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<sst xmlns="http://schemas.openxmlformats.org/spreadsheetml/2006/main" count="865" uniqueCount="477">
  <si>
    <t>ANTONIETTA</t>
  </si>
  <si>
    <t>BRIZZI</t>
  </si>
  <si>
    <t>IVANA</t>
  </si>
  <si>
    <t>Iscritti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</si>
  <si>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</si>
  <si>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</si>
  <si>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</si>
  <si>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</si>
  <si>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</si>
  <si>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</si>
  <si>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</si>
  <si>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</si>
  <si>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</si>
  <si>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</si>
  <si>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</si>
  <si>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</si>
  <si>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</si>
  <si>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</si>
  <si>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VITTORIO</t>
  </si>
  <si>
    <t>EMILIANO</t>
  </si>
  <si>
    <t>FABIO</t>
  </si>
  <si>
    <t>FABRIZIO</t>
  </si>
  <si>
    <t>G.S. BANCARI ROMANI</t>
  </si>
  <si>
    <t>MICHELANGELO</t>
  </si>
  <si>
    <t>ALESSANDRO</t>
  </si>
  <si>
    <t>CARLO</t>
  </si>
  <si>
    <t>MARCO</t>
  </si>
  <si>
    <t>CLAUDIO</t>
  </si>
  <si>
    <t>A.S.D. RUNNING EVOLUTION</t>
  </si>
  <si>
    <t>ANGELO</t>
  </si>
  <si>
    <t>FRANCESCO</t>
  </si>
  <si>
    <t>STEFANO</t>
  </si>
  <si>
    <t>EMANUELE</t>
  </si>
  <si>
    <t>SILVANO</t>
  </si>
  <si>
    <t>DAVIDE</t>
  </si>
  <si>
    <t>EMILIO</t>
  </si>
  <si>
    <t>ROBERTO</t>
  </si>
  <si>
    <t>NICOLA</t>
  </si>
  <si>
    <t>FRANCO</t>
  </si>
  <si>
    <t>ATLETICA ENI</t>
  </si>
  <si>
    <t>ALDO</t>
  </si>
  <si>
    <t>MASSIMO</t>
  </si>
  <si>
    <t>A.S.D. VILLA DE SANCTIS</t>
  </si>
  <si>
    <t>MASSIMILIANO</t>
  </si>
  <si>
    <t>DANIELE</t>
  </si>
  <si>
    <t>BIANCHI</t>
  </si>
  <si>
    <t>S.S. LAZIO ATL.</t>
  </si>
  <si>
    <t>PAOLO</t>
  </si>
  <si>
    <t>MICHELE</t>
  </si>
  <si>
    <t>LUIGI</t>
  </si>
  <si>
    <t>GIOVANNI</t>
  </si>
  <si>
    <t>ANTONELLA</t>
  </si>
  <si>
    <t>GINO</t>
  </si>
  <si>
    <t>ANTONIO</t>
  </si>
  <si>
    <t>ENZO</t>
  </si>
  <si>
    <t>GIANNI</t>
  </si>
  <si>
    <t>NUOVA PODISTICA LATINA</t>
  </si>
  <si>
    <t>LEONARDO</t>
  </si>
  <si>
    <t>ENRICO</t>
  </si>
  <si>
    <t>ROSSI</t>
  </si>
  <si>
    <t>WALTER</t>
  </si>
  <si>
    <t>EDOARDO</t>
  </si>
  <si>
    <t>BARBARA</t>
  </si>
  <si>
    <t>DOMENICO</t>
  </si>
  <si>
    <t>POL. ATLETICA CEPRANO</t>
  </si>
  <si>
    <t>MARINA</t>
  </si>
  <si>
    <t>CARMINE</t>
  </si>
  <si>
    <t>ADOLFO</t>
  </si>
  <si>
    <t>ZITOUNI</t>
  </si>
  <si>
    <t>YOUNESS</t>
  </si>
  <si>
    <t>AM</t>
  </si>
  <si>
    <t>A.S. PODISTICA IL LAGHETTO</t>
  </si>
  <si>
    <t>0.31.09</t>
  </si>
  <si>
    <t>JAOUAD</t>
  </si>
  <si>
    <t>ZAIN</t>
  </si>
  <si>
    <t>S/M</t>
  </si>
  <si>
    <t>0.31.12</t>
  </si>
  <si>
    <t>JOUAHER</t>
  </si>
  <si>
    <t>SAMIR</t>
  </si>
  <si>
    <t>0.31.20</t>
  </si>
  <si>
    <t>RUTIGLIANO</t>
  </si>
  <si>
    <t>PASQUALE</t>
  </si>
  <si>
    <t>C.S. ESERCITO</t>
  </si>
  <si>
    <t>0.31.30</t>
  </si>
  <si>
    <t>KABBOURI</t>
  </si>
  <si>
    <t>KARIM</t>
  </si>
  <si>
    <t>0.31.51</t>
  </si>
  <si>
    <t>MIGGIANO</t>
  </si>
  <si>
    <t>0.32.14</t>
  </si>
  <si>
    <t>BUCCILLI</t>
  </si>
  <si>
    <t>0.32.25</t>
  </si>
  <si>
    <t>LAMIRI</t>
  </si>
  <si>
    <t>MOHAMMED</t>
  </si>
  <si>
    <t>MM40</t>
  </si>
  <si>
    <t>0.32.58</t>
  </si>
  <si>
    <t>ADAMO</t>
  </si>
  <si>
    <t>MM45</t>
  </si>
  <si>
    <t>0.33.36</t>
  </si>
  <si>
    <t>QATTAM</t>
  </si>
  <si>
    <t>MM35</t>
  </si>
  <si>
    <t>S.C. FARTLEK OSTIA</t>
  </si>
  <si>
    <t>0.34.08</t>
  </si>
  <si>
    <t>PAPOCCIA</t>
  </si>
  <si>
    <t>DIEGO</t>
  </si>
  <si>
    <t>RCF - RUNNING CLUB FUTURA</t>
  </si>
  <si>
    <t>0.34.23</t>
  </si>
  <si>
    <t>MATTACOLA</t>
  </si>
  <si>
    <t>MM50</t>
  </si>
  <si>
    <t>0.35.10</t>
  </si>
  <si>
    <t>GIROLAMI</t>
  </si>
  <si>
    <t>0.35.14</t>
  </si>
  <si>
    <t>BRANCATO</t>
  </si>
  <si>
    <t>POD. AMATORI MOROLO</t>
  </si>
  <si>
    <t>0.35.41</t>
  </si>
  <si>
    <t>LAVIOLA</t>
  </si>
  <si>
    <t>ATL. AMATORI FIAT CASSINO</t>
  </si>
  <si>
    <t>0.35.49</t>
  </si>
  <si>
    <t>GERMANI</t>
  </si>
  <si>
    <t>0.36.28</t>
  </si>
  <si>
    <t>PALLAGROSI</t>
  </si>
  <si>
    <t>ADRIANO</t>
  </si>
  <si>
    <t>A.S.D. ATLETICA SORA</t>
  </si>
  <si>
    <t>0.36.57</t>
  </si>
  <si>
    <t>PROIA</t>
  </si>
  <si>
    <t>A.S.D. POL. CIOCIARA A.FAVA</t>
  </si>
  <si>
    <t>0.38.25</t>
  </si>
  <si>
    <t>BUTTARAZZI</t>
  </si>
  <si>
    <t>A.S.D. ATLETICA CECCANO</t>
  </si>
  <si>
    <t>0.38.38</t>
  </si>
  <si>
    <t>PARISI</t>
  </si>
  <si>
    <t>MAGNO ROBERTO</t>
  </si>
  <si>
    <t>0.38.51</t>
  </si>
  <si>
    <t>NICO</t>
  </si>
  <si>
    <t>P/M</t>
  </si>
  <si>
    <t>0.39.06</t>
  </si>
  <si>
    <t>REALI</t>
  </si>
  <si>
    <t>0.39.08</t>
  </si>
  <si>
    <t>SORDILLI</t>
  </si>
  <si>
    <t>ANGELETTO</t>
  </si>
  <si>
    <t>MM55</t>
  </si>
  <si>
    <t>0.39.12</t>
  </si>
  <si>
    <t>LAPOMARDA</t>
  </si>
  <si>
    <t>VINCENZO</t>
  </si>
  <si>
    <t>RUNNERS CLUB ANAGNI</t>
  </si>
  <si>
    <t>0.39.54</t>
  </si>
  <si>
    <t>BRUNONI</t>
  </si>
  <si>
    <t>0.39.58</t>
  </si>
  <si>
    <t>BARRALE</t>
  </si>
  <si>
    <t>0.40.10</t>
  </si>
  <si>
    <t>DE SANTIS</t>
  </si>
  <si>
    <t>0.40.14</t>
  </si>
  <si>
    <t>CECCACCI</t>
  </si>
  <si>
    <t>SANDRO</t>
  </si>
  <si>
    <t>0.40.24</t>
  </si>
  <si>
    <t>MERLINO</t>
  </si>
  <si>
    <t>0.40.26</t>
  </si>
  <si>
    <t>MIZZONI</t>
  </si>
  <si>
    <t>A.S.D. ATLETICA FROSINONE</t>
  </si>
  <si>
    <t>0.40.39</t>
  </si>
  <si>
    <t>POLSINELLI</t>
  </si>
  <si>
    <t>0.40.43</t>
  </si>
  <si>
    <t>CAPUANO</t>
  </si>
  <si>
    <t>0.40.44</t>
  </si>
  <si>
    <t>PAGLIA</t>
  </si>
  <si>
    <t>ALBERICO</t>
  </si>
  <si>
    <t>J/M</t>
  </si>
  <si>
    <t>0.40.56</t>
  </si>
  <si>
    <t>G. BATTISTA</t>
  </si>
  <si>
    <t>0.41.00</t>
  </si>
  <si>
    <t>GASPARE</t>
  </si>
  <si>
    <t>0.41.01</t>
  </si>
  <si>
    <t>D'ORSI</t>
  </si>
  <si>
    <t>MF40</t>
  </si>
  <si>
    <t>ATL. TRAINING</t>
  </si>
  <si>
    <t>0.41.09</t>
  </si>
  <si>
    <t>DI GIROLAMO</t>
  </si>
  <si>
    <t>LANCIA</t>
  </si>
  <si>
    <t>DANIEL</t>
  </si>
  <si>
    <t>POD. ORO FANTASY</t>
  </si>
  <si>
    <t>0.41.10</t>
  </si>
  <si>
    <t>PULITA</t>
  </si>
  <si>
    <t>0.41.11</t>
  </si>
  <si>
    <t>COZZOLINO</t>
  </si>
  <si>
    <t>0.41.27</t>
  </si>
  <si>
    <t>ROSSINI</t>
  </si>
  <si>
    <t>0.41.43</t>
  </si>
  <si>
    <t>ALIGHIERO</t>
  </si>
  <si>
    <t>PODISTICA DEI FIORI</t>
  </si>
  <si>
    <t>0.41.56</t>
  </si>
  <si>
    <t>PANICCIA</t>
  </si>
  <si>
    <t>GIANCARLO</t>
  </si>
  <si>
    <t>0.42.23</t>
  </si>
  <si>
    <t>DE ANGELIS</t>
  </si>
  <si>
    <t>0.42.32</t>
  </si>
  <si>
    <t>DI DIONISIO</t>
  </si>
  <si>
    <t>ROSSELLA</t>
  </si>
  <si>
    <t>MF45</t>
  </si>
  <si>
    <t>0.42.33</t>
  </si>
  <si>
    <t>SUBIACO</t>
  </si>
  <si>
    <t>A.S.D. POD. TERRACINA UISP</t>
  </si>
  <si>
    <t>0.42.45</t>
  </si>
  <si>
    <t>RINNA</t>
  </si>
  <si>
    <t>0.42.54</t>
  </si>
  <si>
    <t>PERONTI</t>
  </si>
  <si>
    <t>MARCELLO</t>
  </si>
  <si>
    <t>0.42.55</t>
  </si>
  <si>
    <t>CAPPITELLI</t>
  </si>
  <si>
    <t>0.43.03</t>
  </si>
  <si>
    <t>MASTROIANNI</t>
  </si>
  <si>
    <t>VENTURA</t>
  </si>
  <si>
    <t>0.43.10</t>
  </si>
  <si>
    <t>INCITTI</t>
  </si>
  <si>
    <t>0.43.15</t>
  </si>
  <si>
    <t>FIORINI</t>
  </si>
  <si>
    <t>FELICE</t>
  </si>
  <si>
    <t>0.43.25</t>
  </si>
  <si>
    <t>ONORATO</t>
  </si>
  <si>
    <t>0.43.26</t>
  </si>
  <si>
    <t>PAONE</t>
  </si>
  <si>
    <t>MM60</t>
  </si>
  <si>
    <t>0.43.34</t>
  </si>
  <si>
    <t>D'ORAZIO</t>
  </si>
  <si>
    <t>REMO</t>
  </si>
  <si>
    <t>0.43.42</t>
  </si>
  <si>
    <t>CASCHERA</t>
  </si>
  <si>
    <t>0.43.47</t>
  </si>
  <si>
    <t>CAMPOLI</t>
  </si>
  <si>
    <t>QUIRINO</t>
  </si>
  <si>
    <t>0.44.03</t>
  </si>
  <si>
    <t>CARNEVALE</t>
  </si>
  <si>
    <t>ALBERTO</t>
  </si>
  <si>
    <t>TAVELLI</t>
  </si>
  <si>
    <t>0.44.04</t>
  </si>
  <si>
    <t>PANNONE</t>
  </si>
  <si>
    <t>0.44.05</t>
  </si>
  <si>
    <t>MARTINI</t>
  </si>
  <si>
    <t>0.44.24</t>
  </si>
  <si>
    <t>ZACCARDELLI</t>
  </si>
  <si>
    <t>0.44.27</t>
  </si>
  <si>
    <t>0.44.30</t>
  </si>
  <si>
    <t>PISANELLO</t>
  </si>
  <si>
    <t>GIORGIO</t>
  </si>
  <si>
    <t>0.44.34</t>
  </si>
  <si>
    <t>ANTONELLIS</t>
  </si>
  <si>
    <t>0.44.43</t>
  </si>
  <si>
    <t>VENTO</t>
  </si>
  <si>
    <t>LOREDANA</t>
  </si>
  <si>
    <t>MF35</t>
  </si>
  <si>
    <t>A.S.D. POLIGOLFO FORMIA</t>
  </si>
  <si>
    <t>0.44.44</t>
  </si>
  <si>
    <t>SANTORO</t>
  </si>
  <si>
    <t>0.44.46</t>
  </si>
  <si>
    <t>COLELLA</t>
  </si>
  <si>
    <t>0.44.47</t>
  </si>
  <si>
    <t>COMPAGNONE</t>
  </si>
  <si>
    <t>0.44.48</t>
  </si>
  <si>
    <t>CIOCI</t>
  </si>
  <si>
    <t>GAETANO</t>
  </si>
  <si>
    <t>0.45.03</t>
  </si>
  <si>
    <t>CARISI</t>
  </si>
  <si>
    <t>ROBERTINO</t>
  </si>
  <si>
    <t>0.45.09</t>
  </si>
  <si>
    <t>VEGLIANTI</t>
  </si>
  <si>
    <t>FEDERICO</t>
  </si>
  <si>
    <t>UISP FROSINONE</t>
  </si>
  <si>
    <t>0.45.21</t>
  </si>
  <si>
    <t>BONAVENIA</t>
  </si>
  <si>
    <t>0.45.23</t>
  </si>
  <si>
    <t>PIATTELLA</t>
  </si>
  <si>
    <t>0.45.26</t>
  </si>
  <si>
    <t>VENAFRO</t>
  </si>
  <si>
    <t>0.45.27</t>
  </si>
  <si>
    <t>SANNA</t>
  </si>
  <si>
    <t>SALVATORE</t>
  </si>
  <si>
    <t>0.45.29</t>
  </si>
  <si>
    <t>GOLVELLI</t>
  </si>
  <si>
    <t>0.45.35</t>
  </si>
  <si>
    <t>MUZZO</t>
  </si>
  <si>
    <t>ORAZIO</t>
  </si>
  <si>
    <t>0.45.38</t>
  </si>
  <si>
    <t>PACIFICI</t>
  </si>
  <si>
    <t>0.45.39</t>
  </si>
  <si>
    <t>PISANI</t>
  </si>
  <si>
    <t>0.45.44</t>
  </si>
  <si>
    <t>TULLIO</t>
  </si>
  <si>
    <t>0.45.53</t>
  </si>
  <si>
    <t>GRECI</t>
  </si>
  <si>
    <t>0.46.13</t>
  </si>
  <si>
    <t>IZZI</t>
  </si>
  <si>
    <t>0.46.15</t>
  </si>
  <si>
    <t>FIORELLI</t>
  </si>
  <si>
    <t>FEDERICA</t>
  </si>
  <si>
    <t>S/F</t>
  </si>
  <si>
    <t>U.S. QUERCIA TRENTINGRANA</t>
  </si>
  <si>
    <t>0.46.19</t>
  </si>
  <si>
    <t>PIETRO</t>
  </si>
  <si>
    <t>0.46.20</t>
  </si>
  <si>
    <t>CATUZZA</t>
  </si>
  <si>
    <t>0.46.29</t>
  </si>
  <si>
    <t>PATRIZIA</t>
  </si>
  <si>
    <t>0.47.00</t>
  </si>
  <si>
    <t>TURCHETTA</t>
  </si>
  <si>
    <t>0.47.01</t>
  </si>
  <si>
    <t>GEREMIA</t>
  </si>
  <si>
    <t>0.47.02</t>
  </si>
  <si>
    <t>CARDILLO</t>
  </si>
  <si>
    <t>0.47.19</t>
  </si>
  <si>
    <t>VITALE</t>
  </si>
  <si>
    <t>0.47.23</t>
  </si>
  <si>
    <t>0.47.28</t>
  </si>
  <si>
    <t>0.47.29</t>
  </si>
  <si>
    <t>ROMEO</t>
  </si>
  <si>
    <t>0.47.34</t>
  </si>
  <si>
    <t>SETALE</t>
  </si>
  <si>
    <t>ATL. ALATRI 2001 I CICLOPI</t>
  </si>
  <si>
    <t>0.47.47</t>
  </si>
  <si>
    <t>GAGLIARDUCCI</t>
  </si>
  <si>
    <t>MM65</t>
  </si>
  <si>
    <t>A.S.D. SIMMEL COLLEFERRO</t>
  </si>
  <si>
    <t>0.47.57</t>
  </si>
  <si>
    <t>VENDITTI</t>
  </si>
  <si>
    <t>0.48.04</t>
  </si>
  <si>
    <t>SECONDI</t>
  </si>
  <si>
    <t>NESTOR</t>
  </si>
  <si>
    <t>0.48.10</t>
  </si>
  <si>
    <t>PORRETTA</t>
  </si>
  <si>
    <t>ATL. AURORA SEGNI</t>
  </si>
  <si>
    <t>0.48.11</t>
  </si>
  <si>
    <t>TEDESCHI</t>
  </si>
  <si>
    <t>IMPERIOLI</t>
  </si>
  <si>
    <t>VALERIANO</t>
  </si>
  <si>
    <t>0.48.23</t>
  </si>
  <si>
    <t>PELLICCIOTTA</t>
  </si>
  <si>
    <t>MM70</t>
  </si>
  <si>
    <t>0.48.24</t>
  </si>
  <si>
    <t>ROTONDO</t>
  </si>
  <si>
    <t>0.48.27</t>
  </si>
  <si>
    <t>D'ADAMO</t>
  </si>
  <si>
    <t>0.48.35</t>
  </si>
  <si>
    <t>ALONZI</t>
  </si>
  <si>
    <t>ENNIO</t>
  </si>
  <si>
    <t>0.48.46</t>
  </si>
  <si>
    <t>TOMEI</t>
  </si>
  <si>
    <t>0.48.57</t>
  </si>
  <si>
    <t>PALLADINO</t>
  </si>
  <si>
    <t>0.49.00</t>
  </si>
  <si>
    <t>CIONE</t>
  </si>
  <si>
    <t>MORENO</t>
  </si>
  <si>
    <t>0.49.01</t>
  </si>
  <si>
    <t>SARDELLITTI</t>
  </si>
  <si>
    <t>CRISTIAN</t>
  </si>
  <si>
    <t>0.49.02</t>
  </si>
  <si>
    <t>MANDATORI</t>
  </si>
  <si>
    <t>TRISTANO</t>
  </si>
  <si>
    <t>0.49.14</t>
  </si>
  <si>
    <t>QUATTROCIOCCHI</t>
  </si>
  <si>
    <t>GENESIO</t>
  </si>
  <si>
    <t>0.49.21</t>
  </si>
  <si>
    <t>MELIDEO</t>
  </si>
  <si>
    <t>LOMBARDI</t>
  </si>
  <si>
    <t>0.49.25</t>
  </si>
  <si>
    <t>SALERA</t>
  </si>
  <si>
    <t>0.50.02</t>
  </si>
  <si>
    <t>DI MARIO</t>
  </si>
  <si>
    <t>EZIO</t>
  </si>
  <si>
    <t>0.50.06</t>
  </si>
  <si>
    <t>CALDARONI</t>
  </si>
  <si>
    <t>AURELIO</t>
  </si>
  <si>
    <t>0.50.09</t>
  </si>
  <si>
    <t>0.50.13</t>
  </si>
  <si>
    <t>CUCCOLILLO</t>
  </si>
  <si>
    <t>0.50.18</t>
  </si>
  <si>
    <t>GRECO</t>
  </si>
  <si>
    <t>0.50.31</t>
  </si>
  <si>
    <t>MAROZZA</t>
  </si>
  <si>
    <t>BONOMO</t>
  </si>
  <si>
    <t>PAMELA</t>
  </si>
  <si>
    <t>AF</t>
  </si>
  <si>
    <t>0.50.41</t>
  </si>
  <si>
    <t>IANNI</t>
  </si>
  <si>
    <t>0.50.48</t>
  </si>
  <si>
    <t>FIACCO</t>
  </si>
  <si>
    <t>IMOLA</t>
  </si>
  <si>
    <t>SOLLI</t>
  </si>
  <si>
    <t>0.51.20</t>
  </si>
  <si>
    <t>FRANCHINI</t>
  </si>
  <si>
    <t>0.51.27</t>
  </si>
  <si>
    <t>PACINI</t>
  </si>
  <si>
    <t>0.51.40</t>
  </si>
  <si>
    <t>ABBALLE</t>
  </si>
  <si>
    <t>0.51.53</t>
  </si>
  <si>
    <t>0.51.55</t>
  </si>
  <si>
    <t>PETRIGLIA</t>
  </si>
  <si>
    <t>0.52.40</t>
  </si>
  <si>
    <t>ROSI</t>
  </si>
  <si>
    <t>SONIA</t>
  </si>
  <si>
    <t>0.53.28</t>
  </si>
  <si>
    <t>FALCONE</t>
  </si>
  <si>
    <t>0.53.29</t>
  </si>
  <si>
    <t>CASTALDI</t>
  </si>
  <si>
    <t>GUIDO MARIA</t>
  </si>
  <si>
    <t>0.53.41</t>
  </si>
  <si>
    <t>FIORENTINI</t>
  </si>
  <si>
    <t>0.53.42</t>
  </si>
  <si>
    <t>0.53.50</t>
  </si>
  <si>
    <t>ROMANO</t>
  </si>
  <si>
    <t>0.54.00</t>
  </si>
  <si>
    <t>0.54.07</t>
  </si>
  <si>
    <t>CASIMIRO</t>
  </si>
  <si>
    <t>0.54.08</t>
  </si>
  <si>
    <t>BUCCIARELLI</t>
  </si>
  <si>
    <t>0.54.34</t>
  </si>
  <si>
    <t>CORONA</t>
  </si>
  <si>
    <t>0.54.46</t>
  </si>
  <si>
    <t>FIORLETTA</t>
  </si>
  <si>
    <t>MEMMO</t>
  </si>
  <si>
    <t>0.54.52</t>
  </si>
  <si>
    <t>FABRIZI</t>
  </si>
  <si>
    <t>0.54.55</t>
  </si>
  <si>
    <t>DI STEFANO</t>
  </si>
  <si>
    <t>0.55.16</t>
  </si>
  <si>
    <t>ALFANO</t>
  </si>
  <si>
    <t>0.55.44</t>
  </si>
  <si>
    <t>MORENA</t>
  </si>
  <si>
    <t>CARLA</t>
  </si>
  <si>
    <t>0.56.04</t>
  </si>
  <si>
    <t>FREDDO</t>
  </si>
  <si>
    <t>MARINO</t>
  </si>
  <si>
    <t>0.56.05</t>
  </si>
  <si>
    <t>GATTA</t>
  </si>
  <si>
    <t>GUIDO</t>
  </si>
  <si>
    <t>MM75</t>
  </si>
  <si>
    <t>0.56.10</t>
  </si>
  <si>
    <t>DE FELICE</t>
  </si>
  <si>
    <t>0.56.30</t>
  </si>
  <si>
    <t>DI CARLO</t>
  </si>
  <si>
    <t>0.56.34</t>
  </si>
  <si>
    <t>MAIURI</t>
  </si>
  <si>
    <t>MF55</t>
  </si>
  <si>
    <t>0.56.42</t>
  </si>
  <si>
    <t>PESCOSOLIDO</t>
  </si>
  <si>
    <t>ELEUTERIO</t>
  </si>
  <si>
    <t>0.56.43</t>
  </si>
  <si>
    <t>0.56.55</t>
  </si>
  <si>
    <t>REA</t>
  </si>
  <si>
    <t>0.57.45</t>
  </si>
  <si>
    <t>ZEPPIERI</t>
  </si>
  <si>
    <t>VALTER</t>
  </si>
  <si>
    <t>0.59.17</t>
  </si>
  <si>
    <t>0.59.48</t>
  </si>
  <si>
    <t>PATRIARCA</t>
  </si>
  <si>
    <t>DANIELA</t>
  </si>
  <si>
    <t>0.59.49</t>
  </si>
  <si>
    <t>MARCELLI</t>
  </si>
  <si>
    <t>EGIDIO</t>
  </si>
  <si>
    <t>1.00.14</t>
  </si>
  <si>
    <t>MASIELLO</t>
  </si>
  <si>
    <t>1.01.35</t>
  </si>
  <si>
    <t>MANNA</t>
  </si>
  <si>
    <t>ANNAMARIA</t>
  </si>
  <si>
    <t>MF50</t>
  </si>
  <si>
    <t>1.02.30</t>
  </si>
  <si>
    <t>INTINGARO</t>
  </si>
  <si>
    <t>1.02.32</t>
  </si>
  <si>
    <t>Corri Arpino</t>
  </si>
  <si>
    <t>1ª edizione</t>
  </si>
  <si>
    <t>Aprino (FR) Italia - Venerdì 15/06/2012</t>
  </si>
  <si>
    <t>A.S.D. PODISTICA SOLIDARIETA'</t>
  </si>
  <si>
    <t>A.S.D. U.S. ATERNO PESCARA</t>
  </si>
  <si>
    <t>A.S.D. ATINA TRAIL RUNNING</t>
  </si>
  <si>
    <t>A.S.D. ECOMARATONA DEI MARSI</t>
  </si>
  <si>
    <t>A.S.D. ATLETICA ARCE</t>
  </si>
  <si>
    <t>A.S.D. SORA RUNNERS CLUB</t>
  </si>
  <si>
    <t>A.S.D. ATL. HERMADA UISP</t>
  </si>
  <si>
    <t>A.S.D. CENTRO FITNESS MONTELLO</t>
  </si>
  <si>
    <t>A.S.D. OPOA PLUS ULTRA TRASAC.</t>
  </si>
  <si>
    <t>A.S.D. POLISPORTIVA NAMASTE'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</si>
</sst>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464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465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466</v>
      </c>
      <c r="B3" s="29"/>
      <c r="C3" s="29"/>
      <c r="D3" s="29"/>
      <c r="E3" s="29"/>
      <c r="F3" s="29"/>
      <c r="G3" s="29"/>
      <c r="H3" s="3" t="s">
        <v>5</v>
      </c>
      <c r="I3" s="4">
        <v>10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3" customFormat="1" ht="15" customHeight="1">
      <c r="A5" s="10">
        <v>1</v>
      </c>
      <c r="B5" s="32" t="s">
        <v>68</v>
      </c>
      <c r="C5" s="32" t="s">
        <v>69</v>
      </c>
      <c r="D5" s="33" t="s">
        <v>70</v>
      </c>
      <c r="E5" s="32" t="s">
        <v>71</v>
      </c>
      <c r="F5" s="33" t="s">
        <v>72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4" t="s">
        <v>73</v>
      </c>
      <c r="C6" s="34" t="s">
        <v>74</v>
      </c>
      <c r="D6" s="35" t="s">
        <v>75</v>
      </c>
      <c r="E6" s="34" t="s">
        <v>28</v>
      </c>
      <c r="F6" s="35" t="s">
        <v>76</v>
      </c>
      <c r="G6" s="14" t="str">
        <f t="shared" si="0"/>
        <v>3.07/km</v>
      </c>
      <c r="H6" s="16">
        <f t="shared" si="1"/>
        <v>3.472222222222418E-05</v>
      </c>
      <c r="I6" s="16">
        <f>F6-INDEX($F$5:$F$265,MATCH(D6,$D$5:$D$265,0))</f>
        <v>0</v>
      </c>
    </row>
    <row r="7" spans="1:9" s="13" customFormat="1" ht="15" customHeight="1">
      <c r="A7" s="14">
        <v>3</v>
      </c>
      <c r="B7" s="34" t="s">
        <v>77</v>
      </c>
      <c r="C7" s="34" t="s">
        <v>78</v>
      </c>
      <c r="D7" s="35" t="s">
        <v>70</v>
      </c>
      <c r="E7" s="34" t="s">
        <v>71</v>
      </c>
      <c r="F7" s="35" t="s">
        <v>79</v>
      </c>
      <c r="G7" s="14" t="str">
        <f t="shared" si="0"/>
        <v>3.08/km</v>
      </c>
      <c r="H7" s="16">
        <f t="shared" si="1"/>
        <v>0.0001273148148148162</v>
      </c>
      <c r="I7" s="16">
        <f>F7-INDEX($F$5:$F$265,MATCH(D7,$D$5:$D$265,0))</f>
        <v>0.0001273148148148162</v>
      </c>
    </row>
    <row r="8" spans="1:9" s="13" customFormat="1" ht="15" customHeight="1">
      <c r="A8" s="14">
        <v>4</v>
      </c>
      <c r="B8" s="34" t="s">
        <v>80</v>
      </c>
      <c r="C8" s="34" t="s">
        <v>81</v>
      </c>
      <c r="D8" s="35" t="s">
        <v>75</v>
      </c>
      <c r="E8" s="34" t="s">
        <v>82</v>
      </c>
      <c r="F8" s="35" t="s">
        <v>83</v>
      </c>
      <c r="G8" s="14" t="str">
        <f t="shared" si="0"/>
        <v>3.09/km</v>
      </c>
      <c r="H8" s="16">
        <f t="shared" si="1"/>
        <v>0.00024305555555555886</v>
      </c>
      <c r="I8" s="16">
        <f>F8-INDEX($F$5:$F$265,MATCH(D8,$D$5:$D$265,0))</f>
        <v>0.00020833333333333467</v>
      </c>
    </row>
    <row r="9" spans="1:9" s="13" customFormat="1" ht="15" customHeight="1">
      <c r="A9" s="14">
        <v>5</v>
      </c>
      <c r="B9" s="34" t="s">
        <v>84</v>
      </c>
      <c r="C9" s="34" t="s">
        <v>85</v>
      </c>
      <c r="D9" s="35" t="s">
        <v>75</v>
      </c>
      <c r="E9" s="34" t="s">
        <v>468</v>
      </c>
      <c r="F9" s="35" t="s">
        <v>86</v>
      </c>
      <c r="G9" s="14" t="str">
        <f t="shared" si="0"/>
        <v>3.11/km</v>
      </c>
      <c r="H9" s="16">
        <f t="shared" si="1"/>
        <v>0.00048611111111111424</v>
      </c>
      <c r="I9" s="16">
        <f>F9-INDEX($F$5:$F$265,MATCH(D9,$D$5:$D$265,0))</f>
        <v>0.00045138888888889006</v>
      </c>
    </row>
    <row r="10" spans="1:9" s="13" customFormat="1" ht="15" customHeight="1">
      <c r="A10" s="14">
        <v>6</v>
      </c>
      <c r="B10" s="34" t="s">
        <v>87</v>
      </c>
      <c r="C10" s="34" t="s">
        <v>53</v>
      </c>
      <c r="D10" s="35" t="s">
        <v>75</v>
      </c>
      <c r="E10" s="34" t="s">
        <v>16</v>
      </c>
      <c r="F10" s="35" t="s">
        <v>88</v>
      </c>
      <c r="G10" s="14" t="str">
        <f t="shared" si="0"/>
        <v>3.13/km</v>
      </c>
      <c r="H10" s="16">
        <f t="shared" si="1"/>
        <v>0.0007523148148148168</v>
      </c>
      <c r="I10" s="16">
        <f>F10-INDEX($F$5:$F$265,MATCH(D10,$D$5:$D$265,0))</f>
        <v>0.0007175925925925926</v>
      </c>
    </row>
    <row r="11" spans="1:9" s="13" customFormat="1" ht="15" customHeight="1">
      <c r="A11" s="14">
        <v>7</v>
      </c>
      <c r="B11" s="34" t="s">
        <v>89</v>
      </c>
      <c r="C11" s="34" t="s">
        <v>66</v>
      </c>
      <c r="D11" s="35" t="s">
        <v>70</v>
      </c>
      <c r="E11" s="34" t="s">
        <v>469</v>
      </c>
      <c r="F11" s="35" t="s">
        <v>90</v>
      </c>
      <c r="G11" s="14" t="str">
        <f t="shared" si="0"/>
        <v>3.15/km</v>
      </c>
      <c r="H11" s="16">
        <f t="shared" si="1"/>
        <v>0.0008796296296296295</v>
      </c>
      <c r="I11" s="16">
        <f>F11-INDEX($F$5:$F$265,MATCH(D11,$D$5:$D$265,0))</f>
        <v>0.0008796296296296295</v>
      </c>
    </row>
    <row r="12" spans="1:9" s="13" customFormat="1" ht="15" customHeight="1">
      <c r="A12" s="14">
        <v>8</v>
      </c>
      <c r="B12" s="34" t="s">
        <v>91</v>
      </c>
      <c r="C12" s="34" t="s">
        <v>92</v>
      </c>
      <c r="D12" s="35" t="s">
        <v>93</v>
      </c>
      <c r="E12" s="34" t="s">
        <v>470</v>
      </c>
      <c r="F12" s="35" t="s">
        <v>94</v>
      </c>
      <c r="G12" s="14" t="str">
        <f t="shared" si="0"/>
        <v>3.18/km</v>
      </c>
      <c r="H12" s="16">
        <f t="shared" si="1"/>
        <v>0.0012615740740740782</v>
      </c>
      <c r="I12" s="16">
        <f>F12-INDEX($F$5:$F$265,MATCH(D12,$D$5:$D$265,0))</f>
        <v>0</v>
      </c>
    </row>
    <row r="13" spans="1:9" s="13" customFormat="1" ht="15" customHeight="1">
      <c r="A13" s="14">
        <v>9</v>
      </c>
      <c r="B13" s="34" t="s">
        <v>95</v>
      </c>
      <c r="C13" s="34" t="s">
        <v>21</v>
      </c>
      <c r="D13" s="35" t="s">
        <v>96</v>
      </c>
      <c r="E13" s="34" t="s">
        <v>16</v>
      </c>
      <c r="F13" s="35" t="s">
        <v>97</v>
      </c>
      <c r="G13" s="14" t="str">
        <f t="shared" si="0"/>
        <v>3.22/km</v>
      </c>
      <c r="H13" s="16">
        <f t="shared" si="1"/>
        <v>0.0017013888888888912</v>
      </c>
      <c r="I13" s="16">
        <f>F13-INDEX($F$5:$F$265,MATCH(D13,$D$5:$D$265,0))</f>
        <v>0</v>
      </c>
    </row>
    <row r="14" spans="1:9" s="13" customFormat="1" ht="15" customHeight="1">
      <c r="A14" s="14">
        <v>10</v>
      </c>
      <c r="B14" s="34" t="s">
        <v>98</v>
      </c>
      <c r="C14" s="34" t="s">
        <v>92</v>
      </c>
      <c r="D14" s="35" t="s">
        <v>99</v>
      </c>
      <c r="E14" s="34" t="s">
        <v>100</v>
      </c>
      <c r="F14" s="35" t="s">
        <v>101</v>
      </c>
      <c r="G14" s="14" t="str">
        <f t="shared" si="0"/>
        <v>3.25/km</v>
      </c>
      <c r="H14" s="16">
        <f t="shared" si="1"/>
        <v>0.0020717592592592593</v>
      </c>
      <c r="I14" s="16">
        <f>F14-INDEX($F$5:$F$265,MATCH(D14,$D$5:$D$265,0))</f>
        <v>0</v>
      </c>
    </row>
    <row r="15" spans="1:9" s="13" customFormat="1" ht="15" customHeight="1">
      <c r="A15" s="14">
        <v>11</v>
      </c>
      <c r="B15" s="34" t="s">
        <v>102</v>
      </c>
      <c r="C15" s="34" t="s">
        <v>103</v>
      </c>
      <c r="D15" s="35" t="s">
        <v>99</v>
      </c>
      <c r="E15" s="34" t="s">
        <v>104</v>
      </c>
      <c r="F15" s="35" t="s">
        <v>105</v>
      </c>
      <c r="G15" s="14" t="str">
        <f t="shared" si="0"/>
        <v>3.26/km</v>
      </c>
      <c r="H15" s="16">
        <f t="shared" si="1"/>
        <v>0.00224537037037037</v>
      </c>
      <c r="I15" s="16">
        <f>F15-INDEX($F$5:$F$265,MATCH(D15,$D$5:$D$265,0))</f>
        <v>0.0001736111111111105</v>
      </c>
    </row>
    <row r="16" spans="1:9" s="13" customFormat="1" ht="15" customHeight="1">
      <c r="A16" s="14">
        <v>12</v>
      </c>
      <c r="B16" s="34" t="s">
        <v>106</v>
      </c>
      <c r="C16" s="34" t="s">
        <v>50</v>
      </c>
      <c r="D16" s="35" t="s">
        <v>107</v>
      </c>
      <c r="E16" s="34" t="s">
        <v>16</v>
      </c>
      <c r="F16" s="35" t="s">
        <v>108</v>
      </c>
      <c r="G16" s="14" t="str">
        <f t="shared" si="0"/>
        <v>3.31/km</v>
      </c>
      <c r="H16" s="16">
        <f t="shared" si="1"/>
        <v>0.0027893518518518484</v>
      </c>
      <c r="I16" s="16">
        <f>F16-INDEX($F$5:$F$265,MATCH(D16,$D$5:$D$265,0))</f>
        <v>0</v>
      </c>
    </row>
    <row r="17" spans="1:9" s="13" customFormat="1" ht="15" customHeight="1">
      <c r="A17" s="14">
        <v>13</v>
      </c>
      <c r="B17" s="34" t="s">
        <v>109</v>
      </c>
      <c r="C17" s="34" t="s">
        <v>26</v>
      </c>
      <c r="D17" s="35" t="s">
        <v>75</v>
      </c>
      <c r="E17" s="34" t="s">
        <v>16</v>
      </c>
      <c r="F17" s="35" t="s">
        <v>110</v>
      </c>
      <c r="G17" s="14" t="str">
        <f t="shared" si="0"/>
        <v>3.31/km</v>
      </c>
      <c r="H17" s="16">
        <f t="shared" si="1"/>
        <v>0.0028356481481481496</v>
      </c>
      <c r="I17" s="16">
        <f>F17-INDEX($F$5:$F$265,MATCH(D17,$D$5:$D$265,0))</f>
        <v>0.0028009259259259255</v>
      </c>
    </row>
    <row r="18" spans="1:9" s="13" customFormat="1" ht="15" customHeight="1">
      <c r="A18" s="14">
        <v>14</v>
      </c>
      <c r="B18" s="34" t="s">
        <v>111</v>
      </c>
      <c r="C18" s="34" t="s">
        <v>15</v>
      </c>
      <c r="D18" s="35" t="s">
        <v>70</v>
      </c>
      <c r="E18" s="34" t="s">
        <v>112</v>
      </c>
      <c r="F18" s="35" t="s">
        <v>113</v>
      </c>
      <c r="G18" s="14" t="str">
        <f t="shared" si="0"/>
        <v>3.34/km</v>
      </c>
      <c r="H18" s="16">
        <f t="shared" si="1"/>
        <v>0.0031481481481481464</v>
      </c>
      <c r="I18" s="16">
        <f>F18-INDEX($F$5:$F$265,MATCH(D18,$D$5:$D$265,0))</f>
        <v>0.0031481481481481464</v>
      </c>
    </row>
    <row r="19" spans="1:9" s="13" customFormat="1" ht="15" customHeight="1">
      <c r="A19" s="14">
        <v>15</v>
      </c>
      <c r="B19" s="34" t="s">
        <v>114</v>
      </c>
      <c r="C19" s="34" t="s">
        <v>53</v>
      </c>
      <c r="D19" s="35" t="s">
        <v>70</v>
      </c>
      <c r="E19" s="34" t="s">
        <v>115</v>
      </c>
      <c r="F19" s="35" t="s">
        <v>116</v>
      </c>
      <c r="G19" s="14" t="str">
        <f t="shared" si="0"/>
        <v>3.35/km</v>
      </c>
      <c r="H19" s="16">
        <f t="shared" si="1"/>
        <v>0.0032407407407407454</v>
      </c>
      <c r="I19" s="16">
        <f>F19-INDEX($F$5:$F$265,MATCH(D19,$D$5:$D$265,0))</f>
        <v>0.0032407407407407454</v>
      </c>
    </row>
    <row r="20" spans="1:9" s="13" customFormat="1" ht="15" customHeight="1">
      <c r="A20" s="14">
        <v>16</v>
      </c>
      <c r="B20" s="34" t="s">
        <v>117</v>
      </c>
      <c r="C20" s="34" t="s">
        <v>50</v>
      </c>
      <c r="D20" s="35" t="s">
        <v>96</v>
      </c>
      <c r="E20" s="34" t="s">
        <v>64</v>
      </c>
      <c r="F20" s="35" t="s">
        <v>118</v>
      </c>
      <c r="G20" s="14" t="str">
        <f t="shared" si="0"/>
        <v>3.39/km</v>
      </c>
      <c r="H20" s="16">
        <f t="shared" si="1"/>
        <v>0.0036921296296296355</v>
      </c>
      <c r="I20" s="16">
        <f>F20-INDEX($F$5:$F$265,MATCH(D20,$D$5:$D$265,0))</f>
        <v>0.0019907407407407443</v>
      </c>
    </row>
    <row r="21" spans="1:9" s="13" customFormat="1" ht="15" customHeight="1">
      <c r="A21" s="14">
        <v>17</v>
      </c>
      <c r="B21" s="34" t="s">
        <v>119</v>
      </c>
      <c r="C21" s="34" t="s">
        <v>120</v>
      </c>
      <c r="D21" s="35" t="s">
        <v>70</v>
      </c>
      <c r="E21" s="34" t="s">
        <v>121</v>
      </c>
      <c r="F21" s="35" t="s">
        <v>122</v>
      </c>
      <c r="G21" s="14" t="str">
        <f t="shared" si="0"/>
        <v>3.42/km</v>
      </c>
      <c r="H21" s="16">
        <f t="shared" si="1"/>
        <v>0.004027777777777779</v>
      </c>
      <c r="I21" s="16">
        <f>F21-INDEX($F$5:$F$265,MATCH(D21,$D$5:$D$265,0))</f>
        <v>0.004027777777777779</v>
      </c>
    </row>
    <row r="22" spans="1:9" s="13" customFormat="1" ht="15" customHeight="1">
      <c r="A22" s="14">
        <v>18</v>
      </c>
      <c r="B22" s="34" t="s">
        <v>123</v>
      </c>
      <c r="C22" s="34" t="s">
        <v>50</v>
      </c>
      <c r="D22" s="35" t="s">
        <v>70</v>
      </c>
      <c r="E22" s="34" t="s">
        <v>124</v>
      </c>
      <c r="F22" s="35" t="s">
        <v>125</v>
      </c>
      <c r="G22" s="14" t="str">
        <f t="shared" si="0"/>
        <v>3.51/km</v>
      </c>
      <c r="H22" s="16">
        <f t="shared" si="1"/>
        <v>0.005046296296296295</v>
      </c>
      <c r="I22" s="16">
        <f>F22-INDEX($F$5:$F$265,MATCH(D22,$D$5:$D$265,0))</f>
        <v>0.005046296296296295</v>
      </c>
    </row>
    <row r="23" spans="1:9" s="13" customFormat="1" ht="15" customHeight="1">
      <c r="A23" s="14">
        <v>19</v>
      </c>
      <c r="B23" s="34" t="s">
        <v>126</v>
      </c>
      <c r="C23" s="34" t="s">
        <v>31</v>
      </c>
      <c r="D23" s="35" t="s">
        <v>99</v>
      </c>
      <c r="E23" s="34" t="s">
        <v>127</v>
      </c>
      <c r="F23" s="35" t="s">
        <v>128</v>
      </c>
      <c r="G23" s="14" t="str">
        <f t="shared" si="0"/>
        <v>3.52/km</v>
      </c>
      <c r="H23" s="16">
        <f t="shared" si="1"/>
        <v>0.005196759259259259</v>
      </c>
      <c r="I23" s="16">
        <f>F23-INDEX($F$5:$F$265,MATCH(D23,$D$5:$D$265,0))</f>
        <v>0.0031249999999999993</v>
      </c>
    </row>
    <row r="24" spans="1:9" s="13" customFormat="1" ht="15" customHeight="1">
      <c r="A24" s="14">
        <v>20</v>
      </c>
      <c r="B24" s="34" t="s">
        <v>129</v>
      </c>
      <c r="C24" s="34" t="s">
        <v>130</v>
      </c>
      <c r="D24" s="35" t="s">
        <v>107</v>
      </c>
      <c r="E24" s="34" t="s">
        <v>124</v>
      </c>
      <c r="F24" s="35" t="s">
        <v>131</v>
      </c>
      <c r="G24" s="14" t="str">
        <f t="shared" si="0"/>
        <v>3.53/km</v>
      </c>
      <c r="H24" s="16">
        <f t="shared" si="1"/>
        <v>0.005347222222222225</v>
      </c>
      <c r="I24" s="16">
        <f>F24-INDEX($F$5:$F$265,MATCH(D24,$D$5:$D$265,0))</f>
        <v>0.002557870370370377</v>
      </c>
    </row>
    <row r="25" spans="1:9" s="13" customFormat="1" ht="15" customHeight="1">
      <c r="A25" s="14">
        <v>21</v>
      </c>
      <c r="B25" s="34" t="s">
        <v>59</v>
      </c>
      <c r="C25" s="34" t="s">
        <v>132</v>
      </c>
      <c r="D25" s="35" t="s">
        <v>133</v>
      </c>
      <c r="E25" s="34" t="s">
        <v>469</v>
      </c>
      <c r="F25" s="35" t="s">
        <v>134</v>
      </c>
      <c r="G25" s="14" t="str">
        <f t="shared" si="0"/>
        <v>3.55/km</v>
      </c>
      <c r="H25" s="16">
        <f t="shared" si="1"/>
        <v>0.005520833333333336</v>
      </c>
      <c r="I25" s="16">
        <f>F25-INDEX($F$5:$F$265,MATCH(D25,$D$5:$D$265,0))</f>
        <v>0</v>
      </c>
    </row>
    <row r="26" spans="1:9" s="13" customFormat="1" ht="15" customHeight="1">
      <c r="A26" s="14">
        <v>22</v>
      </c>
      <c r="B26" s="34" t="s">
        <v>135</v>
      </c>
      <c r="C26" s="34" t="s">
        <v>44</v>
      </c>
      <c r="D26" s="35" t="s">
        <v>93</v>
      </c>
      <c r="E26" s="34" t="s">
        <v>16</v>
      </c>
      <c r="F26" s="35" t="s">
        <v>136</v>
      </c>
      <c r="G26" s="14" t="str">
        <f t="shared" si="0"/>
        <v>3.55/km</v>
      </c>
      <c r="H26" s="16">
        <f t="shared" si="1"/>
        <v>0.005543981481481483</v>
      </c>
      <c r="I26" s="16">
        <f>F26-INDEX($F$5:$F$265,MATCH(D26,$D$5:$D$265,0))</f>
        <v>0.004282407407407405</v>
      </c>
    </row>
    <row r="27" spans="1:9" s="13" customFormat="1" ht="15" customHeight="1">
      <c r="A27" s="14">
        <v>23</v>
      </c>
      <c r="B27" s="34" t="s">
        <v>137</v>
      </c>
      <c r="C27" s="34" t="s">
        <v>138</v>
      </c>
      <c r="D27" s="35" t="s">
        <v>139</v>
      </c>
      <c r="E27" s="34" t="s">
        <v>471</v>
      </c>
      <c r="F27" s="35" t="s">
        <v>140</v>
      </c>
      <c r="G27" s="14" t="str">
        <f t="shared" si="0"/>
        <v>3.55/km</v>
      </c>
      <c r="H27" s="16">
        <f t="shared" si="1"/>
        <v>0.005590277777777784</v>
      </c>
      <c r="I27" s="16">
        <f>F27-INDEX($F$5:$F$265,MATCH(D27,$D$5:$D$265,0))</f>
        <v>0</v>
      </c>
    </row>
    <row r="28" spans="1:9" s="17" customFormat="1" ht="15" customHeight="1">
      <c r="A28" s="14">
        <v>24</v>
      </c>
      <c r="B28" s="34" t="s">
        <v>141</v>
      </c>
      <c r="C28" s="34" t="s">
        <v>142</v>
      </c>
      <c r="D28" s="35" t="s">
        <v>96</v>
      </c>
      <c r="E28" s="34" t="s">
        <v>143</v>
      </c>
      <c r="F28" s="35" t="s">
        <v>144</v>
      </c>
      <c r="G28" s="14" t="str">
        <f t="shared" si="0"/>
        <v>3.59/km</v>
      </c>
      <c r="H28" s="16">
        <f t="shared" si="1"/>
        <v>0.006076388888888888</v>
      </c>
      <c r="I28" s="16">
        <f>F28-INDEX($F$5:$F$265,MATCH(D28,$D$5:$D$265,0))</f>
        <v>0.004374999999999997</v>
      </c>
    </row>
    <row r="29" spans="1:9" ht="15" customHeight="1">
      <c r="A29" s="14">
        <v>25</v>
      </c>
      <c r="B29" s="34" t="s">
        <v>145</v>
      </c>
      <c r="C29" s="34" t="s">
        <v>20</v>
      </c>
      <c r="D29" s="35" t="s">
        <v>107</v>
      </c>
      <c r="E29" s="34" t="s">
        <v>127</v>
      </c>
      <c r="F29" s="35" t="s">
        <v>146</v>
      </c>
      <c r="G29" s="14" t="str">
        <f t="shared" si="0"/>
        <v>3.60/km</v>
      </c>
      <c r="H29" s="16">
        <f t="shared" si="1"/>
        <v>0.006122685185185186</v>
      </c>
      <c r="I29" s="16">
        <f>F29-INDEX($F$5:$F$265,MATCH(D29,$D$5:$D$265,0))</f>
        <v>0.0033333333333333375</v>
      </c>
    </row>
    <row r="30" spans="1:9" ht="15" customHeight="1">
      <c r="A30" s="14">
        <v>26</v>
      </c>
      <c r="B30" s="34" t="s">
        <v>147</v>
      </c>
      <c r="C30" s="34" t="s">
        <v>43</v>
      </c>
      <c r="D30" s="35" t="s">
        <v>93</v>
      </c>
      <c r="E30" s="34" t="s">
        <v>127</v>
      </c>
      <c r="F30" s="35" t="s">
        <v>148</v>
      </c>
      <c r="G30" s="14" t="str">
        <f t="shared" si="0"/>
        <v>4.01/km</v>
      </c>
      <c r="H30" s="16">
        <f t="shared" si="1"/>
        <v>0.006261574074074072</v>
      </c>
      <c r="I30" s="16">
        <f>F30-INDEX($F$5:$F$265,MATCH(D30,$D$5:$D$265,0))</f>
        <v>0.004999999999999994</v>
      </c>
    </row>
    <row r="31" spans="1:9" ht="15" customHeight="1">
      <c r="A31" s="14">
        <v>27</v>
      </c>
      <c r="B31" s="34" t="s">
        <v>149</v>
      </c>
      <c r="C31" s="34" t="s">
        <v>47</v>
      </c>
      <c r="D31" s="35" t="s">
        <v>96</v>
      </c>
      <c r="E31" s="34" t="s">
        <v>472</v>
      </c>
      <c r="F31" s="35" t="s">
        <v>150</v>
      </c>
      <c r="G31" s="14" t="str">
        <f t="shared" si="0"/>
        <v>4.01/km</v>
      </c>
      <c r="H31" s="16">
        <f t="shared" si="1"/>
        <v>0.006307870370370373</v>
      </c>
      <c r="I31" s="16">
        <f>F31-INDEX($F$5:$F$265,MATCH(D31,$D$5:$D$265,0))</f>
        <v>0.004606481481481482</v>
      </c>
    </row>
    <row r="32" spans="1:9" ht="15" customHeight="1">
      <c r="A32" s="14">
        <v>28</v>
      </c>
      <c r="B32" s="34" t="s">
        <v>151</v>
      </c>
      <c r="C32" s="34" t="s">
        <v>152</v>
      </c>
      <c r="D32" s="35" t="s">
        <v>93</v>
      </c>
      <c r="E32" s="34" t="s">
        <v>64</v>
      </c>
      <c r="F32" s="35" t="s">
        <v>153</v>
      </c>
      <c r="G32" s="14" t="str">
        <f t="shared" si="0"/>
        <v>4.02/km</v>
      </c>
      <c r="H32" s="16">
        <f t="shared" si="1"/>
        <v>0.006423611111111113</v>
      </c>
      <c r="I32" s="16">
        <f>F32-INDEX($F$5:$F$265,MATCH(D32,$D$5:$D$265,0))</f>
        <v>0.005162037037037034</v>
      </c>
    </row>
    <row r="33" spans="1:9" ht="15" customHeight="1">
      <c r="A33" s="14">
        <v>29</v>
      </c>
      <c r="B33" s="34" t="s">
        <v>154</v>
      </c>
      <c r="C33" s="34" t="s">
        <v>4</v>
      </c>
      <c r="D33" s="35" t="s">
        <v>96</v>
      </c>
      <c r="E33" s="34" t="s">
        <v>112</v>
      </c>
      <c r="F33" s="35" t="s">
        <v>155</v>
      </c>
      <c r="G33" s="14" t="str">
        <f t="shared" si="0"/>
        <v>4.03/km</v>
      </c>
      <c r="H33" s="16">
        <f t="shared" si="1"/>
        <v>0.00644675925925926</v>
      </c>
      <c r="I33" s="16">
        <f>F33-INDEX($F$5:$F$265,MATCH(D33,$D$5:$D$265,0))</f>
        <v>0.0047453703703703685</v>
      </c>
    </row>
    <row r="34" spans="1:9" ht="15" customHeight="1">
      <c r="A34" s="14">
        <v>30</v>
      </c>
      <c r="B34" s="34" t="s">
        <v>156</v>
      </c>
      <c r="C34" s="34" t="s">
        <v>48</v>
      </c>
      <c r="D34" s="35" t="s">
        <v>96</v>
      </c>
      <c r="E34" s="34" t="s">
        <v>157</v>
      </c>
      <c r="F34" s="35" t="s">
        <v>158</v>
      </c>
      <c r="G34" s="14" t="str">
        <f t="shared" si="0"/>
        <v>4.04/km</v>
      </c>
      <c r="H34" s="16">
        <f t="shared" si="1"/>
        <v>0.006597222222222223</v>
      </c>
      <c r="I34" s="16">
        <f>F34-INDEX($F$5:$F$265,MATCH(D34,$D$5:$D$265,0))</f>
        <v>0.004895833333333332</v>
      </c>
    </row>
    <row r="35" spans="1:9" ht="15" customHeight="1">
      <c r="A35" s="14">
        <v>31</v>
      </c>
      <c r="B35" s="34" t="s">
        <v>159</v>
      </c>
      <c r="C35" s="34" t="s">
        <v>31</v>
      </c>
      <c r="D35" s="35" t="s">
        <v>139</v>
      </c>
      <c r="E35" s="34" t="s">
        <v>472</v>
      </c>
      <c r="F35" s="35" t="s">
        <v>160</v>
      </c>
      <c r="G35" s="14" t="str">
        <f t="shared" si="0"/>
        <v>4.04/km</v>
      </c>
      <c r="H35" s="16">
        <f t="shared" si="1"/>
        <v>0.006643518518518521</v>
      </c>
      <c r="I35" s="16">
        <f>F35-INDEX($F$5:$F$265,MATCH(D35,$D$5:$D$265,0))</f>
        <v>0.0010532407407407365</v>
      </c>
    </row>
    <row r="36" spans="1:9" ht="15" customHeight="1">
      <c r="A36" s="14">
        <v>32</v>
      </c>
      <c r="B36" s="34" t="s">
        <v>161</v>
      </c>
      <c r="C36" s="34" t="s">
        <v>18</v>
      </c>
      <c r="D36" s="35" t="s">
        <v>99</v>
      </c>
      <c r="E36" s="34" t="s">
        <v>124</v>
      </c>
      <c r="F36" s="35" t="s">
        <v>162</v>
      </c>
      <c r="G36" s="14" t="str">
        <f t="shared" si="0"/>
        <v>4.04/km</v>
      </c>
      <c r="H36" s="16">
        <f t="shared" si="1"/>
        <v>0.006655092592592594</v>
      </c>
      <c r="I36" s="16">
        <f>F36-INDEX($F$5:$F$265,MATCH(D36,$D$5:$D$265,0))</f>
        <v>0.004583333333333335</v>
      </c>
    </row>
    <row r="37" spans="1:9" ht="15" customHeight="1">
      <c r="A37" s="14">
        <v>33</v>
      </c>
      <c r="B37" s="34" t="s">
        <v>163</v>
      </c>
      <c r="C37" s="34" t="s">
        <v>164</v>
      </c>
      <c r="D37" s="35" t="s">
        <v>165</v>
      </c>
      <c r="E37" s="34" t="s">
        <v>127</v>
      </c>
      <c r="F37" s="35" t="s">
        <v>166</v>
      </c>
      <c r="G37" s="14" t="str">
        <f t="shared" si="0"/>
        <v>4.06/km</v>
      </c>
      <c r="H37" s="16">
        <f t="shared" si="1"/>
        <v>0.006793981481481481</v>
      </c>
      <c r="I37" s="16">
        <f>F37-INDEX($F$5:$F$265,MATCH(D37,$D$5:$D$265,0))</f>
        <v>0</v>
      </c>
    </row>
    <row r="38" spans="1:9" ht="15" customHeight="1">
      <c r="A38" s="14">
        <v>34</v>
      </c>
      <c r="B38" s="34" t="s">
        <v>161</v>
      </c>
      <c r="C38" s="34" t="s">
        <v>167</v>
      </c>
      <c r="D38" s="35" t="s">
        <v>139</v>
      </c>
      <c r="E38" s="34" t="s">
        <v>127</v>
      </c>
      <c r="F38" s="35" t="s">
        <v>168</v>
      </c>
      <c r="G38" s="14" t="str">
        <f t="shared" si="0"/>
        <v>4.06/km</v>
      </c>
      <c r="H38" s="16">
        <f t="shared" si="1"/>
        <v>0.0068402777777777785</v>
      </c>
      <c r="I38" s="16">
        <f>F38-INDEX($F$5:$F$265,MATCH(D38,$D$5:$D$265,0))</f>
        <v>0.0012499999999999942</v>
      </c>
    </row>
    <row r="39" spans="1:9" ht="15" customHeight="1">
      <c r="A39" s="14">
        <v>35</v>
      </c>
      <c r="B39" s="34" t="s">
        <v>147</v>
      </c>
      <c r="C39" s="34" t="s">
        <v>169</v>
      </c>
      <c r="D39" s="35" t="s">
        <v>99</v>
      </c>
      <c r="E39" s="34" t="s">
        <v>127</v>
      </c>
      <c r="F39" s="35" t="s">
        <v>170</v>
      </c>
      <c r="G39" s="14" t="str">
        <f t="shared" si="0"/>
        <v>4.06/km</v>
      </c>
      <c r="H39" s="16">
        <f t="shared" si="1"/>
        <v>0.006851851851851852</v>
      </c>
      <c r="I39" s="16">
        <f>F39-INDEX($F$5:$F$265,MATCH(D39,$D$5:$D$265,0))</f>
        <v>0.004780092592592593</v>
      </c>
    </row>
    <row r="40" spans="1:9" ht="15" customHeight="1">
      <c r="A40" s="14">
        <v>36</v>
      </c>
      <c r="B40" s="34" t="s">
        <v>171</v>
      </c>
      <c r="C40" s="34" t="s">
        <v>0</v>
      </c>
      <c r="D40" s="35" t="s">
        <v>172</v>
      </c>
      <c r="E40" s="34" t="s">
        <v>173</v>
      </c>
      <c r="F40" s="35" t="s">
        <v>174</v>
      </c>
      <c r="G40" s="14" t="str">
        <f t="shared" si="0"/>
        <v>4.07/km</v>
      </c>
      <c r="H40" s="16">
        <f t="shared" si="1"/>
        <v>0.006944444444444444</v>
      </c>
      <c r="I40" s="16">
        <f>F40-INDEX($F$5:$F$265,MATCH(D40,$D$5:$D$265,0))</f>
        <v>0</v>
      </c>
    </row>
    <row r="41" spans="1:9" ht="15" customHeight="1">
      <c r="A41" s="14">
        <v>37</v>
      </c>
      <c r="B41" s="34" t="s">
        <v>175</v>
      </c>
      <c r="C41" s="34" t="s">
        <v>142</v>
      </c>
      <c r="D41" s="35" t="s">
        <v>70</v>
      </c>
      <c r="E41" s="34" t="s">
        <v>473</v>
      </c>
      <c r="F41" s="35" t="s">
        <v>174</v>
      </c>
      <c r="G41" s="14" t="str">
        <f t="shared" si="0"/>
        <v>4.07/km</v>
      </c>
      <c r="H41" s="16">
        <f t="shared" si="1"/>
        <v>0.006944444444444444</v>
      </c>
      <c r="I41" s="16">
        <f>F41-INDEX($F$5:$F$265,MATCH(D41,$D$5:$D$265,0))</f>
        <v>0.006944444444444444</v>
      </c>
    </row>
    <row r="42" spans="1:9" ht="15" customHeight="1">
      <c r="A42" s="14">
        <v>38</v>
      </c>
      <c r="B42" s="34" t="s">
        <v>176</v>
      </c>
      <c r="C42" s="34" t="s">
        <v>177</v>
      </c>
      <c r="D42" s="35" t="s">
        <v>93</v>
      </c>
      <c r="E42" s="34" t="s">
        <v>178</v>
      </c>
      <c r="F42" s="35" t="s">
        <v>179</v>
      </c>
      <c r="G42" s="14" t="str">
        <f t="shared" si="0"/>
        <v>4.07/km</v>
      </c>
      <c r="H42" s="16">
        <f t="shared" si="1"/>
        <v>0.006956018518518521</v>
      </c>
      <c r="I42" s="16">
        <f>F42-INDEX($F$5:$F$265,MATCH(D42,$D$5:$D$265,0))</f>
        <v>0.005694444444444443</v>
      </c>
    </row>
    <row r="43" spans="1:9" ht="15" customHeight="1">
      <c r="A43" s="14">
        <v>39</v>
      </c>
      <c r="B43" s="34" t="s">
        <v>180</v>
      </c>
      <c r="C43" s="34" t="s">
        <v>17</v>
      </c>
      <c r="D43" s="35" t="s">
        <v>70</v>
      </c>
      <c r="E43" s="34" t="s">
        <v>474</v>
      </c>
      <c r="F43" s="35" t="s">
        <v>181</v>
      </c>
      <c r="G43" s="14" t="str">
        <f t="shared" si="0"/>
        <v>4.07/km</v>
      </c>
      <c r="H43" s="16">
        <f t="shared" si="1"/>
        <v>0.006967592592592591</v>
      </c>
      <c r="I43" s="16">
        <f>F43-INDEX($F$5:$F$265,MATCH(D43,$D$5:$D$265,0))</f>
        <v>0.006967592592592591</v>
      </c>
    </row>
    <row r="44" spans="1:9" ht="15" customHeight="1">
      <c r="A44" s="14">
        <v>40</v>
      </c>
      <c r="B44" s="34" t="s">
        <v>182</v>
      </c>
      <c r="C44" s="34" t="s">
        <v>53</v>
      </c>
      <c r="D44" s="35" t="s">
        <v>96</v>
      </c>
      <c r="E44" s="34" t="s">
        <v>124</v>
      </c>
      <c r="F44" s="35" t="s">
        <v>183</v>
      </c>
      <c r="G44" s="14" t="str">
        <f t="shared" si="0"/>
        <v>4.09/km</v>
      </c>
      <c r="H44" s="16">
        <f t="shared" si="1"/>
        <v>0.007152777777777782</v>
      </c>
      <c r="I44" s="16">
        <f>F44-INDEX($F$5:$F$265,MATCH(D44,$D$5:$D$265,0))</f>
        <v>0.005451388888888891</v>
      </c>
    </row>
    <row r="45" spans="1:9" ht="15" customHeight="1">
      <c r="A45" s="14">
        <v>41</v>
      </c>
      <c r="B45" s="34" t="s">
        <v>184</v>
      </c>
      <c r="C45" s="34" t="s">
        <v>48</v>
      </c>
      <c r="D45" s="35" t="s">
        <v>93</v>
      </c>
      <c r="E45" s="34" t="s">
        <v>471</v>
      </c>
      <c r="F45" s="35" t="s">
        <v>185</v>
      </c>
      <c r="G45" s="14" t="str">
        <f t="shared" si="0"/>
        <v>4.10/km</v>
      </c>
      <c r="H45" s="16">
        <f t="shared" si="1"/>
        <v>0.007337962962962963</v>
      </c>
      <c r="I45" s="16">
        <f>F45-INDEX($F$5:$F$265,MATCH(D45,$D$5:$D$265,0))</f>
        <v>0.006076388888888885</v>
      </c>
    </row>
    <row r="46" spans="1:9" ht="15" customHeight="1">
      <c r="A46" s="14">
        <v>42</v>
      </c>
      <c r="B46" s="34" t="s">
        <v>119</v>
      </c>
      <c r="C46" s="34" t="s">
        <v>186</v>
      </c>
      <c r="D46" s="35" t="s">
        <v>70</v>
      </c>
      <c r="E46" s="34" t="s">
        <v>187</v>
      </c>
      <c r="F46" s="35" t="s">
        <v>188</v>
      </c>
      <c r="G46" s="14" t="str">
        <f t="shared" si="0"/>
        <v>4.12/km</v>
      </c>
      <c r="H46" s="16">
        <f t="shared" si="1"/>
        <v>0.007488425925925923</v>
      </c>
      <c r="I46" s="16">
        <f>F46-INDEX($F$5:$F$265,MATCH(D46,$D$5:$D$265,0))</f>
        <v>0.007488425925925923</v>
      </c>
    </row>
    <row r="47" spans="1:9" ht="15" customHeight="1">
      <c r="A47" s="14">
        <v>43</v>
      </c>
      <c r="B47" s="34" t="s">
        <v>189</v>
      </c>
      <c r="C47" s="34" t="s">
        <v>190</v>
      </c>
      <c r="D47" s="35" t="s">
        <v>139</v>
      </c>
      <c r="E47" s="34" t="s">
        <v>39</v>
      </c>
      <c r="F47" s="35" t="s">
        <v>191</v>
      </c>
      <c r="G47" s="14" t="str">
        <f t="shared" si="0"/>
        <v>4.14/km</v>
      </c>
      <c r="H47" s="16">
        <f t="shared" si="1"/>
        <v>0.007800925925925926</v>
      </c>
      <c r="I47" s="16">
        <f>F47-INDEX($F$5:$F$265,MATCH(D47,$D$5:$D$265,0))</f>
        <v>0.002210648148148142</v>
      </c>
    </row>
    <row r="48" spans="1:9" ht="15" customHeight="1">
      <c r="A48" s="14">
        <v>44</v>
      </c>
      <c r="B48" s="34" t="s">
        <v>192</v>
      </c>
      <c r="C48" s="34" t="s">
        <v>120</v>
      </c>
      <c r="D48" s="35" t="s">
        <v>96</v>
      </c>
      <c r="E48" s="34" t="s">
        <v>104</v>
      </c>
      <c r="F48" s="35" t="s">
        <v>193</v>
      </c>
      <c r="G48" s="14" t="str">
        <f t="shared" si="0"/>
        <v>4.15/km</v>
      </c>
      <c r="H48" s="16">
        <f t="shared" si="1"/>
        <v>0.007905092592592596</v>
      </c>
      <c r="I48" s="16">
        <f>F48-INDEX($F$5:$F$265,MATCH(D48,$D$5:$D$265,0))</f>
        <v>0.006203703703703704</v>
      </c>
    </row>
    <row r="49" spans="1:9" ht="15" customHeight="1">
      <c r="A49" s="14">
        <v>45</v>
      </c>
      <c r="B49" s="34" t="s">
        <v>194</v>
      </c>
      <c r="C49" s="34" t="s">
        <v>195</v>
      </c>
      <c r="D49" s="35" t="s">
        <v>196</v>
      </c>
      <c r="E49" s="34" t="s">
        <v>104</v>
      </c>
      <c r="F49" s="35" t="s">
        <v>197</v>
      </c>
      <c r="G49" s="14" t="str">
        <f t="shared" si="0"/>
        <v>4.15/km</v>
      </c>
      <c r="H49" s="16">
        <f t="shared" si="1"/>
        <v>0.007916666666666666</v>
      </c>
      <c r="I49" s="16">
        <f>F49-INDEX($F$5:$F$265,MATCH(D49,$D$5:$D$265,0))</f>
        <v>0</v>
      </c>
    </row>
    <row r="50" spans="1:9" ht="15" customHeight="1">
      <c r="A50" s="14">
        <v>46</v>
      </c>
      <c r="B50" s="34" t="s">
        <v>198</v>
      </c>
      <c r="C50" s="34" t="s">
        <v>35</v>
      </c>
      <c r="D50" s="35" t="s">
        <v>139</v>
      </c>
      <c r="E50" s="34" t="s">
        <v>199</v>
      </c>
      <c r="F50" s="35" t="s">
        <v>200</v>
      </c>
      <c r="G50" s="14" t="str">
        <f t="shared" si="0"/>
        <v>4.17/km</v>
      </c>
      <c r="H50" s="16">
        <f t="shared" si="1"/>
        <v>0.008055555555555559</v>
      </c>
      <c r="I50" s="16">
        <f>F50-INDEX($F$5:$F$265,MATCH(D50,$D$5:$D$265,0))</f>
        <v>0.0024652777777777746</v>
      </c>
    </row>
    <row r="51" spans="1:9" ht="15" customHeight="1">
      <c r="A51" s="14">
        <v>47</v>
      </c>
      <c r="B51" s="34" t="s">
        <v>201</v>
      </c>
      <c r="C51" s="34" t="s">
        <v>29</v>
      </c>
      <c r="D51" s="35" t="s">
        <v>96</v>
      </c>
      <c r="E51" s="34" t="s">
        <v>127</v>
      </c>
      <c r="F51" s="35" t="s">
        <v>202</v>
      </c>
      <c r="G51" s="14" t="str">
        <f t="shared" si="0"/>
        <v>4.17/km</v>
      </c>
      <c r="H51" s="16">
        <f t="shared" si="1"/>
        <v>0.008159722222222221</v>
      </c>
      <c r="I51" s="16">
        <f>F51-INDEX($F$5:$F$265,MATCH(D51,$D$5:$D$265,0))</f>
        <v>0.00645833333333333</v>
      </c>
    </row>
    <row r="52" spans="1:9" ht="15" customHeight="1">
      <c r="A52" s="14">
        <v>48</v>
      </c>
      <c r="B52" s="34" t="s">
        <v>203</v>
      </c>
      <c r="C52" s="34" t="s">
        <v>204</v>
      </c>
      <c r="D52" s="35" t="s">
        <v>99</v>
      </c>
      <c r="E52" s="34" t="s">
        <v>124</v>
      </c>
      <c r="F52" s="35" t="s">
        <v>205</v>
      </c>
      <c r="G52" s="14" t="str">
        <f t="shared" si="0"/>
        <v>4.18/km</v>
      </c>
      <c r="H52" s="16">
        <f t="shared" si="1"/>
        <v>0.008171296296296298</v>
      </c>
      <c r="I52" s="16">
        <f>F52-INDEX($F$5:$F$265,MATCH(D52,$D$5:$D$265,0))</f>
        <v>0.006099537037037039</v>
      </c>
    </row>
    <row r="53" spans="1:9" ht="15" customHeight="1">
      <c r="A53" s="14">
        <v>49</v>
      </c>
      <c r="B53" s="34" t="s">
        <v>206</v>
      </c>
      <c r="C53" s="34" t="s">
        <v>61</v>
      </c>
      <c r="D53" s="35" t="s">
        <v>96</v>
      </c>
      <c r="E53" s="34" t="s">
        <v>187</v>
      </c>
      <c r="F53" s="35" t="s">
        <v>207</v>
      </c>
      <c r="G53" s="14" t="str">
        <f t="shared" si="0"/>
        <v>4.18/km</v>
      </c>
      <c r="H53" s="16">
        <f t="shared" si="1"/>
        <v>0.008263888888888887</v>
      </c>
      <c r="I53" s="16">
        <f>F53-INDEX($F$5:$F$265,MATCH(D53,$D$5:$D$265,0))</f>
        <v>0.006562499999999995</v>
      </c>
    </row>
    <row r="54" spans="1:9" ht="15" customHeight="1">
      <c r="A54" s="14">
        <v>50</v>
      </c>
      <c r="B54" s="34" t="s">
        <v>208</v>
      </c>
      <c r="C54" s="34" t="s">
        <v>36</v>
      </c>
      <c r="D54" s="35" t="s">
        <v>75</v>
      </c>
      <c r="E54" s="34" t="s">
        <v>143</v>
      </c>
      <c r="F54" s="35" t="s">
        <v>207</v>
      </c>
      <c r="G54" s="14" t="str">
        <f t="shared" si="0"/>
        <v>4.18/km</v>
      </c>
      <c r="H54" s="16">
        <f t="shared" si="1"/>
        <v>0.008263888888888887</v>
      </c>
      <c r="I54" s="16">
        <f>F54-INDEX($F$5:$F$265,MATCH(D54,$D$5:$D$265,0))</f>
        <v>0.008229166666666662</v>
      </c>
    </row>
    <row r="55" spans="1:9" ht="15" customHeight="1">
      <c r="A55" s="14">
        <v>51</v>
      </c>
      <c r="B55" s="34" t="s">
        <v>209</v>
      </c>
      <c r="C55" s="34" t="s">
        <v>20</v>
      </c>
      <c r="D55" s="35" t="s">
        <v>99</v>
      </c>
      <c r="E55" s="34" t="s">
        <v>64</v>
      </c>
      <c r="F55" s="35" t="s">
        <v>210</v>
      </c>
      <c r="G55" s="14" t="str">
        <f t="shared" si="0"/>
        <v>4.19/km</v>
      </c>
      <c r="H55" s="16">
        <f t="shared" si="1"/>
        <v>0.008344907407407409</v>
      </c>
      <c r="I55" s="16">
        <f>F55-INDEX($F$5:$F$265,MATCH(D55,$D$5:$D$265,0))</f>
        <v>0.006273148148148149</v>
      </c>
    </row>
    <row r="56" spans="1:9" ht="15" customHeight="1">
      <c r="A56" s="14">
        <v>52</v>
      </c>
      <c r="B56" s="34" t="s">
        <v>211</v>
      </c>
      <c r="C56" s="34" t="s">
        <v>20</v>
      </c>
      <c r="D56" s="35" t="s">
        <v>93</v>
      </c>
      <c r="E56" s="34" t="s">
        <v>127</v>
      </c>
      <c r="F56" s="35" t="s">
        <v>212</v>
      </c>
      <c r="G56" s="14" t="str">
        <f t="shared" si="0"/>
        <v>4.20/km</v>
      </c>
      <c r="H56" s="16">
        <f t="shared" si="1"/>
        <v>0.00840277777777778</v>
      </c>
      <c r="I56" s="16">
        <f>F56-INDEX($F$5:$F$265,MATCH(D56,$D$5:$D$265,0))</f>
        <v>0.007141203703703702</v>
      </c>
    </row>
    <row r="57" spans="1:9" ht="15" customHeight="1">
      <c r="A57" s="14">
        <v>53</v>
      </c>
      <c r="B57" s="34" t="s">
        <v>213</v>
      </c>
      <c r="C57" s="34" t="s">
        <v>214</v>
      </c>
      <c r="D57" s="35" t="s">
        <v>139</v>
      </c>
      <c r="E57" s="34" t="s">
        <v>475</v>
      </c>
      <c r="F57" s="35" t="s">
        <v>215</v>
      </c>
      <c r="G57" s="14" t="str">
        <f t="shared" si="0"/>
        <v>4.21/km</v>
      </c>
      <c r="H57" s="16">
        <f t="shared" si="1"/>
        <v>0.008518518518518519</v>
      </c>
      <c r="I57" s="16">
        <f>F57-INDEX($F$5:$F$265,MATCH(D57,$D$5:$D$265,0))</f>
        <v>0.0029282407407407347</v>
      </c>
    </row>
    <row r="58" spans="1:9" ht="15" customHeight="1">
      <c r="A58" s="14">
        <v>54</v>
      </c>
      <c r="B58" s="34" t="s">
        <v>216</v>
      </c>
      <c r="C58" s="34" t="s">
        <v>30</v>
      </c>
      <c r="D58" s="35" t="s">
        <v>70</v>
      </c>
      <c r="E58" s="34" t="s">
        <v>127</v>
      </c>
      <c r="F58" s="35" t="s">
        <v>217</v>
      </c>
      <c r="G58" s="14" t="str">
        <f t="shared" si="0"/>
        <v>4.21/km</v>
      </c>
      <c r="H58" s="16">
        <f t="shared" si="1"/>
        <v>0.008530092592592589</v>
      </c>
      <c r="I58" s="16">
        <f>F58-INDEX($F$5:$F$265,MATCH(D58,$D$5:$D$265,0))</f>
        <v>0.008530092592592589</v>
      </c>
    </row>
    <row r="59" spans="1:9" ht="15" customHeight="1">
      <c r="A59" s="14">
        <v>55</v>
      </c>
      <c r="B59" s="34" t="s">
        <v>218</v>
      </c>
      <c r="C59" s="34" t="s">
        <v>55</v>
      </c>
      <c r="D59" s="35" t="s">
        <v>219</v>
      </c>
      <c r="E59" s="34" t="s">
        <v>46</v>
      </c>
      <c r="F59" s="35" t="s">
        <v>220</v>
      </c>
      <c r="G59" s="14" t="str">
        <f t="shared" si="0"/>
        <v>4.21/km</v>
      </c>
      <c r="H59" s="16">
        <f t="shared" si="1"/>
        <v>0.008622685185185188</v>
      </c>
      <c r="I59" s="16">
        <f>F59-INDEX($F$5:$F$265,MATCH(D59,$D$5:$D$265,0))</f>
        <v>0</v>
      </c>
    </row>
    <row r="60" spans="1:9" ht="15" customHeight="1">
      <c r="A60" s="14">
        <v>56</v>
      </c>
      <c r="B60" s="34" t="s">
        <v>221</v>
      </c>
      <c r="C60" s="34" t="s">
        <v>222</v>
      </c>
      <c r="D60" s="35" t="s">
        <v>107</v>
      </c>
      <c r="E60" s="34" t="s">
        <v>187</v>
      </c>
      <c r="F60" s="35" t="s">
        <v>223</v>
      </c>
      <c r="G60" s="14" t="str">
        <f t="shared" si="0"/>
        <v>4.22/km</v>
      </c>
      <c r="H60" s="16">
        <f t="shared" si="1"/>
        <v>0.00871527777777778</v>
      </c>
      <c r="I60" s="16">
        <f>F60-INDEX($F$5:$F$265,MATCH(D60,$D$5:$D$265,0))</f>
        <v>0.005925925925925932</v>
      </c>
    </row>
    <row r="61" spans="1:9" ht="15" customHeight="1">
      <c r="A61" s="14">
        <v>57</v>
      </c>
      <c r="B61" s="34" t="s">
        <v>224</v>
      </c>
      <c r="C61" s="34" t="s">
        <v>222</v>
      </c>
      <c r="D61" s="35" t="s">
        <v>96</v>
      </c>
      <c r="E61" s="34" t="s">
        <v>187</v>
      </c>
      <c r="F61" s="35" t="s">
        <v>225</v>
      </c>
      <c r="G61" s="14" t="str">
        <f t="shared" si="0"/>
        <v>4.23/km</v>
      </c>
      <c r="H61" s="16">
        <f t="shared" si="1"/>
        <v>0.008773148148148148</v>
      </c>
      <c r="I61" s="16">
        <f>F61-INDEX($F$5:$F$265,MATCH(D61,$D$5:$D$265,0))</f>
        <v>0.007071759259259257</v>
      </c>
    </row>
    <row r="62" spans="1:9" ht="15" customHeight="1">
      <c r="A62" s="14">
        <v>58</v>
      </c>
      <c r="B62" s="34" t="s">
        <v>226</v>
      </c>
      <c r="C62" s="34" t="s">
        <v>227</v>
      </c>
      <c r="D62" s="35" t="s">
        <v>219</v>
      </c>
      <c r="E62" s="34" t="s">
        <v>178</v>
      </c>
      <c r="F62" s="35" t="s">
        <v>228</v>
      </c>
      <c r="G62" s="14" t="str">
        <f t="shared" si="0"/>
        <v>4.24/km</v>
      </c>
      <c r="H62" s="16">
        <f t="shared" si="1"/>
        <v>0.008958333333333332</v>
      </c>
      <c r="I62" s="16">
        <f>F62-INDEX($F$5:$F$265,MATCH(D62,$D$5:$D$265,0))</f>
        <v>0.00033564814814814395</v>
      </c>
    </row>
    <row r="63" spans="1:9" ht="15" customHeight="1">
      <c r="A63" s="14">
        <v>59</v>
      </c>
      <c r="B63" s="34" t="s">
        <v>229</v>
      </c>
      <c r="C63" s="34" t="s">
        <v>230</v>
      </c>
      <c r="D63" s="35" t="s">
        <v>99</v>
      </c>
      <c r="E63" s="34" t="s">
        <v>124</v>
      </c>
      <c r="F63" s="35" t="s">
        <v>228</v>
      </c>
      <c r="G63" s="14" t="str">
        <f t="shared" si="0"/>
        <v>4.24/km</v>
      </c>
      <c r="H63" s="16">
        <f t="shared" si="1"/>
        <v>0.008958333333333332</v>
      </c>
      <c r="I63" s="16">
        <f>F63-INDEX($F$5:$F$265,MATCH(D63,$D$5:$D$265,0))</f>
        <v>0.006886574074074073</v>
      </c>
    </row>
    <row r="64" spans="1:9" ht="15" customHeight="1">
      <c r="A64" s="14">
        <v>60</v>
      </c>
      <c r="B64" s="34" t="s">
        <v>231</v>
      </c>
      <c r="C64" s="34" t="s">
        <v>26</v>
      </c>
      <c r="D64" s="35" t="s">
        <v>93</v>
      </c>
      <c r="E64" s="34" t="s">
        <v>127</v>
      </c>
      <c r="F64" s="35" t="s">
        <v>232</v>
      </c>
      <c r="G64" s="14" t="str">
        <f t="shared" si="0"/>
        <v>4.24/km</v>
      </c>
      <c r="H64" s="16">
        <f t="shared" si="1"/>
        <v>0.008969907407407409</v>
      </c>
      <c r="I64" s="16">
        <f>F64-INDEX($F$5:$F$265,MATCH(D64,$D$5:$D$265,0))</f>
        <v>0.007708333333333331</v>
      </c>
    </row>
    <row r="65" spans="1:9" ht="15" customHeight="1">
      <c r="A65" s="14">
        <v>61</v>
      </c>
      <c r="B65" s="34" t="s">
        <v>233</v>
      </c>
      <c r="C65" s="34" t="s">
        <v>20</v>
      </c>
      <c r="D65" s="35" t="s">
        <v>96</v>
      </c>
      <c r="E65" s="34" t="s">
        <v>124</v>
      </c>
      <c r="F65" s="35" t="s">
        <v>234</v>
      </c>
      <c r="G65" s="14" t="str">
        <f t="shared" si="0"/>
        <v>4.25/km</v>
      </c>
      <c r="H65" s="16">
        <f t="shared" si="1"/>
        <v>0.008981481481481486</v>
      </c>
      <c r="I65" s="16">
        <f>F65-INDEX($F$5:$F$265,MATCH(D65,$D$5:$D$265,0))</f>
        <v>0.007280092592592595</v>
      </c>
    </row>
    <row r="66" spans="1:9" ht="15" customHeight="1">
      <c r="A66" s="14">
        <v>62</v>
      </c>
      <c r="B66" s="34" t="s">
        <v>235</v>
      </c>
      <c r="C66" s="34" t="s">
        <v>47</v>
      </c>
      <c r="D66" s="35" t="s">
        <v>107</v>
      </c>
      <c r="E66" s="34" t="s">
        <v>469</v>
      </c>
      <c r="F66" s="35" t="s">
        <v>236</v>
      </c>
      <c r="G66" s="14" t="str">
        <f t="shared" si="0"/>
        <v>4.26/km</v>
      </c>
      <c r="H66" s="16">
        <f t="shared" si="1"/>
        <v>0.009201388888888891</v>
      </c>
      <c r="I66" s="16">
        <f>F66-INDEX($F$5:$F$265,MATCH(D66,$D$5:$D$265,0))</f>
        <v>0.0064120370370370425</v>
      </c>
    </row>
    <row r="67" spans="1:9" ht="15" customHeight="1">
      <c r="A67" s="14">
        <v>63</v>
      </c>
      <c r="B67" s="34" t="s">
        <v>237</v>
      </c>
      <c r="C67" s="34" t="s">
        <v>41</v>
      </c>
      <c r="D67" s="35" t="s">
        <v>93</v>
      </c>
      <c r="E67" s="34" t="s">
        <v>187</v>
      </c>
      <c r="F67" s="35" t="s">
        <v>238</v>
      </c>
      <c r="G67" s="14" t="str">
        <f t="shared" si="0"/>
        <v>4.27/km</v>
      </c>
      <c r="H67" s="16">
        <f t="shared" si="1"/>
        <v>0.009236111111111112</v>
      </c>
      <c r="I67" s="16">
        <f>F67-INDEX($F$5:$F$265,MATCH(D67,$D$5:$D$265,0))</f>
        <v>0.007974537037037033</v>
      </c>
    </row>
    <row r="68" spans="1:9" ht="15" customHeight="1">
      <c r="A68" s="14">
        <v>64</v>
      </c>
      <c r="B68" s="34" t="s">
        <v>226</v>
      </c>
      <c r="C68" s="34" t="s">
        <v>24</v>
      </c>
      <c r="D68" s="35" t="s">
        <v>99</v>
      </c>
      <c r="E68" s="34" t="s">
        <v>157</v>
      </c>
      <c r="F68" s="35" t="s">
        <v>239</v>
      </c>
      <c r="G68" s="14" t="str">
        <f t="shared" si="0"/>
        <v>4.27/km</v>
      </c>
      <c r="H68" s="16">
        <f t="shared" si="1"/>
        <v>0.009270833333333336</v>
      </c>
      <c r="I68" s="16">
        <f>F68-INDEX($F$5:$F$265,MATCH(D68,$D$5:$D$265,0))</f>
        <v>0.0071990740740740765</v>
      </c>
    </row>
    <row r="69" spans="1:9" ht="15" customHeight="1">
      <c r="A69" s="14">
        <v>65</v>
      </c>
      <c r="B69" s="34" t="s">
        <v>240</v>
      </c>
      <c r="C69" s="34" t="s">
        <v>241</v>
      </c>
      <c r="D69" s="35" t="s">
        <v>96</v>
      </c>
      <c r="E69" s="34" t="s">
        <v>16</v>
      </c>
      <c r="F69" s="35" t="s">
        <v>242</v>
      </c>
      <c r="G69" s="14" t="str">
        <f aca="true" t="shared" si="2" ref="G69:G132">TEXT(INT((HOUR(F69)*3600+MINUTE(F69)*60+SECOND(F69))/$I$3/60),"0")&amp;"."&amp;TEXT(MOD((HOUR(F69)*3600+MINUTE(F69)*60+SECOND(F69))/$I$3,60),"00")&amp;"/km"</f>
        <v>4.27/km</v>
      </c>
      <c r="H69" s="16">
        <f aca="true" t="shared" si="3" ref="H69:H132">F69-$F$5</f>
        <v>0.009317129629629634</v>
      </c>
      <c r="I69" s="16">
        <f>F69-INDEX($F$5:$F$265,MATCH(D69,$D$5:$D$265,0))</f>
        <v>0.007615740740740742</v>
      </c>
    </row>
    <row r="70" spans="1:9" ht="15" customHeight="1">
      <c r="A70" s="14">
        <v>66</v>
      </c>
      <c r="B70" s="34" t="s">
        <v>243</v>
      </c>
      <c r="C70" s="34" t="s">
        <v>19</v>
      </c>
      <c r="D70" s="35" t="s">
        <v>93</v>
      </c>
      <c r="E70" s="34" t="s">
        <v>187</v>
      </c>
      <c r="F70" s="35" t="s">
        <v>244</v>
      </c>
      <c r="G70" s="14" t="str">
        <f t="shared" si="2"/>
        <v>4.28/km</v>
      </c>
      <c r="H70" s="16">
        <f t="shared" si="3"/>
        <v>0.0094212962962963</v>
      </c>
      <c r="I70" s="16">
        <f>F70-INDEX($F$5:$F$265,MATCH(D70,$D$5:$D$265,0))</f>
        <v>0.008159722222222221</v>
      </c>
    </row>
    <row r="71" spans="1:9" ht="15" customHeight="1">
      <c r="A71" s="14">
        <v>67</v>
      </c>
      <c r="B71" s="34" t="s">
        <v>245</v>
      </c>
      <c r="C71" s="34" t="s">
        <v>246</v>
      </c>
      <c r="D71" s="35" t="s">
        <v>247</v>
      </c>
      <c r="E71" s="34" t="s">
        <v>248</v>
      </c>
      <c r="F71" s="35" t="s">
        <v>249</v>
      </c>
      <c r="G71" s="14" t="str">
        <f t="shared" si="2"/>
        <v>4.28/km</v>
      </c>
      <c r="H71" s="16">
        <f t="shared" si="3"/>
        <v>0.00943287037037037</v>
      </c>
      <c r="I71" s="16">
        <f>F71-INDEX($F$5:$F$265,MATCH(D71,$D$5:$D$265,0))</f>
        <v>0</v>
      </c>
    </row>
    <row r="72" spans="1:9" ht="15" customHeight="1">
      <c r="A72" s="14">
        <v>68</v>
      </c>
      <c r="B72" s="34" t="s">
        <v>250</v>
      </c>
      <c r="C72" s="34" t="s">
        <v>34</v>
      </c>
      <c r="D72" s="35" t="s">
        <v>70</v>
      </c>
      <c r="E72" s="34" t="s">
        <v>469</v>
      </c>
      <c r="F72" s="35" t="s">
        <v>251</v>
      </c>
      <c r="G72" s="14" t="str">
        <f t="shared" si="2"/>
        <v>4.29/km</v>
      </c>
      <c r="H72" s="16">
        <f t="shared" si="3"/>
        <v>0.009456018518518516</v>
      </c>
      <c r="I72" s="16">
        <f>F72-INDEX($F$5:$F$265,MATCH(D72,$D$5:$D$265,0))</f>
        <v>0.009456018518518516</v>
      </c>
    </row>
    <row r="73" spans="1:9" ht="15" customHeight="1">
      <c r="A73" s="14">
        <v>69</v>
      </c>
      <c r="B73" s="34" t="s">
        <v>252</v>
      </c>
      <c r="C73" s="34" t="s">
        <v>52</v>
      </c>
      <c r="D73" s="35" t="s">
        <v>96</v>
      </c>
      <c r="E73" s="34" t="s">
        <v>115</v>
      </c>
      <c r="F73" s="35" t="s">
        <v>253</v>
      </c>
      <c r="G73" s="14" t="str">
        <f t="shared" si="2"/>
        <v>4.29/km</v>
      </c>
      <c r="H73" s="16">
        <f t="shared" si="3"/>
        <v>0.009467592592592593</v>
      </c>
      <c r="I73" s="16">
        <f>F73-INDEX($F$5:$F$265,MATCH(D73,$D$5:$D$265,0))</f>
        <v>0.007766203703703702</v>
      </c>
    </row>
    <row r="74" spans="1:9" ht="15" customHeight="1">
      <c r="A74" s="14">
        <v>70</v>
      </c>
      <c r="B74" s="34" t="s">
        <v>254</v>
      </c>
      <c r="C74" s="34" t="s">
        <v>34</v>
      </c>
      <c r="D74" s="35" t="s">
        <v>70</v>
      </c>
      <c r="E74" s="34" t="s">
        <v>127</v>
      </c>
      <c r="F74" s="35" t="s">
        <v>255</v>
      </c>
      <c r="G74" s="14" t="str">
        <f t="shared" si="2"/>
        <v>4.29/km</v>
      </c>
      <c r="H74" s="16">
        <f t="shared" si="3"/>
        <v>0.009479166666666664</v>
      </c>
      <c r="I74" s="16">
        <f>F74-INDEX($F$5:$F$265,MATCH(D74,$D$5:$D$265,0))</f>
        <v>0.009479166666666664</v>
      </c>
    </row>
    <row r="75" spans="1:9" ht="15" customHeight="1">
      <c r="A75" s="14">
        <v>71</v>
      </c>
      <c r="B75" s="34" t="s">
        <v>256</v>
      </c>
      <c r="C75" s="34" t="s">
        <v>257</v>
      </c>
      <c r="D75" s="35" t="s">
        <v>139</v>
      </c>
      <c r="E75" s="34" t="s">
        <v>178</v>
      </c>
      <c r="F75" s="35" t="s">
        <v>258</v>
      </c>
      <c r="G75" s="14" t="str">
        <f t="shared" si="2"/>
        <v>4.30/km</v>
      </c>
      <c r="H75" s="16">
        <f t="shared" si="3"/>
        <v>0.009652777777777777</v>
      </c>
      <c r="I75" s="16">
        <f>F75-INDEX($F$5:$F$265,MATCH(D75,$D$5:$D$265,0))</f>
        <v>0.004062499999999993</v>
      </c>
    </row>
    <row r="76" spans="1:9" ht="15" customHeight="1">
      <c r="A76" s="14">
        <v>72</v>
      </c>
      <c r="B76" s="34" t="s">
        <v>259</v>
      </c>
      <c r="C76" s="34" t="s">
        <v>260</v>
      </c>
      <c r="D76" s="35" t="s">
        <v>93</v>
      </c>
      <c r="E76" s="34" t="s">
        <v>124</v>
      </c>
      <c r="F76" s="35" t="s">
        <v>261</v>
      </c>
      <c r="G76" s="14" t="str">
        <f t="shared" si="2"/>
        <v>4.31/km</v>
      </c>
      <c r="H76" s="16">
        <f t="shared" si="3"/>
        <v>0.009722222222222219</v>
      </c>
      <c r="I76" s="16">
        <f>F76-INDEX($F$5:$F$265,MATCH(D76,$D$5:$D$265,0))</f>
        <v>0.00846064814814814</v>
      </c>
    </row>
    <row r="77" spans="1:9" ht="15" customHeight="1">
      <c r="A77" s="14">
        <v>73</v>
      </c>
      <c r="B77" s="34" t="s">
        <v>262</v>
      </c>
      <c r="C77" s="34" t="s">
        <v>263</v>
      </c>
      <c r="D77" s="35" t="s">
        <v>165</v>
      </c>
      <c r="E77" s="34" t="s">
        <v>264</v>
      </c>
      <c r="F77" s="35" t="s">
        <v>265</v>
      </c>
      <c r="G77" s="14" t="str">
        <f t="shared" si="2"/>
        <v>4.32/km</v>
      </c>
      <c r="H77" s="16">
        <f t="shared" si="3"/>
        <v>0.009861111111111116</v>
      </c>
      <c r="I77" s="16">
        <f>F77-INDEX($F$5:$F$265,MATCH(D77,$D$5:$D$265,0))</f>
        <v>0.003067129629629635</v>
      </c>
    </row>
    <row r="78" spans="1:9" ht="15" customHeight="1">
      <c r="A78" s="14">
        <v>74</v>
      </c>
      <c r="B78" s="34" t="s">
        <v>266</v>
      </c>
      <c r="C78" s="34" t="s">
        <v>38</v>
      </c>
      <c r="D78" s="35" t="s">
        <v>107</v>
      </c>
      <c r="E78" s="34" t="s">
        <v>187</v>
      </c>
      <c r="F78" s="35" t="s">
        <v>267</v>
      </c>
      <c r="G78" s="14" t="str">
        <f t="shared" si="2"/>
        <v>4.32/km</v>
      </c>
      <c r="H78" s="16">
        <f t="shared" si="3"/>
        <v>0.009884259259259263</v>
      </c>
      <c r="I78" s="16">
        <f>F78-INDEX($F$5:$F$265,MATCH(D78,$D$5:$D$265,0))</f>
        <v>0.007094907407407414</v>
      </c>
    </row>
    <row r="79" spans="1:9" ht="15" customHeight="1">
      <c r="A79" s="14">
        <v>75</v>
      </c>
      <c r="B79" s="34" t="s">
        <v>268</v>
      </c>
      <c r="C79" s="34" t="s">
        <v>65</v>
      </c>
      <c r="D79" s="35" t="s">
        <v>196</v>
      </c>
      <c r="E79" s="34" t="s">
        <v>22</v>
      </c>
      <c r="F79" s="35" t="s">
        <v>269</v>
      </c>
      <c r="G79" s="14" t="str">
        <f t="shared" si="2"/>
        <v>4.33/km</v>
      </c>
      <c r="H79" s="16">
        <f t="shared" si="3"/>
        <v>0.009918981481481477</v>
      </c>
      <c r="I79" s="16">
        <f>F79-INDEX($F$5:$F$265,MATCH(D79,$D$5:$D$265,0))</f>
        <v>0.002002314814814811</v>
      </c>
    </row>
    <row r="80" spans="1:9" ht="15" customHeight="1">
      <c r="A80" s="14">
        <v>76</v>
      </c>
      <c r="B80" s="34" t="s">
        <v>270</v>
      </c>
      <c r="C80" s="34" t="s">
        <v>36</v>
      </c>
      <c r="D80" s="35" t="s">
        <v>93</v>
      </c>
      <c r="E80" s="34" t="s">
        <v>187</v>
      </c>
      <c r="F80" s="35" t="s">
        <v>271</v>
      </c>
      <c r="G80" s="14" t="str">
        <f t="shared" si="2"/>
        <v>4.33/km</v>
      </c>
      <c r="H80" s="16">
        <f t="shared" si="3"/>
        <v>0.009930555555555557</v>
      </c>
      <c r="I80" s="16">
        <f>F80-INDEX($F$5:$F$265,MATCH(D80,$D$5:$D$265,0))</f>
        <v>0.008668981481481479</v>
      </c>
    </row>
    <row r="81" spans="1:9" ht="15" customHeight="1">
      <c r="A81" s="14">
        <v>77</v>
      </c>
      <c r="B81" s="34" t="s">
        <v>272</v>
      </c>
      <c r="C81" s="34" t="s">
        <v>273</v>
      </c>
      <c r="D81" s="35" t="s">
        <v>96</v>
      </c>
      <c r="E81" s="34" t="s">
        <v>127</v>
      </c>
      <c r="F81" s="35" t="s">
        <v>274</v>
      </c>
      <c r="G81" s="14" t="str">
        <f t="shared" si="2"/>
        <v>4.33/km</v>
      </c>
      <c r="H81" s="16">
        <f t="shared" si="3"/>
        <v>0.009953703703703704</v>
      </c>
      <c r="I81" s="16">
        <f>F81-INDEX($F$5:$F$265,MATCH(D81,$D$5:$D$265,0))</f>
        <v>0.008252314814814813</v>
      </c>
    </row>
    <row r="82" spans="1:9" ht="15" customHeight="1">
      <c r="A82" s="38">
        <v>78</v>
      </c>
      <c r="B82" s="39" t="s">
        <v>275</v>
      </c>
      <c r="C82" s="39" t="s">
        <v>50</v>
      </c>
      <c r="D82" s="40" t="s">
        <v>219</v>
      </c>
      <c r="E82" s="39" t="s">
        <v>467</v>
      </c>
      <c r="F82" s="40" t="s">
        <v>276</v>
      </c>
      <c r="G82" s="38" t="str">
        <f t="shared" si="2"/>
        <v>4.34/km</v>
      </c>
      <c r="H82" s="41">
        <f t="shared" si="3"/>
        <v>0.010023148148148153</v>
      </c>
      <c r="I82" s="41">
        <f>F82-INDEX($F$5:$F$265,MATCH(D82,$D$5:$D$265,0))</f>
        <v>0.0014004629629629645</v>
      </c>
    </row>
    <row r="83" spans="1:9" ht="15" customHeight="1">
      <c r="A83" s="14">
        <v>79</v>
      </c>
      <c r="B83" s="34" t="s">
        <v>277</v>
      </c>
      <c r="C83" s="34" t="s">
        <v>278</v>
      </c>
      <c r="D83" s="35" t="s">
        <v>96</v>
      </c>
      <c r="E83" s="34" t="s">
        <v>248</v>
      </c>
      <c r="F83" s="35" t="s">
        <v>279</v>
      </c>
      <c r="G83" s="14" t="str">
        <f t="shared" si="2"/>
        <v>4.34/km</v>
      </c>
      <c r="H83" s="16">
        <f t="shared" si="3"/>
        <v>0.010057870370370373</v>
      </c>
      <c r="I83" s="16">
        <f>F83-INDEX($F$5:$F$265,MATCH(D83,$D$5:$D$265,0))</f>
        <v>0.008356481481481482</v>
      </c>
    </row>
    <row r="84" spans="1:9" ht="15" customHeight="1">
      <c r="A84" s="14">
        <v>80</v>
      </c>
      <c r="B84" s="34" t="s">
        <v>280</v>
      </c>
      <c r="C84" s="34" t="s">
        <v>24</v>
      </c>
      <c r="D84" s="35" t="s">
        <v>93</v>
      </c>
      <c r="E84" s="34" t="s">
        <v>187</v>
      </c>
      <c r="F84" s="35" t="s">
        <v>281</v>
      </c>
      <c r="G84" s="14" t="str">
        <f t="shared" si="2"/>
        <v>4.34/km</v>
      </c>
      <c r="H84" s="16">
        <f t="shared" si="3"/>
        <v>0.010069444444444447</v>
      </c>
      <c r="I84" s="16">
        <f>F84-INDEX($F$5:$F$265,MATCH(D84,$D$5:$D$265,0))</f>
        <v>0.008807870370370369</v>
      </c>
    </row>
    <row r="85" spans="1:9" ht="15" customHeight="1">
      <c r="A85" s="14">
        <v>81</v>
      </c>
      <c r="B85" s="34" t="s">
        <v>282</v>
      </c>
      <c r="C85" s="34" t="s">
        <v>58</v>
      </c>
      <c r="D85" s="35" t="s">
        <v>99</v>
      </c>
      <c r="E85" s="34" t="s">
        <v>187</v>
      </c>
      <c r="F85" s="35" t="s">
        <v>283</v>
      </c>
      <c r="G85" s="14" t="str">
        <f t="shared" si="2"/>
        <v>4.34/km</v>
      </c>
      <c r="H85" s="16">
        <f t="shared" si="3"/>
        <v>0.010127314814814815</v>
      </c>
      <c r="I85" s="16">
        <f>F85-INDEX($F$5:$F$265,MATCH(D85,$D$5:$D$265,0))</f>
        <v>0.008055555555555555</v>
      </c>
    </row>
    <row r="86" spans="1:9" ht="15" customHeight="1">
      <c r="A86" s="14">
        <v>82</v>
      </c>
      <c r="B86" s="34" t="s">
        <v>284</v>
      </c>
      <c r="C86" s="34" t="s">
        <v>47</v>
      </c>
      <c r="D86" s="35" t="s">
        <v>96</v>
      </c>
      <c r="E86" s="34" t="s">
        <v>187</v>
      </c>
      <c r="F86" s="35" t="s">
        <v>285</v>
      </c>
      <c r="G86" s="14" t="str">
        <f t="shared" si="2"/>
        <v>4.35/km</v>
      </c>
      <c r="H86" s="16">
        <f t="shared" si="3"/>
        <v>0.010231481481481484</v>
      </c>
      <c r="I86" s="16">
        <f>F86-INDEX($F$5:$F$265,MATCH(D86,$D$5:$D$265,0))</f>
        <v>0.008530092592592593</v>
      </c>
    </row>
    <row r="87" spans="1:9" ht="15" customHeight="1">
      <c r="A87" s="14">
        <v>83</v>
      </c>
      <c r="B87" s="34" t="s">
        <v>286</v>
      </c>
      <c r="C87" s="34" t="s">
        <v>142</v>
      </c>
      <c r="D87" s="35" t="s">
        <v>96</v>
      </c>
      <c r="E87" s="34" t="s">
        <v>476</v>
      </c>
      <c r="F87" s="35" t="s">
        <v>287</v>
      </c>
      <c r="G87" s="14" t="str">
        <f t="shared" si="2"/>
        <v>4.37/km</v>
      </c>
      <c r="H87" s="16">
        <f t="shared" si="3"/>
        <v>0.010462962962962969</v>
      </c>
      <c r="I87" s="16">
        <f>F87-INDEX($F$5:$F$265,MATCH(D87,$D$5:$D$265,0))</f>
        <v>0.008761574074074078</v>
      </c>
    </row>
    <row r="88" spans="1:9" ht="15" customHeight="1">
      <c r="A88" s="14">
        <v>84</v>
      </c>
      <c r="B88" s="34" t="s">
        <v>288</v>
      </c>
      <c r="C88" s="34" t="s">
        <v>33</v>
      </c>
      <c r="D88" s="35" t="s">
        <v>99</v>
      </c>
      <c r="E88" s="34" t="s">
        <v>469</v>
      </c>
      <c r="F88" s="35" t="s">
        <v>289</v>
      </c>
      <c r="G88" s="14" t="str">
        <f t="shared" si="2"/>
        <v>4.38/km</v>
      </c>
      <c r="H88" s="16">
        <f t="shared" si="3"/>
        <v>0.010486111111111116</v>
      </c>
      <c r="I88" s="16">
        <f>F88-INDEX($F$5:$F$265,MATCH(D88,$D$5:$D$265,0))</f>
        <v>0.008414351851851857</v>
      </c>
    </row>
    <row r="89" spans="1:9" ht="15" customHeight="1">
      <c r="A89" s="14">
        <v>85</v>
      </c>
      <c r="B89" s="34" t="s">
        <v>290</v>
      </c>
      <c r="C89" s="34" t="s">
        <v>291</v>
      </c>
      <c r="D89" s="35" t="s">
        <v>292</v>
      </c>
      <c r="E89" s="34" t="s">
        <v>293</v>
      </c>
      <c r="F89" s="35" t="s">
        <v>294</v>
      </c>
      <c r="G89" s="14" t="str">
        <f t="shared" si="2"/>
        <v>4.38/km</v>
      </c>
      <c r="H89" s="16">
        <f t="shared" si="3"/>
        <v>0.01053240740740741</v>
      </c>
      <c r="I89" s="16">
        <f>F89-INDEX($F$5:$F$265,MATCH(D89,$D$5:$D$265,0))</f>
        <v>0</v>
      </c>
    </row>
    <row r="90" spans="1:9" ht="15" customHeight="1">
      <c r="A90" s="14">
        <v>86</v>
      </c>
      <c r="B90" s="34" t="s">
        <v>224</v>
      </c>
      <c r="C90" s="34" t="s">
        <v>295</v>
      </c>
      <c r="D90" s="35" t="s">
        <v>99</v>
      </c>
      <c r="E90" s="34" t="s">
        <v>472</v>
      </c>
      <c r="F90" s="35" t="s">
        <v>296</v>
      </c>
      <c r="G90" s="14" t="str">
        <f t="shared" si="2"/>
        <v>4.38/km</v>
      </c>
      <c r="H90" s="16">
        <f t="shared" si="3"/>
        <v>0.010543981481481484</v>
      </c>
      <c r="I90" s="16">
        <f>F90-INDEX($F$5:$F$265,MATCH(D90,$D$5:$D$265,0))</f>
        <v>0.008472222222222225</v>
      </c>
    </row>
    <row r="91" spans="1:9" ht="15" customHeight="1">
      <c r="A91" s="14">
        <v>87</v>
      </c>
      <c r="B91" s="34" t="s">
        <v>297</v>
      </c>
      <c r="C91" s="34" t="s">
        <v>41</v>
      </c>
      <c r="D91" s="35" t="s">
        <v>96</v>
      </c>
      <c r="E91" s="34" t="s">
        <v>127</v>
      </c>
      <c r="F91" s="35" t="s">
        <v>298</v>
      </c>
      <c r="G91" s="14" t="str">
        <f t="shared" si="2"/>
        <v>4.39/km</v>
      </c>
      <c r="H91" s="16">
        <f t="shared" si="3"/>
        <v>0.010648148148148146</v>
      </c>
      <c r="I91" s="16">
        <f>F91-INDEX($F$5:$F$265,MATCH(D91,$D$5:$D$265,0))</f>
        <v>0.008946759259259255</v>
      </c>
    </row>
    <row r="92" spans="1:9" ht="15" customHeight="1">
      <c r="A92" s="14">
        <v>88</v>
      </c>
      <c r="B92" s="34" t="s">
        <v>45</v>
      </c>
      <c r="C92" s="34" t="s">
        <v>299</v>
      </c>
      <c r="D92" s="35" t="s">
        <v>196</v>
      </c>
      <c r="E92" s="34" t="s">
        <v>475</v>
      </c>
      <c r="F92" s="35" t="s">
        <v>300</v>
      </c>
      <c r="G92" s="14" t="str">
        <f t="shared" si="2"/>
        <v>4.42/km</v>
      </c>
      <c r="H92" s="16">
        <f t="shared" si="3"/>
        <v>0.011006944444444448</v>
      </c>
      <c r="I92" s="16">
        <f>F92-INDEX($F$5:$F$265,MATCH(D92,$D$5:$D$265,0))</f>
        <v>0.003090277777777782</v>
      </c>
    </row>
    <row r="93" spans="1:9" ht="15" customHeight="1">
      <c r="A93" s="14">
        <v>89</v>
      </c>
      <c r="B93" s="34" t="s">
        <v>301</v>
      </c>
      <c r="C93" s="34" t="s">
        <v>49</v>
      </c>
      <c r="D93" s="35" t="s">
        <v>107</v>
      </c>
      <c r="E93" s="34" t="s">
        <v>115</v>
      </c>
      <c r="F93" s="35" t="s">
        <v>302</v>
      </c>
      <c r="G93" s="14" t="str">
        <f t="shared" si="2"/>
        <v>4.42/km</v>
      </c>
      <c r="H93" s="16">
        <f t="shared" si="3"/>
        <v>0.011018518518518521</v>
      </c>
      <c r="I93" s="16">
        <f>F93-INDEX($F$5:$F$265,MATCH(D93,$D$5:$D$265,0))</f>
        <v>0.008229166666666673</v>
      </c>
    </row>
    <row r="94" spans="1:9" ht="15" customHeight="1">
      <c r="A94" s="14">
        <v>90</v>
      </c>
      <c r="B94" s="34" t="s">
        <v>303</v>
      </c>
      <c r="C94" s="34" t="s">
        <v>38</v>
      </c>
      <c r="D94" s="35" t="s">
        <v>219</v>
      </c>
      <c r="E94" s="34" t="s">
        <v>472</v>
      </c>
      <c r="F94" s="35" t="s">
        <v>304</v>
      </c>
      <c r="G94" s="14" t="str">
        <f t="shared" si="2"/>
        <v>4.42/km</v>
      </c>
      <c r="H94" s="16">
        <f t="shared" si="3"/>
        <v>0.011030092592592595</v>
      </c>
      <c r="I94" s="16">
        <f>F94-INDEX($F$5:$F$265,MATCH(D94,$D$5:$D$265,0))</f>
        <v>0.0024074074074074067</v>
      </c>
    </row>
    <row r="95" spans="1:9" ht="15" customHeight="1">
      <c r="A95" s="14">
        <v>91</v>
      </c>
      <c r="B95" s="34" t="s">
        <v>305</v>
      </c>
      <c r="C95" s="34" t="s">
        <v>53</v>
      </c>
      <c r="D95" s="35" t="s">
        <v>70</v>
      </c>
      <c r="E95" s="34" t="s">
        <v>115</v>
      </c>
      <c r="F95" s="35" t="s">
        <v>306</v>
      </c>
      <c r="G95" s="14" t="str">
        <f t="shared" si="2"/>
        <v>4.44/km</v>
      </c>
      <c r="H95" s="16">
        <f t="shared" si="3"/>
        <v>0.011226851851851852</v>
      </c>
      <c r="I95" s="16">
        <f>F95-INDEX($F$5:$F$265,MATCH(D95,$D$5:$D$265,0))</f>
        <v>0.011226851851851852</v>
      </c>
    </row>
    <row r="96" spans="1:9" ht="15" customHeight="1">
      <c r="A96" s="14">
        <v>92</v>
      </c>
      <c r="B96" s="34" t="s">
        <v>307</v>
      </c>
      <c r="C96" s="34" t="s">
        <v>26</v>
      </c>
      <c r="D96" s="35" t="s">
        <v>93</v>
      </c>
      <c r="E96" s="34" t="s">
        <v>187</v>
      </c>
      <c r="F96" s="35" t="s">
        <v>308</v>
      </c>
      <c r="G96" s="14" t="str">
        <f t="shared" si="2"/>
        <v>4.44/km</v>
      </c>
      <c r="H96" s="16">
        <f t="shared" si="3"/>
        <v>0.011273148148148147</v>
      </c>
      <c r="I96" s="16">
        <f>F96-INDEX($F$5:$F$265,MATCH(D96,$D$5:$D$265,0))</f>
        <v>0.010011574074074069</v>
      </c>
    </row>
    <row r="97" spans="1:9" ht="15" customHeight="1">
      <c r="A97" s="14">
        <v>93</v>
      </c>
      <c r="B97" s="34" t="s">
        <v>1</v>
      </c>
      <c r="C97" s="34" t="s">
        <v>230</v>
      </c>
      <c r="D97" s="35" t="s">
        <v>107</v>
      </c>
      <c r="E97" s="34" t="s">
        <v>178</v>
      </c>
      <c r="F97" s="35" t="s">
        <v>309</v>
      </c>
      <c r="G97" s="14" t="str">
        <f t="shared" si="2"/>
        <v>4.45/km</v>
      </c>
      <c r="H97" s="16">
        <f t="shared" si="3"/>
        <v>0.011331018518518522</v>
      </c>
      <c r="I97" s="16">
        <f>F97-INDEX($F$5:$F$265,MATCH(D97,$D$5:$D$265,0))</f>
        <v>0.008541666666666673</v>
      </c>
    </row>
    <row r="98" spans="1:9" ht="15" customHeight="1">
      <c r="A98" s="14">
        <v>94</v>
      </c>
      <c r="B98" s="34" t="s">
        <v>203</v>
      </c>
      <c r="C98" s="34" t="s">
        <v>41</v>
      </c>
      <c r="D98" s="35" t="s">
        <v>139</v>
      </c>
      <c r="E98" s="34" t="s">
        <v>124</v>
      </c>
      <c r="F98" s="35" t="s">
        <v>310</v>
      </c>
      <c r="G98" s="14" t="str">
        <f t="shared" si="2"/>
        <v>4.45/km</v>
      </c>
      <c r="H98" s="16">
        <f t="shared" si="3"/>
        <v>0.011342592592592595</v>
      </c>
      <c r="I98" s="16">
        <f>F98-INDEX($F$5:$F$265,MATCH(D98,$D$5:$D$265,0))</f>
        <v>0.005752314814814811</v>
      </c>
    </row>
    <row r="99" spans="1:9" ht="15" customHeight="1">
      <c r="A99" s="14">
        <v>95</v>
      </c>
      <c r="B99" s="34" t="s">
        <v>213</v>
      </c>
      <c r="C99" s="34" t="s">
        <v>311</v>
      </c>
      <c r="D99" s="35" t="s">
        <v>139</v>
      </c>
      <c r="E99" s="34" t="s">
        <v>187</v>
      </c>
      <c r="F99" s="35" t="s">
        <v>312</v>
      </c>
      <c r="G99" s="14" t="str">
        <f t="shared" si="2"/>
        <v>4.45/km</v>
      </c>
      <c r="H99" s="16">
        <f t="shared" si="3"/>
        <v>0.011400462962962963</v>
      </c>
      <c r="I99" s="16">
        <f>F99-INDEX($F$5:$F$265,MATCH(D99,$D$5:$D$265,0))</f>
        <v>0.005810185185185179</v>
      </c>
    </row>
    <row r="100" spans="1:9" ht="15" customHeight="1">
      <c r="A100" s="14">
        <v>96</v>
      </c>
      <c r="B100" s="34" t="s">
        <v>313</v>
      </c>
      <c r="C100" s="34" t="s">
        <v>53</v>
      </c>
      <c r="D100" s="35" t="s">
        <v>139</v>
      </c>
      <c r="E100" s="34" t="s">
        <v>314</v>
      </c>
      <c r="F100" s="35" t="s">
        <v>315</v>
      </c>
      <c r="G100" s="14" t="str">
        <f t="shared" si="2"/>
        <v>4.47/km</v>
      </c>
      <c r="H100" s="16">
        <f t="shared" si="3"/>
        <v>0.011550925925925926</v>
      </c>
      <c r="I100" s="16">
        <f>F100-INDEX($F$5:$F$265,MATCH(D100,$D$5:$D$265,0))</f>
        <v>0.005960648148148142</v>
      </c>
    </row>
    <row r="101" spans="1:9" ht="15" customHeight="1">
      <c r="A101" s="14">
        <v>97</v>
      </c>
      <c r="B101" s="34" t="s">
        <v>316</v>
      </c>
      <c r="C101" s="34" t="s">
        <v>63</v>
      </c>
      <c r="D101" s="35" t="s">
        <v>317</v>
      </c>
      <c r="E101" s="34" t="s">
        <v>318</v>
      </c>
      <c r="F101" s="35" t="s">
        <v>319</v>
      </c>
      <c r="G101" s="14" t="str">
        <f t="shared" si="2"/>
        <v>4.48/km</v>
      </c>
      <c r="H101" s="16">
        <f t="shared" si="3"/>
        <v>0.011666666666666669</v>
      </c>
      <c r="I101" s="16">
        <f>F101-INDEX($F$5:$F$265,MATCH(D101,$D$5:$D$265,0))</f>
        <v>0</v>
      </c>
    </row>
    <row r="102" spans="1:9" ht="15" customHeight="1">
      <c r="A102" s="14">
        <v>98</v>
      </c>
      <c r="B102" s="34" t="s">
        <v>320</v>
      </c>
      <c r="C102" s="34" t="s">
        <v>222</v>
      </c>
      <c r="D102" s="35" t="s">
        <v>96</v>
      </c>
      <c r="E102" s="34" t="s">
        <v>187</v>
      </c>
      <c r="F102" s="35" t="s">
        <v>321</v>
      </c>
      <c r="G102" s="14" t="str">
        <f t="shared" si="2"/>
        <v>4.48/km</v>
      </c>
      <c r="H102" s="16">
        <f t="shared" si="3"/>
        <v>0.01174768518518519</v>
      </c>
      <c r="I102" s="16">
        <f>F102-INDEX($F$5:$F$265,MATCH(D102,$D$5:$D$265,0))</f>
        <v>0.0100462962962963</v>
      </c>
    </row>
    <row r="103" spans="1:9" ht="15" customHeight="1">
      <c r="A103" s="14">
        <v>99</v>
      </c>
      <c r="B103" s="34" t="s">
        <v>322</v>
      </c>
      <c r="C103" s="34" t="s">
        <v>323</v>
      </c>
      <c r="D103" s="35" t="s">
        <v>70</v>
      </c>
      <c r="E103" s="34" t="s">
        <v>115</v>
      </c>
      <c r="F103" s="35" t="s">
        <v>324</v>
      </c>
      <c r="G103" s="14" t="str">
        <f t="shared" si="2"/>
        <v>4.49/km</v>
      </c>
      <c r="H103" s="16">
        <f t="shared" si="3"/>
        <v>0.011817129629629625</v>
      </c>
      <c r="I103" s="16">
        <f>F103-INDEX($F$5:$F$265,MATCH(D103,$D$5:$D$265,0))</f>
        <v>0.011817129629629625</v>
      </c>
    </row>
    <row r="104" spans="1:9" ht="15" customHeight="1">
      <c r="A104" s="14">
        <v>100</v>
      </c>
      <c r="B104" s="34" t="s">
        <v>325</v>
      </c>
      <c r="C104" s="34" t="s">
        <v>62</v>
      </c>
      <c r="D104" s="35" t="s">
        <v>247</v>
      </c>
      <c r="E104" s="34" t="s">
        <v>326</v>
      </c>
      <c r="F104" s="35" t="s">
        <v>327</v>
      </c>
      <c r="G104" s="14" t="str">
        <f t="shared" si="2"/>
        <v>4.49/km</v>
      </c>
      <c r="H104" s="16">
        <f t="shared" si="3"/>
        <v>0.011828703703703706</v>
      </c>
      <c r="I104" s="16">
        <f>F104-INDEX($F$5:$F$265,MATCH(D104,$D$5:$D$265,0))</f>
        <v>0.0023958333333333366</v>
      </c>
    </row>
    <row r="105" spans="1:9" ht="15" customHeight="1">
      <c r="A105" s="14">
        <v>101</v>
      </c>
      <c r="B105" s="34" t="s">
        <v>328</v>
      </c>
      <c r="C105" s="34" t="s">
        <v>25</v>
      </c>
      <c r="D105" s="35" t="s">
        <v>96</v>
      </c>
      <c r="E105" s="34" t="s">
        <v>326</v>
      </c>
      <c r="F105" s="35" t="s">
        <v>327</v>
      </c>
      <c r="G105" s="14" t="str">
        <f t="shared" si="2"/>
        <v>4.49/km</v>
      </c>
      <c r="H105" s="16">
        <f t="shared" si="3"/>
        <v>0.011828703703703706</v>
      </c>
      <c r="I105" s="16">
        <f>F105-INDEX($F$5:$F$265,MATCH(D105,$D$5:$D$265,0))</f>
        <v>0.010127314814814815</v>
      </c>
    </row>
    <row r="106" spans="1:9" ht="15" customHeight="1">
      <c r="A106" s="14">
        <v>102</v>
      </c>
      <c r="B106" s="34" t="s">
        <v>329</v>
      </c>
      <c r="C106" s="34" t="s">
        <v>330</v>
      </c>
      <c r="D106" s="35" t="s">
        <v>96</v>
      </c>
      <c r="E106" s="34" t="s">
        <v>318</v>
      </c>
      <c r="F106" s="35" t="s">
        <v>331</v>
      </c>
      <c r="G106" s="14" t="str">
        <f t="shared" si="2"/>
        <v>4.50/km</v>
      </c>
      <c r="H106" s="16">
        <f t="shared" si="3"/>
        <v>0.011967592592592596</v>
      </c>
      <c r="I106" s="16">
        <f>F106-INDEX($F$5:$F$265,MATCH(D106,$D$5:$D$265,0))</f>
        <v>0.010266203703703704</v>
      </c>
    </row>
    <row r="107" spans="1:9" ht="15" customHeight="1">
      <c r="A107" s="14">
        <v>103</v>
      </c>
      <c r="B107" s="34" t="s">
        <v>332</v>
      </c>
      <c r="C107" s="34" t="s">
        <v>63</v>
      </c>
      <c r="D107" s="35" t="s">
        <v>333</v>
      </c>
      <c r="E107" s="34" t="s">
        <v>127</v>
      </c>
      <c r="F107" s="35" t="s">
        <v>334</v>
      </c>
      <c r="G107" s="14" t="str">
        <f t="shared" si="2"/>
        <v>4.50/km</v>
      </c>
      <c r="H107" s="16">
        <f t="shared" si="3"/>
        <v>0.01197916666666667</v>
      </c>
      <c r="I107" s="16">
        <f>F107-INDEX($F$5:$F$265,MATCH(D107,$D$5:$D$265,0))</f>
        <v>0</v>
      </c>
    </row>
    <row r="108" spans="1:9" ht="15" customHeight="1">
      <c r="A108" s="14">
        <v>104</v>
      </c>
      <c r="B108" s="34" t="s">
        <v>335</v>
      </c>
      <c r="C108" s="34" t="s">
        <v>24</v>
      </c>
      <c r="D108" s="35" t="s">
        <v>93</v>
      </c>
      <c r="E108" s="34" t="s">
        <v>124</v>
      </c>
      <c r="F108" s="35" t="s">
        <v>336</v>
      </c>
      <c r="G108" s="14" t="str">
        <f t="shared" si="2"/>
        <v>4.51/km</v>
      </c>
      <c r="H108" s="16">
        <f t="shared" si="3"/>
        <v>0.01201388888888889</v>
      </c>
      <c r="I108" s="16">
        <f>F108-INDEX($F$5:$F$265,MATCH(D108,$D$5:$D$265,0))</f>
        <v>0.010752314814814812</v>
      </c>
    </row>
    <row r="109" spans="1:9" ht="15" customHeight="1">
      <c r="A109" s="14">
        <v>105</v>
      </c>
      <c r="B109" s="34" t="s">
        <v>337</v>
      </c>
      <c r="C109" s="34" t="s">
        <v>190</v>
      </c>
      <c r="D109" s="35" t="s">
        <v>139</v>
      </c>
      <c r="E109" s="34" t="s">
        <v>115</v>
      </c>
      <c r="F109" s="35" t="s">
        <v>338</v>
      </c>
      <c r="G109" s="14" t="str">
        <f t="shared" si="2"/>
        <v>4.52/km</v>
      </c>
      <c r="H109" s="16">
        <f t="shared" si="3"/>
        <v>0.012106481481481485</v>
      </c>
      <c r="I109" s="16">
        <f>F109-INDEX($F$5:$F$265,MATCH(D109,$D$5:$D$265,0))</f>
        <v>0.006516203703703701</v>
      </c>
    </row>
    <row r="110" spans="1:9" ht="15" customHeight="1">
      <c r="A110" s="14">
        <v>106</v>
      </c>
      <c r="B110" s="34" t="s">
        <v>339</v>
      </c>
      <c r="C110" s="34" t="s">
        <v>340</v>
      </c>
      <c r="D110" s="35" t="s">
        <v>93</v>
      </c>
      <c r="E110" s="34" t="s">
        <v>475</v>
      </c>
      <c r="F110" s="35" t="s">
        <v>341</v>
      </c>
      <c r="G110" s="14" t="str">
        <f t="shared" si="2"/>
        <v>4.53/km</v>
      </c>
      <c r="H110" s="16">
        <f t="shared" si="3"/>
        <v>0.012233796296296295</v>
      </c>
      <c r="I110" s="16">
        <f>F110-INDEX($F$5:$F$265,MATCH(D110,$D$5:$D$265,0))</f>
        <v>0.010972222222222217</v>
      </c>
    </row>
    <row r="111" spans="1:9" ht="15" customHeight="1">
      <c r="A111" s="14">
        <v>107</v>
      </c>
      <c r="B111" s="34" t="s">
        <v>342</v>
      </c>
      <c r="C111" s="34" t="s">
        <v>17</v>
      </c>
      <c r="D111" s="35" t="s">
        <v>93</v>
      </c>
      <c r="E111" s="34" t="s">
        <v>472</v>
      </c>
      <c r="F111" s="35" t="s">
        <v>343</v>
      </c>
      <c r="G111" s="14" t="str">
        <f t="shared" si="2"/>
        <v>4.54/km</v>
      </c>
      <c r="H111" s="16">
        <f t="shared" si="3"/>
        <v>0.012361111111111118</v>
      </c>
      <c r="I111" s="16">
        <f>F111-INDEX($F$5:$F$265,MATCH(D111,$D$5:$D$265,0))</f>
        <v>0.01109953703703704</v>
      </c>
    </row>
    <row r="112" spans="1:9" ht="15" customHeight="1">
      <c r="A112" s="14">
        <v>108</v>
      </c>
      <c r="B112" s="34" t="s">
        <v>344</v>
      </c>
      <c r="C112" s="34" t="s">
        <v>23</v>
      </c>
      <c r="D112" s="35" t="s">
        <v>139</v>
      </c>
      <c r="E112" s="34" t="s">
        <v>64</v>
      </c>
      <c r="F112" s="35" t="s">
        <v>345</v>
      </c>
      <c r="G112" s="14" t="str">
        <f t="shared" si="2"/>
        <v>4.54/km</v>
      </c>
      <c r="H112" s="16">
        <f t="shared" si="3"/>
        <v>0.012395833333333332</v>
      </c>
      <c r="I112" s="16">
        <f>F112-INDEX($F$5:$F$265,MATCH(D112,$D$5:$D$265,0))</f>
        <v>0.006805555555555547</v>
      </c>
    </row>
    <row r="113" spans="1:9" ht="15" customHeight="1">
      <c r="A113" s="14">
        <v>109</v>
      </c>
      <c r="B113" s="34" t="s">
        <v>346</v>
      </c>
      <c r="C113" s="34" t="s">
        <v>347</v>
      </c>
      <c r="D113" s="35" t="s">
        <v>93</v>
      </c>
      <c r="E113" s="34" t="s">
        <v>187</v>
      </c>
      <c r="F113" s="35" t="s">
        <v>348</v>
      </c>
      <c r="G113" s="14" t="str">
        <f t="shared" si="2"/>
        <v>4.54/km</v>
      </c>
      <c r="H113" s="16">
        <f t="shared" si="3"/>
        <v>0.012407407407407412</v>
      </c>
      <c r="I113" s="16">
        <f>F113-INDEX($F$5:$F$265,MATCH(D113,$D$5:$D$265,0))</f>
        <v>0.011145833333333334</v>
      </c>
    </row>
    <row r="114" spans="1:9" ht="15" customHeight="1">
      <c r="A114" s="14">
        <v>110</v>
      </c>
      <c r="B114" s="34" t="s">
        <v>349</v>
      </c>
      <c r="C114" s="34" t="s">
        <v>350</v>
      </c>
      <c r="D114" s="35" t="s">
        <v>99</v>
      </c>
      <c r="E114" s="34" t="s">
        <v>187</v>
      </c>
      <c r="F114" s="35" t="s">
        <v>351</v>
      </c>
      <c r="G114" s="14" t="str">
        <f t="shared" si="2"/>
        <v>4.54/km</v>
      </c>
      <c r="H114" s="16">
        <f t="shared" si="3"/>
        <v>0.012418981481481479</v>
      </c>
      <c r="I114" s="16">
        <f>F114-INDEX($F$5:$F$265,MATCH(D114,$D$5:$D$265,0))</f>
        <v>0.01034722222222222</v>
      </c>
    </row>
    <row r="115" spans="1:9" ht="15" customHeight="1">
      <c r="A115" s="14">
        <v>111</v>
      </c>
      <c r="B115" s="34" t="s">
        <v>352</v>
      </c>
      <c r="C115" s="34" t="s">
        <v>353</v>
      </c>
      <c r="D115" s="35" t="s">
        <v>93</v>
      </c>
      <c r="E115" s="34" t="s">
        <v>127</v>
      </c>
      <c r="F115" s="35" t="s">
        <v>354</v>
      </c>
      <c r="G115" s="14" t="str">
        <f t="shared" si="2"/>
        <v>4.55/km</v>
      </c>
      <c r="H115" s="16">
        <f t="shared" si="3"/>
        <v>0.012557870370370375</v>
      </c>
      <c r="I115" s="16">
        <f>F115-INDEX($F$5:$F$265,MATCH(D115,$D$5:$D$265,0))</f>
        <v>0.011296296296296297</v>
      </c>
    </row>
    <row r="116" spans="1:9" ht="15" customHeight="1">
      <c r="A116" s="14">
        <v>112</v>
      </c>
      <c r="B116" s="34" t="s">
        <v>355</v>
      </c>
      <c r="C116" s="34" t="s">
        <v>356</v>
      </c>
      <c r="D116" s="35" t="s">
        <v>96</v>
      </c>
      <c r="E116" s="34" t="s">
        <v>178</v>
      </c>
      <c r="F116" s="35" t="s">
        <v>357</v>
      </c>
      <c r="G116" s="14" t="str">
        <f t="shared" si="2"/>
        <v>4.56/km</v>
      </c>
      <c r="H116" s="16">
        <f t="shared" si="3"/>
        <v>0.01263888888888889</v>
      </c>
      <c r="I116" s="16">
        <f>F116-INDEX($F$5:$F$265,MATCH(D116,$D$5:$D$265,0))</f>
        <v>0.0109375</v>
      </c>
    </row>
    <row r="117" spans="1:9" ht="15" customHeight="1">
      <c r="A117" s="14">
        <v>113</v>
      </c>
      <c r="B117" s="34" t="s">
        <v>358</v>
      </c>
      <c r="C117" s="34" t="s">
        <v>15</v>
      </c>
      <c r="D117" s="35" t="s">
        <v>93</v>
      </c>
      <c r="E117" s="34" t="s">
        <v>178</v>
      </c>
      <c r="F117" s="35" t="s">
        <v>357</v>
      </c>
      <c r="G117" s="14" t="str">
        <f t="shared" si="2"/>
        <v>4.56/km</v>
      </c>
      <c r="H117" s="16">
        <f t="shared" si="3"/>
        <v>0.01263888888888889</v>
      </c>
      <c r="I117" s="16">
        <f>F117-INDEX($F$5:$F$265,MATCH(D117,$D$5:$D$265,0))</f>
        <v>0.011377314814814812</v>
      </c>
    </row>
    <row r="118" spans="1:9" ht="15" customHeight="1">
      <c r="A118" s="14">
        <v>114</v>
      </c>
      <c r="B118" s="34" t="s">
        <v>359</v>
      </c>
      <c r="C118" s="34" t="s">
        <v>53</v>
      </c>
      <c r="D118" s="35" t="s">
        <v>139</v>
      </c>
      <c r="E118" s="34" t="s">
        <v>471</v>
      </c>
      <c r="F118" s="35" t="s">
        <v>360</v>
      </c>
      <c r="G118" s="14" t="str">
        <f t="shared" si="2"/>
        <v>4.57/km</v>
      </c>
      <c r="H118" s="16">
        <f t="shared" si="3"/>
        <v>0.012685185185185185</v>
      </c>
      <c r="I118" s="16">
        <f>F118-INDEX($F$5:$F$265,MATCH(D118,$D$5:$D$265,0))</f>
        <v>0.0070949074074074005</v>
      </c>
    </row>
    <row r="119" spans="1:9" ht="15" customHeight="1">
      <c r="A119" s="14">
        <v>115</v>
      </c>
      <c r="B119" s="34" t="s">
        <v>361</v>
      </c>
      <c r="C119" s="34" t="s">
        <v>40</v>
      </c>
      <c r="D119" s="35" t="s">
        <v>219</v>
      </c>
      <c r="E119" s="34" t="s">
        <v>115</v>
      </c>
      <c r="F119" s="35" t="s">
        <v>362</v>
      </c>
      <c r="G119" s="14" t="str">
        <f t="shared" si="2"/>
        <v>5.00/km</v>
      </c>
      <c r="H119" s="16">
        <f t="shared" si="3"/>
        <v>0.013113425925925928</v>
      </c>
      <c r="I119" s="16">
        <f>F119-INDEX($F$5:$F$265,MATCH(D119,$D$5:$D$265,0))</f>
        <v>0.00449074074074074</v>
      </c>
    </row>
    <row r="120" spans="1:9" ht="15" customHeight="1">
      <c r="A120" s="14">
        <v>116</v>
      </c>
      <c r="B120" s="34" t="s">
        <v>363</v>
      </c>
      <c r="C120" s="34" t="s">
        <v>364</v>
      </c>
      <c r="D120" s="35" t="s">
        <v>107</v>
      </c>
      <c r="E120" s="34" t="s">
        <v>187</v>
      </c>
      <c r="F120" s="35" t="s">
        <v>365</v>
      </c>
      <c r="G120" s="14" t="str">
        <f t="shared" si="2"/>
        <v>5.01/km</v>
      </c>
      <c r="H120" s="16">
        <f t="shared" si="3"/>
        <v>0.013159722222222229</v>
      </c>
      <c r="I120" s="16">
        <f>F120-INDEX($F$5:$F$265,MATCH(D120,$D$5:$D$265,0))</f>
        <v>0.01037037037037038</v>
      </c>
    </row>
    <row r="121" spans="1:9" ht="15" customHeight="1">
      <c r="A121" s="14">
        <v>117</v>
      </c>
      <c r="B121" s="34" t="s">
        <v>366</v>
      </c>
      <c r="C121" s="34" t="s">
        <v>367</v>
      </c>
      <c r="D121" s="35" t="s">
        <v>139</v>
      </c>
      <c r="E121" s="34" t="s">
        <v>187</v>
      </c>
      <c r="F121" s="35" t="s">
        <v>368</v>
      </c>
      <c r="G121" s="14" t="str">
        <f t="shared" si="2"/>
        <v>5.01/km</v>
      </c>
      <c r="H121" s="16">
        <f t="shared" si="3"/>
        <v>0.013194444444444443</v>
      </c>
      <c r="I121" s="16">
        <f>F121-INDEX($F$5:$F$265,MATCH(D121,$D$5:$D$265,0))</f>
        <v>0.007604166666666658</v>
      </c>
    </row>
    <row r="122" spans="1:9" ht="15" customHeight="1">
      <c r="A122" s="14">
        <v>118</v>
      </c>
      <c r="B122" s="34" t="s">
        <v>213</v>
      </c>
      <c r="C122" s="34" t="s">
        <v>54</v>
      </c>
      <c r="D122" s="35" t="s">
        <v>96</v>
      </c>
      <c r="E122" s="34" t="s">
        <v>178</v>
      </c>
      <c r="F122" s="35" t="s">
        <v>369</v>
      </c>
      <c r="G122" s="14" t="str">
        <f t="shared" si="2"/>
        <v>5.01/km</v>
      </c>
      <c r="H122" s="16">
        <f t="shared" si="3"/>
        <v>0.013240740740740744</v>
      </c>
      <c r="I122" s="16">
        <f>F122-INDEX($F$5:$F$265,MATCH(D122,$D$5:$D$265,0))</f>
        <v>0.011539351851851853</v>
      </c>
    </row>
    <row r="123" spans="1:9" ht="15" customHeight="1">
      <c r="A123" s="14">
        <v>119</v>
      </c>
      <c r="B123" s="34" t="s">
        <v>370</v>
      </c>
      <c r="C123" s="34" t="s">
        <v>37</v>
      </c>
      <c r="D123" s="35" t="s">
        <v>70</v>
      </c>
      <c r="E123" s="34" t="s">
        <v>115</v>
      </c>
      <c r="F123" s="35" t="s">
        <v>371</v>
      </c>
      <c r="G123" s="14" t="str">
        <f t="shared" si="2"/>
        <v>5.02/km</v>
      </c>
      <c r="H123" s="16">
        <f t="shared" si="3"/>
        <v>0.013298611111111112</v>
      </c>
      <c r="I123" s="16">
        <f>F123-INDEX($F$5:$F$265,MATCH(D123,$D$5:$D$265,0))</f>
        <v>0.013298611111111112</v>
      </c>
    </row>
    <row r="124" spans="1:9" ht="15" customHeight="1">
      <c r="A124" s="14">
        <v>120</v>
      </c>
      <c r="B124" s="34" t="s">
        <v>372</v>
      </c>
      <c r="C124" s="34" t="s">
        <v>63</v>
      </c>
      <c r="D124" s="35" t="s">
        <v>96</v>
      </c>
      <c r="E124" s="34" t="s">
        <v>56</v>
      </c>
      <c r="F124" s="35" t="s">
        <v>373</v>
      </c>
      <c r="G124" s="14" t="str">
        <f t="shared" si="2"/>
        <v>5.03/km</v>
      </c>
      <c r="H124" s="16">
        <f t="shared" si="3"/>
        <v>0.013449074074074075</v>
      </c>
      <c r="I124" s="16">
        <f>F124-INDEX($F$5:$F$265,MATCH(D124,$D$5:$D$265,0))</f>
        <v>0.011747685185185184</v>
      </c>
    </row>
    <row r="125" spans="1:9" ht="15" customHeight="1">
      <c r="A125" s="14">
        <v>121</v>
      </c>
      <c r="B125" s="34" t="s">
        <v>374</v>
      </c>
      <c r="C125" s="34" t="s">
        <v>50</v>
      </c>
      <c r="D125" s="35" t="s">
        <v>317</v>
      </c>
      <c r="E125" s="34" t="s">
        <v>318</v>
      </c>
      <c r="F125" s="35" t="s">
        <v>373</v>
      </c>
      <c r="G125" s="14" t="str">
        <f t="shared" si="2"/>
        <v>5.03/km</v>
      </c>
      <c r="H125" s="16">
        <f t="shared" si="3"/>
        <v>0.013449074074074075</v>
      </c>
      <c r="I125" s="16">
        <f>F125-INDEX($F$5:$F$265,MATCH(D125,$D$5:$D$265,0))</f>
        <v>0.0017824074074074062</v>
      </c>
    </row>
    <row r="126" spans="1:9" ht="15" customHeight="1">
      <c r="A126" s="14">
        <v>122</v>
      </c>
      <c r="B126" s="34" t="s">
        <v>375</v>
      </c>
      <c r="C126" s="34" t="s">
        <v>376</v>
      </c>
      <c r="D126" s="35" t="s">
        <v>377</v>
      </c>
      <c r="E126" s="34" t="s">
        <v>127</v>
      </c>
      <c r="F126" s="35" t="s">
        <v>378</v>
      </c>
      <c r="G126" s="14" t="str">
        <f t="shared" si="2"/>
        <v>5.04/km</v>
      </c>
      <c r="H126" s="16">
        <f t="shared" si="3"/>
        <v>0.01356481481481481</v>
      </c>
      <c r="I126" s="16">
        <f>F126-INDEX($F$5:$F$265,MATCH(D126,$D$5:$D$265,0))</f>
        <v>0</v>
      </c>
    </row>
    <row r="127" spans="1:9" ht="15" customHeight="1">
      <c r="A127" s="14">
        <v>123</v>
      </c>
      <c r="B127" s="34" t="s">
        <v>379</v>
      </c>
      <c r="C127" s="34" t="s">
        <v>58</v>
      </c>
      <c r="D127" s="35" t="s">
        <v>96</v>
      </c>
      <c r="E127" s="34" t="s">
        <v>469</v>
      </c>
      <c r="F127" s="35" t="s">
        <v>380</v>
      </c>
      <c r="G127" s="14" t="str">
        <f t="shared" si="2"/>
        <v>5.05/km</v>
      </c>
      <c r="H127" s="16">
        <f t="shared" si="3"/>
        <v>0.013645833333333333</v>
      </c>
      <c r="I127" s="16">
        <f>F127-INDEX($F$5:$F$265,MATCH(D127,$D$5:$D$265,0))</f>
        <v>0.011944444444444442</v>
      </c>
    </row>
    <row r="128" spans="1:9" ht="15" customHeight="1">
      <c r="A128" s="14">
        <v>124</v>
      </c>
      <c r="B128" s="34" t="s">
        <v>381</v>
      </c>
      <c r="C128" s="34" t="s">
        <v>15</v>
      </c>
      <c r="D128" s="35" t="s">
        <v>96</v>
      </c>
      <c r="E128" s="34" t="s">
        <v>127</v>
      </c>
      <c r="F128" s="35" t="s">
        <v>380</v>
      </c>
      <c r="G128" s="14" t="str">
        <f t="shared" si="2"/>
        <v>5.05/km</v>
      </c>
      <c r="H128" s="16">
        <f t="shared" si="3"/>
        <v>0.013645833333333333</v>
      </c>
      <c r="I128" s="16">
        <f>F128-INDEX($F$5:$F$265,MATCH(D128,$D$5:$D$265,0))</f>
        <v>0.011944444444444442</v>
      </c>
    </row>
    <row r="129" spans="1:9" ht="15" customHeight="1">
      <c r="A129" s="14">
        <v>125</v>
      </c>
      <c r="B129" s="34" t="s">
        <v>382</v>
      </c>
      <c r="C129" s="34" t="s">
        <v>295</v>
      </c>
      <c r="D129" s="35" t="s">
        <v>93</v>
      </c>
      <c r="E129" s="34" t="s">
        <v>127</v>
      </c>
      <c r="F129" s="35" t="s">
        <v>380</v>
      </c>
      <c r="G129" s="14" t="str">
        <f t="shared" si="2"/>
        <v>5.05/km</v>
      </c>
      <c r="H129" s="16">
        <f t="shared" si="3"/>
        <v>0.013645833333333333</v>
      </c>
      <c r="I129" s="16">
        <f>F129-INDEX($F$5:$F$265,MATCH(D129,$D$5:$D$265,0))</f>
        <v>0.012384259259259255</v>
      </c>
    </row>
    <row r="130" spans="1:9" ht="15" customHeight="1">
      <c r="A130" s="14">
        <v>126</v>
      </c>
      <c r="B130" s="34" t="s">
        <v>383</v>
      </c>
      <c r="C130" s="34" t="s">
        <v>60</v>
      </c>
      <c r="D130" s="35" t="s">
        <v>107</v>
      </c>
      <c r="E130" s="34" t="s">
        <v>127</v>
      </c>
      <c r="F130" s="35" t="s">
        <v>384</v>
      </c>
      <c r="G130" s="14" t="str">
        <f t="shared" si="2"/>
        <v>5.08/km</v>
      </c>
      <c r="H130" s="16">
        <f t="shared" si="3"/>
        <v>0.014016203703703708</v>
      </c>
      <c r="I130" s="16">
        <f>F130-INDEX($F$5:$F$265,MATCH(D130,$D$5:$D$265,0))</f>
        <v>0.01122685185185186</v>
      </c>
    </row>
    <row r="131" spans="1:9" ht="15" customHeight="1">
      <c r="A131" s="14">
        <v>127</v>
      </c>
      <c r="B131" s="34" t="s">
        <v>385</v>
      </c>
      <c r="C131" s="34" t="s">
        <v>27</v>
      </c>
      <c r="D131" s="35" t="s">
        <v>107</v>
      </c>
      <c r="E131" s="34" t="s">
        <v>318</v>
      </c>
      <c r="F131" s="35" t="s">
        <v>386</v>
      </c>
      <c r="G131" s="14" t="str">
        <f t="shared" si="2"/>
        <v>5.09/km</v>
      </c>
      <c r="H131" s="16">
        <f t="shared" si="3"/>
        <v>0.014097222222222223</v>
      </c>
      <c r="I131" s="16">
        <f>F131-INDEX($F$5:$F$265,MATCH(D131,$D$5:$D$265,0))</f>
        <v>0.011307870370370374</v>
      </c>
    </row>
    <row r="132" spans="1:9" ht="15" customHeight="1">
      <c r="A132" s="14">
        <v>128</v>
      </c>
      <c r="B132" s="34" t="s">
        <v>387</v>
      </c>
      <c r="C132" s="34" t="s">
        <v>142</v>
      </c>
      <c r="D132" s="35" t="s">
        <v>107</v>
      </c>
      <c r="E132" s="34" t="s">
        <v>326</v>
      </c>
      <c r="F132" s="35" t="s">
        <v>388</v>
      </c>
      <c r="G132" s="14" t="str">
        <f t="shared" si="2"/>
        <v>5.10/km</v>
      </c>
      <c r="H132" s="16">
        <f t="shared" si="3"/>
        <v>0.014247685185185186</v>
      </c>
      <c r="I132" s="16">
        <f>F132-INDEX($F$5:$F$265,MATCH(D132,$D$5:$D$265,0))</f>
        <v>0.011458333333333338</v>
      </c>
    </row>
    <row r="133" spans="1:9" ht="15" customHeight="1">
      <c r="A133" s="14">
        <v>129</v>
      </c>
      <c r="B133" s="34" t="s">
        <v>389</v>
      </c>
      <c r="C133" s="34" t="s">
        <v>53</v>
      </c>
      <c r="D133" s="35" t="s">
        <v>93</v>
      </c>
      <c r="E133" s="34" t="s">
        <v>187</v>
      </c>
      <c r="F133" s="35" t="s">
        <v>390</v>
      </c>
      <c r="G133" s="14" t="str">
        <f aca="true" t="shared" si="4" ref="G133:G166">TEXT(INT((HOUR(F133)*3600+MINUTE(F133)*60+SECOND(F133))/$I$3/60),"0")&amp;"."&amp;TEXT(MOD((HOUR(F133)*3600+MINUTE(F133)*60+SECOND(F133))/$I$3,60),"00")&amp;"/km"</f>
        <v>5.11/km</v>
      </c>
      <c r="H133" s="16">
        <f aca="true" t="shared" si="5" ref="H133:H166">F133-$F$5</f>
        <v>0.01439814814814815</v>
      </c>
      <c r="I133" s="16">
        <f>F133-INDEX($F$5:$F$265,MATCH(D133,$D$5:$D$265,0))</f>
        <v>0.013136574074074071</v>
      </c>
    </row>
    <row r="134" spans="1:9" ht="15" customHeight="1">
      <c r="A134" s="14">
        <v>130</v>
      </c>
      <c r="B134" s="34" t="s">
        <v>226</v>
      </c>
      <c r="C134" s="34" t="s">
        <v>63</v>
      </c>
      <c r="D134" s="35" t="s">
        <v>317</v>
      </c>
      <c r="E134" s="34" t="s">
        <v>178</v>
      </c>
      <c r="F134" s="35" t="s">
        <v>391</v>
      </c>
      <c r="G134" s="14" t="str">
        <f t="shared" si="4"/>
        <v>5.12/km</v>
      </c>
      <c r="H134" s="16">
        <f t="shared" si="5"/>
        <v>0.014421296296296297</v>
      </c>
      <c r="I134" s="16">
        <f>F134-INDEX($F$5:$F$265,MATCH(D134,$D$5:$D$265,0))</f>
        <v>0.0027546296296296277</v>
      </c>
    </row>
    <row r="135" spans="1:9" ht="15" customHeight="1">
      <c r="A135" s="14">
        <v>131</v>
      </c>
      <c r="B135" s="34" t="s">
        <v>392</v>
      </c>
      <c r="C135" s="34" t="s">
        <v>62</v>
      </c>
      <c r="D135" s="35" t="s">
        <v>377</v>
      </c>
      <c r="E135" s="34" t="s">
        <v>178</v>
      </c>
      <c r="F135" s="35" t="s">
        <v>393</v>
      </c>
      <c r="G135" s="14" t="str">
        <f t="shared" si="4"/>
        <v>5.16/km</v>
      </c>
      <c r="H135" s="16">
        <f t="shared" si="5"/>
        <v>0.014942129629629628</v>
      </c>
      <c r="I135" s="16">
        <f>F135-INDEX($F$5:$F$265,MATCH(D135,$D$5:$D$265,0))</f>
        <v>0.0013773148148148173</v>
      </c>
    </row>
    <row r="136" spans="1:9" ht="15" customHeight="1">
      <c r="A136" s="14">
        <v>132</v>
      </c>
      <c r="B136" s="34" t="s">
        <v>394</v>
      </c>
      <c r="C136" s="34" t="s">
        <v>395</v>
      </c>
      <c r="D136" s="35" t="s">
        <v>172</v>
      </c>
      <c r="E136" s="34" t="s">
        <v>143</v>
      </c>
      <c r="F136" s="35" t="s">
        <v>396</v>
      </c>
      <c r="G136" s="14" t="str">
        <f t="shared" si="4"/>
        <v>5.21/km</v>
      </c>
      <c r="H136" s="16">
        <f t="shared" si="5"/>
        <v>0.015497685185185187</v>
      </c>
      <c r="I136" s="16">
        <f>F136-INDEX($F$5:$F$265,MATCH(D136,$D$5:$D$265,0))</f>
        <v>0.008553240740740743</v>
      </c>
    </row>
    <row r="137" spans="1:9" ht="15" customHeight="1">
      <c r="A137" s="14">
        <v>133</v>
      </c>
      <c r="B137" s="34" t="s">
        <v>397</v>
      </c>
      <c r="C137" s="34" t="s">
        <v>50</v>
      </c>
      <c r="D137" s="35" t="s">
        <v>99</v>
      </c>
      <c r="E137" s="34" t="s">
        <v>124</v>
      </c>
      <c r="F137" s="35" t="s">
        <v>398</v>
      </c>
      <c r="G137" s="14" t="str">
        <f t="shared" si="4"/>
        <v>5.21/km</v>
      </c>
      <c r="H137" s="16">
        <f t="shared" si="5"/>
        <v>0.01550925925925926</v>
      </c>
      <c r="I137" s="16">
        <f>F137-INDEX($F$5:$F$265,MATCH(D137,$D$5:$D$265,0))</f>
        <v>0.013437500000000002</v>
      </c>
    </row>
    <row r="138" spans="1:9" ht="15" customHeight="1">
      <c r="A138" s="14">
        <v>134</v>
      </c>
      <c r="B138" s="34" t="s">
        <v>399</v>
      </c>
      <c r="C138" s="34" t="s">
        <v>400</v>
      </c>
      <c r="D138" s="35" t="s">
        <v>107</v>
      </c>
      <c r="E138" s="34" t="s">
        <v>178</v>
      </c>
      <c r="F138" s="35" t="s">
        <v>401</v>
      </c>
      <c r="G138" s="14" t="str">
        <f t="shared" si="4"/>
        <v>5.22/km</v>
      </c>
      <c r="H138" s="16">
        <f t="shared" si="5"/>
        <v>0.01564814814814815</v>
      </c>
      <c r="I138" s="16">
        <f>F138-INDEX($F$5:$F$265,MATCH(D138,$D$5:$D$265,0))</f>
        <v>0.012858796296296302</v>
      </c>
    </row>
    <row r="139" spans="1:9" ht="15" customHeight="1">
      <c r="A139" s="14">
        <v>135</v>
      </c>
      <c r="B139" s="34" t="s">
        <v>402</v>
      </c>
      <c r="C139" s="34" t="s">
        <v>67</v>
      </c>
      <c r="D139" s="35" t="s">
        <v>107</v>
      </c>
      <c r="E139" s="34" t="s">
        <v>42</v>
      </c>
      <c r="F139" s="35" t="s">
        <v>403</v>
      </c>
      <c r="G139" s="14" t="str">
        <f t="shared" si="4"/>
        <v>5.22/km</v>
      </c>
      <c r="H139" s="16">
        <f t="shared" si="5"/>
        <v>0.015659722222222224</v>
      </c>
      <c r="I139" s="16">
        <f>F139-INDEX($F$5:$F$265,MATCH(D139,$D$5:$D$265,0))</f>
        <v>0.012870370370370376</v>
      </c>
    </row>
    <row r="140" spans="1:9" ht="15" customHeight="1">
      <c r="A140" s="14">
        <v>136</v>
      </c>
      <c r="B140" s="34" t="s">
        <v>366</v>
      </c>
      <c r="C140" s="34" t="s">
        <v>25</v>
      </c>
      <c r="D140" s="35" t="s">
        <v>99</v>
      </c>
      <c r="E140" s="34" t="s">
        <v>127</v>
      </c>
      <c r="F140" s="35" t="s">
        <v>404</v>
      </c>
      <c r="G140" s="14" t="str">
        <f t="shared" si="4"/>
        <v>5.23/km</v>
      </c>
      <c r="H140" s="16">
        <f t="shared" si="5"/>
        <v>0.01575231481481482</v>
      </c>
      <c r="I140" s="16">
        <f>F140-INDEX($F$5:$F$265,MATCH(D140,$D$5:$D$265,0))</f>
        <v>0.01368055555555556</v>
      </c>
    </row>
    <row r="141" spans="1:9" ht="15" customHeight="1">
      <c r="A141" s="14">
        <v>137</v>
      </c>
      <c r="B141" s="34" t="s">
        <v>266</v>
      </c>
      <c r="C141" s="34" t="s">
        <v>405</v>
      </c>
      <c r="D141" s="35" t="s">
        <v>139</v>
      </c>
      <c r="E141" s="34" t="s">
        <v>187</v>
      </c>
      <c r="F141" s="35" t="s">
        <v>406</v>
      </c>
      <c r="G141" s="14" t="str">
        <f t="shared" si="4"/>
        <v>5.24/km</v>
      </c>
      <c r="H141" s="16">
        <f t="shared" si="5"/>
        <v>0.015868055555555555</v>
      </c>
      <c r="I141" s="16">
        <f>F141-INDEX($F$5:$F$265,MATCH(D141,$D$5:$D$265,0))</f>
        <v>0.010277777777777771</v>
      </c>
    </row>
    <row r="142" spans="1:9" ht="15" customHeight="1">
      <c r="A142" s="14">
        <v>138</v>
      </c>
      <c r="B142" s="34" t="s">
        <v>141</v>
      </c>
      <c r="C142" s="34" t="s">
        <v>57</v>
      </c>
      <c r="D142" s="35" t="s">
        <v>96</v>
      </c>
      <c r="E142" s="34" t="s">
        <v>143</v>
      </c>
      <c r="F142" s="35" t="s">
        <v>407</v>
      </c>
      <c r="G142" s="14" t="str">
        <f t="shared" si="4"/>
        <v>5.25/km</v>
      </c>
      <c r="H142" s="16">
        <f t="shared" si="5"/>
        <v>0.015949074074074077</v>
      </c>
      <c r="I142" s="16">
        <f>F142-INDEX($F$5:$F$265,MATCH(D142,$D$5:$D$265,0))</f>
        <v>0.014247685185185186</v>
      </c>
    </row>
    <row r="143" spans="1:9" ht="15" customHeight="1">
      <c r="A143" s="14">
        <v>139</v>
      </c>
      <c r="B143" s="34" t="s">
        <v>149</v>
      </c>
      <c r="C143" s="34" t="s">
        <v>408</v>
      </c>
      <c r="D143" s="35" t="s">
        <v>96</v>
      </c>
      <c r="E143" s="34" t="s">
        <v>143</v>
      </c>
      <c r="F143" s="35" t="s">
        <v>409</v>
      </c>
      <c r="G143" s="14" t="str">
        <f t="shared" si="4"/>
        <v>5.25/km</v>
      </c>
      <c r="H143" s="16">
        <f t="shared" si="5"/>
        <v>0.01596064814814815</v>
      </c>
      <c r="I143" s="16">
        <f>F143-INDEX($F$5:$F$265,MATCH(D143,$D$5:$D$265,0))</f>
        <v>0.01425925925925926</v>
      </c>
    </row>
    <row r="144" spans="1:9" ht="15" customHeight="1">
      <c r="A144" s="14">
        <v>140</v>
      </c>
      <c r="B144" s="34" t="s">
        <v>410</v>
      </c>
      <c r="C144" s="34" t="s">
        <v>15</v>
      </c>
      <c r="D144" s="35" t="s">
        <v>317</v>
      </c>
      <c r="E144" s="34" t="s">
        <v>127</v>
      </c>
      <c r="F144" s="35" t="s">
        <v>411</v>
      </c>
      <c r="G144" s="14" t="str">
        <f t="shared" si="4"/>
        <v>5.27/km</v>
      </c>
      <c r="H144" s="16">
        <f t="shared" si="5"/>
        <v>0.016261574074074078</v>
      </c>
      <c r="I144" s="16">
        <f>F144-INDEX($F$5:$F$265,MATCH(D144,$D$5:$D$265,0))</f>
        <v>0.004594907407407409</v>
      </c>
    </row>
    <row r="145" spans="1:9" ht="15" customHeight="1">
      <c r="A145" s="14">
        <v>141</v>
      </c>
      <c r="B145" s="34" t="s">
        <v>412</v>
      </c>
      <c r="C145" s="34" t="s">
        <v>38</v>
      </c>
      <c r="D145" s="35" t="s">
        <v>333</v>
      </c>
      <c r="E145" s="34" t="s">
        <v>187</v>
      </c>
      <c r="F145" s="35" t="s">
        <v>413</v>
      </c>
      <c r="G145" s="14" t="str">
        <f t="shared" si="4"/>
        <v>5.29/km</v>
      </c>
      <c r="H145" s="16">
        <f t="shared" si="5"/>
        <v>0.016400462962962967</v>
      </c>
      <c r="I145" s="16">
        <f>F145-INDEX($F$5:$F$265,MATCH(D145,$D$5:$D$265,0))</f>
        <v>0.004421296296296298</v>
      </c>
    </row>
    <row r="146" spans="1:9" ht="15" customHeight="1">
      <c r="A146" s="14">
        <v>142</v>
      </c>
      <c r="B146" s="34" t="s">
        <v>414</v>
      </c>
      <c r="C146" s="34" t="s">
        <v>415</v>
      </c>
      <c r="D146" s="35" t="s">
        <v>93</v>
      </c>
      <c r="E146" s="34" t="s">
        <v>187</v>
      </c>
      <c r="F146" s="35" t="s">
        <v>416</v>
      </c>
      <c r="G146" s="14" t="str">
        <f t="shared" si="4"/>
        <v>5.29/km</v>
      </c>
      <c r="H146" s="16">
        <f t="shared" si="5"/>
        <v>0.01646990740740741</v>
      </c>
      <c r="I146" s="16">
        <f>F146-INDEX($F$5:$F$265,MATCH(D146,$D$5:$D$265,0))</f>
        <v>0.01520833333333333</v>
      </c>
    </row>
    <row r="147" spans="1:9" ht="15" customHeight="1">
      <c r="A147" s="14">
        <v>143</v>
      </c>
      <c r="B147" s="34" t="s">
        <v>417</v>
      </c>
      <c r="C147" s="34" t="s">
        <v>50</v>
      </c>
      <c r="D147" s="35" t="s">
        <v>317</v>
      </c>
      <c r="E147" s="34" t="s">
        <v>127</v>
      </c>
      <c r="F147" s="35" t="s">
        <v>418</v>
      </c>
      <c r="G147" s="14" t="str">
        <f t="shared" si="4"/>
        <v>5.30/km</v>
      </c>
      <c r="H147" s="16">
        <f t="shared" si="5"/>
        <v>0.01650462962962963</v>
      </c>
      <c r="I147" s="16">
        <f>F147-INDEX($F$5:$F$265,MATCH(D147,$D$5:$D$265,0))</f>
        <v>0.004837962962962961</v>
      </c>
    </row>
    <row r="148" spans="1:9" ht="15" customHeight="1">
      <c r="A148" s="14">
        <v>144</v>
      </c>
      <c r="B148" s="34" t="s">
        <v>419</v>
      </c>
      <c r="C148" s="34" t="s">
        <v>142</v>
      </c>
      <c r="D148" s="35" t="s">
        <v>139</v>
      </c>
      <c r="E148" s="34" t="s">
        <v>115</v>
      </c>
      <c r="F148" s="35" t="s">
        <v>420</v>
      </c>
      <c r="G148" s="14" t="str">
        <f t="shared" si="4"/>
        <v>5.32/km</v>
      </c>
      <c r="H148" s="16">
        <f t="shared" si="5"/>
        <v>0.01674768518518519</v>
      </c>
      <c r="I148" s="16">
        <f>F148-INDEX($F$5:$F$265,MATCH(D148,$D$5:$D$265,0))</f>
        <v>0.011157407407407404</v>
      </c>
    </row>
    <row r="149" spans="1:9" ht="15" customHeight="1">
      <c r="A149" s="14">
        <v>145</v>
      </c>
      <c r="B149" s="34" t="s">
        <v>421</v>
      </c>
      <c r="C149" s="34" t="s">
        <v>53</v>
      </c>
      <c r="D149" s="35" t="s">
        <v>107</v>
      </c>
      <c r="E149" s="34" t="s">
        <v>124</v>
      </c>
      <c r="F149" s="35" t="s">
        <v>422</v>
      </c>
      <c r="G149" s="14" t="str">
        <f t="shared" si="4"/>
        <v>5.34/km</v>
      </c>
      <c r="H149" s="16">
        <f t="shared" si="5"/>
        <v>0.017071759259259262</v>
      </c>
      <c r="I149" s="16">
        <f>F149-INDEX($F$5:$F$265,MATCH(D149,$D$5:$D$265,0))</f>
        <v>0.014282407407407414</v>
      </c>
    </row>
    <row r="150" spans="1:9" ht="15" customHeight="1">
      <c r="A150" s="14">
        <v>146</v>
      </c>
      <c r="B150" s="34" t="s">
        <v>423</v>
      </c>
      <c r="C150" s="34" t="s">
        <v>424</v>
      </c>
      <c r="D150" s="35" t="s">
        <v>247</v>
      </c>
      <c r="E150" s="34" t="s">
        <v>187</v>
      </c>
      <c r="F150" s="35" t="s">
        <v>425</v>
      </c>
      <c r="G150" s="14" t="str">
        <f t="shared" si="4"/>
        <v>5.36/km</v>
      </c>
      <c r="H150" s="16">
        <f t="shared" si="5"/>
        <v>0.017303240740740747</v>
      </c>
      <c r="I150" s="16">
        <f>F150-INDEX($F$5:$F$265,MATCH(D150,$D$5:$D$265,0))</f>
        <v>0.007870370370370378</v>
      </c>
    </row>
    <row r="151" spans="1:9" ht="15" customHeight="1">
      <c r="A151" s="14">
        <v>147</v>
      </c>
      <c r="B151" s="34" t="s">
        <v>426</v>
      </c>
      <c r="C151" s="34" t="s">
        <v>427</v>
      </c>
      <c r="D151" s="35" t="s">
        <v>107</v>
      </c>
      <c r="E151" s="34" t="s">
        <v>187</v>
      </c>
      <c r="F151" s="35" t="s">
        <v>428</v>
      </c>
      <c r="G151" s="14" t="str">
        <f t="shared" si="4"/>
        <v>5.37/km</v>
      </c>
      <c r="H151" s="16">
        <f t="shared" si="5"/>
        <v>0.017314814814814814</v>
      </c>
      <c r="I151" s="16">
        <f>F151-INDEX($F$5:$F$265,MATCH(D151,$D$5:$D$265,0))</f>
        <v>0.014525462962962966</v>
      </c>
    </row>
    <row r="152" spans="1:9" ht="15" customHeight="1">
      <c r="A152" s="14">
        <v>148</v>
      </c>
      <c r="B152" s="34" t="s">
        <v>429</v>
      </c>
      <c r="C152" s="34" t="s">
        <v>430</v>
      </c>
      <c r="D152" s="35" t="s">
        <v>431</v>
      </c>
      <c r="E152" s="34" t="s">
        <v>127</v>
      </c>
      <c r="F152" s="35" t="s">
        <v>432</v>
      </c>
      <c r="G152" s="14" t="str">
        <f t="shared" si="4"/>
        <v>5.37/km</v>
      </c>
      <c r="H152" s="16">
        <f t="shared" si="5"/>
        <v>0.01737268518518519</v>
      </c>
      <c r="I152" s="16">
        <f>F152-INDEX($F$5:$F$265,MATCH(D152,$D$5:$D$265,0))</f>
        <v>0</v>
      </c>
    </row>
    <row r="153" spans="1:9" ht="15" customHeight="1">
      <c r="A153" s="14">
        <v>149</v>
      </c>
      <c r="B153" s="34" t="s">
        <v>433</v>
      </c>
      <c r="C153" s="34" t="s">
        <v>26</v>
      </c>
      <c r="D153" s="35" t="s">
        <v>99</v>
      </c>
      <c r="E153" s="34" t="s">
        <v>326</v>
      </c>
      <c r="F153" s="35" t="s">
        <v>434</v>
      </c>
      <c r="G153" s="14" t="str">
        <f t="shared" si="4"/>
        <v>5.39/km</v>
      </c>
      <c r="H153" s="16">
        <f t="shared" si="5"/>
        <v>0.017604166666666667</v>
      </c>
      <c r="I153" s="16">
        <f>F153-INDEX($F$5:$F$265,MATCH(D153,$D$5:$D$265,0))</f>
        <v>0.015532407407407408</v>
      </c>
    </row>
    <row r="154" spans="1:9" ht="15" customHeight="1">
      <c r="A154" s="14">
        <v>150</v>
      </c>
      <c r="B154" s="34" t="s">
        <v>435</v>
      </c>
      <c r="C154" s="34" t="s">
        <v>51</v>
      </c>
      <c r="D154" s="35" t="s">
        <v>196</v>
      </c>
      <c r="E154" s="34" t="s">
        <v>115</v>
      </c>
      <c r="F154" s="35" t="s">
        <v>436</v>
      </c>
      <c r="G154" s="14" t="str">
        <f t="shared" si="4"/>
        <v>5.39/km</v>
      </c>
      <c r="H154" s="16">
        <f t="shared" si="5"/>
        <v>0.01765046296296297</v>
      </c>
      <c r="I154" s="16">
        <f>F154-INDEX($F$5:$F$265,MATCH(D154,$D$5:$D$265,0))</f>
        <v>0.009733796296296303</v>
      </c>
    </row>
    <row r="155" spans="1:9" ht="15" customHeight="1">
      <c r="A155" s="14">
        <v>151</v>
      </c>
      <c r="B155" s="34" t="s">
        <v>437</v>
      </c>
      <c r="C155" s="34" t="s">
        <v>2</v>
      </c>
      <c r="D155" s="35" t="s">
        <v>438</v>
      </c>
      <c r="E155" s="34" t="s">
        <v>124</v>
      </c>
      <c r="F155" s="35" t="s">
        <v>439</v>
      </c>
      <c r="G155" s="14" t="str">
        <f t="shared" si="4"/>
        <v>5.40/km</v>
      </c>
      <c r="H155" s="16">
        <f t="shared" si="5"/>
        <v>0.017743055555555557</v>
      </c>
      <c r="I155" s="16">
        <f>F155-INDEX($F$5:$F$265,MATCH(D155,$D$5:$D$265,0))</f>
        <v>0</v>
      </c>
    </row>
    <row r="156" spans="1:9" ht="15" customHeight="1">
      <c r="A156" s="14">
        <v>152</v>
      </c>
      <c r="B156" s="34" t="s">
        <v>440</v>
      </c>
      <c r="C156" s="34" t="s">
        <v>441</v>
      </c>
      <c r="D156" s="35" t="s">
        <v>96</v>
      </c>
      <c r="E156" s="34" t="s">
        <v>124</v>
      </c>
      <c r="F156" s="35" t="s">
        <v>442</v>
      </c>
      <c r="G156" s="14" t="str">
        <f t="shared" si="4"/>
        <v>5.40/km</v>
      </c>
      <c r="H156" s="16">
        <f t="shared" si="5"/>
        <v>0.01775462962962963</v>
      </c>
      <c r="I156" s="16">
        <f>F156-INDEX($F$5:$F$265,MATCH(D156,$D$5:$D$265,0))</f>
        <v>0.01605324074074074</v>
      </c>
    </row>
    <row r="157" spans="1:9" ht="15" customHeight="1">
      <c r="A157" s="14">
        <v>153</v>
      </c>
      <c r="B157" s="34" t="s">
        <v>379</v>
      </c>
      <c r="C157" s="34" t="s">
        <v>32</v>
      </c>
      <c r="D157" s="35" t="s">
        <v>93</v>
      </c>
      <c r="E157" s="34" t="s">
        <v>469</v>
      </c>
      <c r="F157" s="35" t="s">
        <v>443</v>
      </c>
      <c r="G157" s="14" t="str">
        <f t="shared" si="4"/>
        <v>5.42/km</v>
      </c>
      <c r="H157" s="16">
        <f t="shared" si="5"/>
        <v>0.01789351851851852</v>
      </c>
      <c r="I157" s="16">
        <f>F157-INDEX($F$5:$F$265,MATCH(D157,$D$5:$D$265,0))</f>
        <v>0.016631944444444442</v>
      </c>
    </row>
    <row r="158" spans="1:9" ht="15" customHeight="1">
      <c r="A158" s="14">
        <v>154</v>
      </c>
      <c r="B158" s="34" t="s">
        <v>444</v>
      </c>
      <c r="C158" s="34" t="s">
        <v>53</v>
      </c>
      <c r="D158" s="35" t="s">
        <v>107</v>
      </c>
      <c r="E158" s="34" t="s">
        <v>472</v>
      </c>
      <c r="F158" s="35" t="s">
        <v>445</v>
      </c>
      <c r="G158" s="14" t="str">
        <f t="shared" si="4"/>
        <v>5.47/km</v>
      </c>
      <c r="H158" s="16">
        <f t="shared" si="5"/>
        <v>0.018472222222222227</v>
      </c>
      <c r="I158" s="16">
        <f>F158-INDEX($F$5:$F$265,MATCH(D158,$D$5:$D$265,0))</f>
        <v>0.015682870370370378</v>
      </c>
    </row>
    <row r="159" spans="1:9" ht="15" customHeight="1">
      <c r="A159" s="14">
        <v>155</v>
      </c>
      <c r="B159" s="34" t="s">
        <v>446</v>
      </c>
      <c r="C159" s="34" t="s">
        <v>447</v>
      </c>
      <c r="D159" s="35" t="s">
        <v>107</v>
      </c>
      <c r="E159" s="34" t="s">
        <v>178</v>
      </c>
      <c r="F159" s="35" t="s">
        <v>445</v>
      </c>
      <c r="G159" s="14" t="str">
        <f t="shared" si="4"/>
        <v>5.47/km</v>
      </c>
      <c r="H159" s="16">
        <f t="shared" si="5"/>
        <v>0.018472222222222227</v>
      </c>
      <c r="I159" s="16">
        <f>F159-INDEX($F$5:$F$265,MATCH(D159,$D$5:$D$265,0))</f>
        <v>0.015682870370370378</v>
      </c>
    </row>
    <row r="160" spans="1:9" ht="15" customHeight="1">
      <c r="A160" s="14">
        <v>156</v>
      </c>
      <c r="B160" s="34" t="s">
        <v>211</v>
      </c>
      <c r="C160" s="34" t="s">
        <v>29</v>
      </c>
      <c r="D160" s="35" t="s">
        <v>431</v>
      </c>
      <c r="E160" s="34" t="s">
        <v>127</v>
      </c>
      <c r="F160" s="35" t="s">
        <v>448</v>
      </c>
      <c r="G160" s="14" t="str">
        <f t="shared" si="4"/>
        <v>5.56/km</v>
      </c>
      <c r="H160" s="16">
        <f t="shared" si="5"/>
        <v>0.019537037037037037</v>
      </c>
      <c r="I160" s="16">
        <f>F160-INDEX($F$5:$F$265,MATCH(D160,$D$5:$D$265,0))</f>
        <v>0.002164351851851848</v>
      </c>
    </row>
    <row r="161" spans="1:9" ht="15" customHeight="1">
      <c r="A161" s="14">
        <v>157</v>
      </c>
      <c r="B161" s="34" t="s">
        <v>414</v>
      </c>
      <c r="C161" s="34" t="s">
        <v>26</v>
      </c>
      <c r="D161" s="35" t="s">
        <v>93</v>
      </c>
      <c r="E161" s="34" t="s">
        <v>187</v>
      </c>
      <c r="F161" s="35" t="s">
        <v>449</v>
      </c>
      <c r="G161" s="14" t="str">
        <f t="shared" si="4"/>
        <v>5.59/km</v>
      </c>
      <c r="H161" s="16">
        <f t="shared" si="5"/>
        <v>0.01989583333333333</v>
      </c>
      <c r="I161" s="16">
        <f>F161-INDEX($F$5:$F$265,MATCH(D161,$D$5:$D$265,0))</f>
        <v>0.018634259259259253</v>
      </c>
    </row>
    <row r="162" spans="1:9" ht="15" customHeight="1">
      <c r="A162" s="14">
        <v>158</v>
      </c>
      <c r="B162" s="34" t="s">
        <v>450</v>
      </c>
      <c r="C162" s="34" t="s">
        <v>451</v>
      </c>
      <c r="D162" s="35" t="s">
        <v>172</v>
      </c>
      <c r="E162" s="34" t="s">
        <v>471</v>
      </c>
      <c r="F162" s="35" t="s">
        <v>452</v>
      </c>
      <c r="G162" s="14" t="str">
        <f t="shared" si="4"/>
        <v>5.59/km</v>
      </c>
      <c r="H162" s="16">
        <f t="shared" si="5"/>
        <v>0.019907407407407412</v>
      </c>
      <c r="I162" s="16">
        <f>F162-INDEX($F$5:$F$265,MATCH(D162,$D$5:$D$265,0))</f>
        <v>0.012962962962962968</v>
      </c>
    </row>
    <row r="163" spans="1:9" ht="15" customHeight="1">
      <c r="A163" s="14">
        <v>159</v>
      </c>
      <c r="B163" s="34" t="s">
        <v>453</v>
      </c>
      <c r="C163" s="34" t="s">
        <v>454</v>
      </c>
      <c r="D163" s="35" t="s">
        <v>107</v>
      </c>
      <c r="E163" s="34" t="s">
        <v>472</v>
      </c>
      <c r="F163" s="35" t="s">
        <v>455</v>
      </c>
      <c r="G163" s="14" t="str">
        <f t="shared" si="4"/>
        <v>6.01/km</v>
      </c>
      <c r="H163" s="16">
        <f t="shared" si="5"/>
        <v>0.020196759259259258</v>
      </c>
      <c r="I163" s="16">
        <f>F163-INDEX($F$5:$F$265,MATCH(D163,$D$5:$D$265,0))</f>
        <v>0.01740740740740741</v>
      </c>
    </row>
    <row r="164" spans="1:9" ht="15" customHeight="1">
      <c r="A164" s="14">
        <v>160</v>
      </c>
      <c r="B164" s="34" t="s">
        <v>456</v>
      </c>
      <c r="C164" s="34" t="s">
        <v>27</v>
      </c>
      <c r="D164" s="35" t="s">
        <v>139</v>
      </c>
      <c r="E164" s="34" t="s">
        <v>187</v>
      </c>
      <c r="F164" s="35" t="s">
        <v>457</v>
      </c>
      <c r="G164" s="14" t="str">
        <f t="shared" si="4"/>
        <v>6.10/km</v>
      </c>
      <c r="H164" s="16">
        <f t="shared" si="5"/>
        <v>0.02113425925925926</v>
      </c>
      <c r="I164" s="16">
        <f>F164-INDEX($F$5:$F$265,MATCH(D164,$D$5:$D$265,0))</f>
        <v>0.015543981481481475</v>
      </c>
    </row>
    <row r="165" spans="1:9" ht="15" customHeight="1">
      <c r="A165" s="14">
        <v>161</v>
      </c>
      <c r="B165" s="34" t="s">
        <v>458</v>
      </c>
      <c r="C165" s="34" t="s">
        <v>459</v>
      </c>
      <c r="D165" s="35" t="s">
        <v>460</v>
      </c>
      <c r="E165" s="34" t="s">
        <v>470</v>
      </c>
      <c r="F165" s="35" t="s">
        <v>461</v>
      </c>
      <c r="G165" s="14" t="str">
        <f t="shared" si="4"/>
        <v>6.15/km</v>
      </c>
      <c r="H165" s="16">
        <f t="shared" si="5"/>
        <v>0.02177083333333334</v>
      </c>
      <c r="I165" s="16">
        <f>F165-INDEX($F$5:$F$265,MATCH(D165,$D$5:$D$265,0))</f>
        <v>0</v>
      </c>
    </row>
    <row r="166" spans="1:9" ht="15" customHeight="1">
      <c r="A166" s="18">
        <v>162</v>
      </c>
      <c r="B166" s="36" t="s">
        <v>462</v>
      </c>
      <c r="C166" s="36" t="s">
        <v>15</v>
      </c>
      <c r="D166" s="37" t="s">
        <v>107</v>
      </c>
      <c r="E166" s="36" t="s">
        <v>326</v>
      </c>
      <c r="F166" s="37" t="s">
        <v>463</v>
      </c>
      <c r="G166" s="18" t="str">
        <f t="shared" si="4"/>
        <v>6.15/km</v>
      </c>
      <c r="H166" s="20">
        <f t="shared" si="5"/>
        <v>0.02179398148148148</v>
      </c>
      <c r="I166" s="20">
        <f>F166-INDEX($F$5:$F$265,MATCH(D166,$D$5:$D$265,0))</f>
        <v>0.01900462962962963</v>
      </c>
    </row>
  </sheetData>
  <autoFilter ref="A4:I1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Corri Arpino</v>
      </c>
      <c r="B1" s="30"/>
      <c r="C1" s="30"/>
    </row>
    <row r="2" spans="1:3" ht="42" customHeight="1">
      <c r="A2" s="31" t="str">
        <f>Individuale!A3&amp;" km. "&amp;Individuale!I3</f>
        <v>Aprino (FR) Italia - Venerdì 15/06/2012 km. 10</v>
      </c>
      <c r="B2" s="31"/>
      <c r="C2" s="31"/>
    </row>
    <row r="3" spans="1:3" ht="24.75" customHeight="1">
      <c r="A3" s="21" t="s">
        <v>6</v>
      </c>
      <c r="B3" s="22" t="s">
        <v>10</v>
      </c>
      <c r="C3" s="22" t="s">
        <v>3</v>
      </c>
    </row>
    <row r="4" spans="1:3" ht="15" customHeight="1">
      <c r="A4" s="10">
        <v>1</v>
      </c>
      <c r="B4" s="11" t="s">
        <v>187</v>
      </c>
      <c r="C4" s="23">
        <v>26</v>
      </c>
    </row>
    <row r="5" spans="1:3" ht="15" customHeight="1">
      <c r="A5" s="14">
        <v>2</v>
      </c>
      <c r="B5" s="15" t="s">
        <v>127</v>
      </c>
      <c r="C5" s="24">
        <v>24</v>
      </c>
    </row>
    <row r="6" spans="1:3" ht="15" customHeight="1">
      <c r="A6" s="14">
        <v>3</v>
      </c>
      <c r="B6" s="15" t="s">
        <v>124</v>
      </c>
      <c r="C6" s="24">
        <v>14</v>
      </c>
    </row>
    <row r="7" spans="1:3" ht="15" customHeight="1">
      <c r="A7" s="14">
        <v>4</v>
      </c>
      <c r="B7" s="15" t="s">
        <v>178</v>
      </c>
      <c r="C7" s="24">
        <v>11</v>
      </c>
    </row>
    <row r="8" spans="1:3" ht="15" customHeight="1">
      <c r="A8" s="14">
        <v>5</v>
      </c>
      <c r="B8" s="15" t="s">
        <v>115</v>
      </c>
      <c r="C8" s="24">
        <v>10</v>
      </c>
    </row>
    <row r="9" spans="1:3" ht="15" customHeight="1">
      <c r="A9" s="14">
        <v>6</v>
      </c>
      <c r="B9" s="15" t="s">
        <v>469</v>
      </c>
      <c r="C9" s="24">
        <v>7</v>
      </c>
    </row>
    <row r="10" spans="1:3" ht="15" customHeight="1">
      <c r="A10" s="14">
        <v>7</v>
      </c>
      <c r="B10" s="15" t="s">
        <v>472</v>
      </c>
      <c r="C10" s="24">
        <v>7</v>
      </c>
    </row>
    <row r="11" spans="1:3" ht="15" customHeight="1">
      <c r="A11" s="14">
        <v>8</v>
      </c>
      <c r="B11" s="15" t="s">
        <v>16</v>
      </c>
      <c r="C11" s="24">
        <v>6</v>
      </c>
    </row>
    <row r="12" spans="1:3" ht="15" customHeight="1">
      <c r="A12" s="14">
        <v>9</v>
      </c>
      <c r="B12" s="15" t="s">
        <v>326</v>
      </c>
      <c r="C12" s="24">
        <v>5</v>
      </c>
    </row>
    <row r="13" spans="1:3" ht="15" customHeight="1">
      <c r="A13" s="14">
        <v>10</v>
      </c>
      <c r="B13" s="15" t="s">
        <v>143</v>
      </c>
      <c r="C13" s="24">
        <v>5</v>
      </c>
    </row>
    <row r="14" spans="1:3" ht="15" customHeight="1">
      <c r="A14" s="14">
        <v>11</v>
      </c>
      <c r="B14" s="15" t="s">
        <v>471</v>
      </c>
      <c r="C14" s="24">
        <v>4</v>
      </c>
    </row>
    <row r="15" spans="1:3" ht="15" customHeight="1">
      <c r="A15" s="14">
        <v>12</v>
      </c>
      <c r="B15" s="15" t="s">
        <v>318</v>
      </c>
      <c r="C15" s="24">
        <v>4</v>
      </c>
    </row>
    <row r="16" spans="1:3" ht="15" customHeight="1">
      <c r="A16" s="14">
        <v>13</v>
      </c>
      <c r="B16" s="15" t="s">
        <v>64</v>
      </c>
      <c r="C16" s="24">
        <v>4</v>
      </c>
    </row>
    <row r="17" spans="1:3" ht="15" customHeight="1">
      <c r="A17" s="14">
        <v>14</v>
      </c>
      <c r="B17" s="15" t="s">
        <v>475</v>
      </c>
      <c r="C17" s="24">
        <v>3</v>
      </c>
    </row>
    <row r="18" spans="1:3" ht="15" customHeight="1">
      <c r="A18" s="14">
        <v>15</v>
      </c>
      <c r="B18" s="15" t="s">
        <v>104</v>
      </c>
      <c r="C18" s="24">
        <v>3</v>
      </c>
    </row>
    <row r="19" spans="1:3" ht="15" customHeight="1">
      <c r="A19" s="14">
        <v>16</v>
      </c>
      <c r="B19" s="15" t="s">
        <v>71</v>
      </c>
      <c r="C19" s="24">
        <v>2</v>
      </c>
    </row>
    <row r="20" spans="1:3" ht="15" customHeight="1">
      <c r="A20" s="14">
        <v>17</v>
      </c>
      <c r="B20" s="15" t="s">
        <v>157</v>
      </c>
      <c r="C20" s="24">
        <v>2</v>
      </c>
    </row>
    <row r="21" spans="1:3" ht="15" customHeight="1">
      <c r="A21" s="14">
        <v>18</v>
      </c>
      <c r="B21" s="15" t="s">
        <v>470</v>
      </c>
      <c r="C21" s="24">
        <v>2</v>
      </c>
    </row>
    <row r="22" spans="1:3" ht="15" customHeight="1">
      <c r="A22" s="14">
        <v>19</v>
      </c>
      <c r="B22" s="15" t="s">
        <v>248</v>
      </c>
      <c r="C22" s="24">
        <v>2</v>
      </c>
    </row>
    <row r="23" spans="1:3" ht="15" customHeight="1">
      <c r="A23" s="14">
        <v>20</v>
      </c>
      <c r="B23" s="15" t="s">
        <v>112</v>
      </c>
      <c r="C23" s="24">
        <v>2</v>
      </c>
    </row>
    <row r="24" spans="1:3" ht="15" customHeight="1">
      <c r="A24" s="14">
        <v>21</v>
      </c>
      <c r="B24" s="15" t="s">
        <v>473</v>
      </c>
      <c r="C24" s="24">
        <v>1</v>
      </c>
    </row>
    <row r="25" spans="1:3" ht="15" customHeight="1">
      <c r="A25" s="14">
        <v>22</v>
      </c>
      <c r="B25" s="15" t="s">
        <v>121</v>
      </c>
      <c r="C25" s="24">
        <v>1</v>
      </c>
    </row>
    <row r="26" spans="1:3" ht="15" customHeight="1">
      <c r="A26" s="14">
        <v>23</v>
      </c>
      <c r="B26" s="15" t="s">
        <v>474</v>
      </c>
      <c r="C26" s="24">
        <v>1</v>
      </c>
    </row>
    <row r="27" spans="1:3" ht="15" customHeight="1">
      <c r="A27" s="14">
        <v>24</v>
      </c>
      <c r="B27" s="15" t="s">
        <v>199</v>
      </c>
      <c r="C27" s="24">
        <v>1</v>
      </c>
    </row>
    <row r="28" spans="1:3" ht="15" customHeight="1">
      <c r="A28" s="38">
        <v>25</v>
      </c>
      <c r="B28" s="42" t="s">
        <v>467</v>
      </c>
      <c r="C28" s="43">
        <v>1</v>
      </c>
    </row>
    <row r="29" spans="1:3" ht="15" customHeight="1">
      <c r="A29" s="14">
        <v>26</v>
      </c>
      <c r="B29" s="15" t="s">
        <v>476</v>
      </c>
      <c r="C29" s="24">
        <v>1</v>
      </c>
    </row>
    <row r="30" spans="1:3" ht="15" customHeight="1">
      <c r="A30" s="14">
        <v>27</v>
      </c>
      <c r="B30" s="15" t="s">
        <v>28</v>
      </c>
      <c r="C30" s="24">
        <v>1</v>
      </c>
    </row>
    <row r="31" spans="1:3" ht="15" customHeight="1">
      <c r="A31" s="14">
        <v>28</v>
      </c>
      <c r="B31" s="15" t="s">
        <v>468</v>
      </c>
      <c r="C31" s="24">
        <v>1</v>
      </c>
    </row>
    <row r="32" spans="1:3" ht="15" customHeight="1">
      <c r="A32" s="14">
        <v>29</v>
      </c>
      <c r="B32" s="15" t="s">
        <v>42</v>
      </c>
      <c r="C32" s="24">
        <v>1</v>
      </c>
    </row>
    <row r="33" spans="1:3" ht="15" customHeight="1">
      <c r="A33" s="14">
        <v>30</v>
      </c>
      <c r="B33" s="15" t="s">
        <v>314</v>
      </c>
      <c r="C33" s="24">
        <v>1</v>
      </c>
    </row>
    <row r="34" spans="1:3" ht="15" customHeight="1">
      <c r="A34" s="14">
        <v>31</v>
      </c>
      <c r="B34" s="15" t="s">
        <v>173</v>
      </c>
      <c r="C34" s="24">
        <v>1</v>
      </c>
    </row>
    <row r="35" spans="1:3" ht="15" customHeight="1">
      <c r="A35" s="14">
        <v>32</v>
      </c>
      <c r="B35" s="15" t="s">
        <v>39</v>
      </c>
      <c r="C35" s="24">
        <v>1</v>
      </c>
    </row>
    <row r="36" spans="1:3" ht="15" customHeight="1">
      <c r="A36" s="14">
        <v>33</v>
      </c>
      <c r="B36" s="15" t="s">
        <v>82</v>
      </c>
      <c r="C36" s="24">
        <v>1</v>
      </c>
    </row>
    <row r="37" spans="1:3" ht="15" customHeight="1">
      <c r="A37" s="14">
        <v>34</v>
      </c>
      <c r="B37" s="15" t="s">
        <v>22</v>
      </c>
      <c r="C37" s="24">
        <v>1</v>
      </c>
    </row>
    <row r="38" spans="1:3" ht="15" customHeight="1">
      <c r="A38" s="14">
        <v>35</v>
      </c>
      <c r="B38" s="15" t="s">
        <v>56</v>
      </c>
      <c r="C38" s="24">
        <v>1</v>
      </c>
    </row>
    <row r="39" spans="1:3" ht="15" customHeight="1">
      <c r="A39" s="14">
        <v>36</v>
      </c>
      <c r="B39" s="15" t="s">
        <v>100</v>
      </c>
      <c r="C39" s="24">
        <v>1</v>
      </c>
    </row>
    <row r="40" spans="1:3" ht="15" customHeight="1">
      <c r="A40" s="14">
        <v>37</v>
      </c>
      <c r="B40" s="15" t="s">
        <v>46</v>
      </c>
      <c r="C40" s="24">
        <v>1</v>
      </c>
    </row>
    <row r="41" spans="1:3" ht="15" customHeight="1">
      <c r="A41" s="14">
        <v>38</v>
      </c>
      <c r="B41" s="15" t="s">
        <v>293</v>
      </c>
      <c r="C41" s="24">
        <v>1</v>
      </c>
    </row>
    <row r="42" spans="1:3" ht="15" customHeight="1">
      <c r="A42" s="18">
        <v>39</v>
      </c>
      <c r="B42" s="19" t="s">
        <v>264</v>
      </c>
      <c r="C42" s="25">
        <v>1</v>
      </c>
    </row>
    <row r="43" spans="1:3" ht="12.75">
      <c r="A43" s="26"/>
      <c r="B43" s="26"/>
      <c r="C43" s="26">
        <f>SUM(C4:C42)</f>
        <v>162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2012-06-18T09:00:54Z</dcterms:modified>
  <cp:category/>
  <cp:version/>
  <cp:contentType/>
  <cp:contentStatus/>
</cp:coreProperties>
</file>