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<sst xmlns="http://schemas.openxmlformats.org/spreadsheetml/2006/main" count="154" uniqueCount="85">
  <si>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</si>
  <si>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</si>
  <si>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</si>
  <si>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</si>
  <si>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</si>
  <si>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</si>
  <si>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</si>
  <si>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</si>
  <si>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</si>
  <si>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</si>
  <si>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</si>
  <si>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</si>
  <si>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</si>
  <si>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FABRIZIO</t>
  </si>
  <si>
    <t>ANDREA</t>
  </si>
  <si>
    <t>MARCO</t>
  </si>
  <si>
    <t>ROBERTO</t>
  </si>
  <si>
    <t>MASSIMILIANO</t>
  </si>
  <si>
    <t>DANIELE</t>
  </si>
  <si>
    <t>GIORGIO</t>
  </si>
  <si>
    <t>VINCENZO</t>
  </si>
  <si>
    <t>PIETRO</t>
  </si>
  <si>
    <t>MARIO</t>
  </si>
  <si>
    <t>GIANCARLO</t>
  </si>
  <si>
    <t>CLAUDIO</t>
  </si>
  <si>
    <t>ALBERTO</t>
  </si>
  <si>
    <t>NICOLA</t>
  </si>
  <si>
    <t>LUCIANO</t>
  </si>
  <si>
    <t>A.S.D. PODISTICA SOLIDARIETA'</t>
  </si>
  <si>
    <t>RETI RUNNERS FOOTWORKS</t>
  </si>
  <si>
    <t>RCF</t>
  </si>
  <si>
    <t>FERRARO</t>
  </si>
  <si>
    <t>CIRCOLO VILLA SPADA</t>
  </si>
  <si>
    <t>MARATHON CLUB ROMA</t>
  </si>
  <si>
    <t>LITAL</t>
  </si>
  <si>
    <t>PERCUOCO</t>
  </si>
  <si>
    <t>-</t>
  </si>
  <si>
    <t>INDIVIDUALE</t>
  </si>
  <si>
    <t>DOMENICO</t>
  </si>
  <si>
    <t>SILVIA</t>
  </si>
  <si>
    <t>DAMIANI</t>
  </si>
  <si>
    <t>SALVATORE</t>
  </si>
  <si>
    <t>RENATO</t>
  </si>
  <si>
    <t>ROCCO</t>
  </si>
  <si>
    <t>EWA</t>
  </si>
  <si>
    <t>D'OFFIZI</t>
  </si>
  <si>
    <t>WOJCIESZEK</t>
  </si>
  <si>
    <t>GIARDULLI</t>
  </si>
  <si>
    <t>TORRINO TRIATHLON</t>
  </si>
  <si>
    <t>ERCULEI</t>
  </si>
  <si>
    <t>SEA RUNNERS</t>
  </si>
  <si>
    <t xml:space="preserve">SIRAGUSA </t>
  </si>
  <si>
    <t>PERUZZI</t>
  </si>
  <si>
    <t>TEMPIO</t>
  </si>
  <si>
    <t>CORSA DEI SANTI</t>
  </si>
  <si>
    <t>MAMMUCCI</t>
  </si>
  <si>
    <t>CECCACCI</t>
  </si>
  <si>
    <t>ATL POMEZIA</t>
  </si>
  <si>
    <t>BALDACCI\</t>
  </si>
  <si>
    <t>ATL VILLA DE SANCTIS</t>
  </si>
  <si>
    <t>VENTRE</t>
  </si>
  <si>
    <t>ACCAPEZZATO</t>
  </si>
  <si>
    <t>IND</t>
  </si>
  <si>
    <t>LIONETTI</t>
  </si>
  <si>
    <t>TONY</t>
  </si>
  <si>
    <t>CSEN</t>
  </si>
  <si>
    <t>PIZZO</t>
  </si>
  <si>
    <t>RUN BOYS</t>
  </si>
  <si>
    <t>DI VITO</t>
  </si>
  <si>
    <t>PIETRANTONIO</t>
  </si>
  <si>
    <t>FILOMENA</t>
  </si>
  <si>
    <t>CHIATTI</t>
  </si>
  <si>
    <t>RICARDO</t>
  </si>
  <si>
    <t>JOSE' LIGUEL</t>
  </si>
  <si>
    <t>AGOSTINONI</t>
  </si>
  <si>
    <t>SZKILADZ</t>
  </si>
  <si>
    <t>RENATA BOZENA</t>
  </si>
  <si>
    <t>COCCIA</t>
  </si>
  <si>
    <t>PIERMARINI</t>
  </si>
  <si>
    <t>ROY</t>
  </si>
  <si>
    <t>FREZZA</t>
  </si>
  <si>
    <t>CRISTIAN</t>
  </si>
  <si>
    <t>KATIUSCIA</t>
  </si>
  <si>
    <t>Strafadoi</t>
  </si>
  <si>
    <t>Roma (RM) Italia - Domenica 24/11/2013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</si>
</sst>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21" fontId="16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pane ySplit="4" topLeftCell="BM5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83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84</v>
      </c>
      <c r="B3" s="25"/>
      <c r="C3" s="25"/>
      <c r="D3" s="25"/>
      <c r="E3" s="25"/>
      <c r="F3" s="25"/>
      <c r="G3" s="25"/>
      <c r="H3" s="3" t="s">
        <v>1</v>
      </c>
      <c r="I3" s="4">
        <v>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40" t="s">
        <v>31</v>
      </c>
      <c r="C5" s="40" t="s">
        <v>15</v>
      </c>
      <c r="D5" s="46" t="s">
        <v>36</v>
      </c>
      <c r="E5" s="40" t="s">
        <v>32</v>
      </c>
      <c r="F5" s="43">
        <v>0.01283564814814815</v>
      </c>
      <c r="G5" s="10" t="str">
        <f aca="true" t="shared" si="0" ref="G5:G35">TEXT(INT((HOUR(F5)*3600+MINUTE(F5)*60+SECOND(F5))/$I$3/60),"0")&amp;"."&amp;TEXT(MOD((HOUR(F5)*3600+MINUTE(F5)*60+SECOND(F5))/$I$3,60),"00")&amp;"/km"</f>
        <v>3.42/km</v>
      </c>
      <c r="H5" s="11">
        <f aca="true" t="shared" si="1" ref="H5:H35">F5-$F$5</f>
        <v>0</v>
      </c>
      <c r="I5" s="11">
        <f>F5-INDEX($F$5:$F$35,MATCH(D5,$D$5:$D$35,0))</f>
        <v>0</v>
      </c>
    </row>
    <row r="6" spans="1:9" s="12" customFormat="1" ht="15" customHeight="1">
      <c r="A6" s="19">
        <v>2</v>
      </c>
      <c r="B6" s="37" t="s">
        <v>45</v>
      </c>
      <c r="C6" s="37" t="s">
        <v>14</v>
      </c>
      <c r="D6" s="38" t="s">
        <v>36</v>
      </c>
      <c r="E6" s="37" t="s">
        <v>28</v>
      </c>
      <c r="F6" s="39">
        <v>0.01357638888888889</v>
      </c>
      <c r="G6" s="19" t="str">
        <f t="shared" si="0"/>
        <v>3.55/km</v>
      </c>
      <c r="H6" s="21">
        <f t="shared" si="1"/>
        <v>0.0007407407407407397</v>
      </c>
      <c r="I6" s="21">
        <f>F6-INDEX($F$5:$F$35,MATCH(D6,$D$5:$D$35,0))</f>
        <v>0.0007407407407407397</v>
      </c>
    </row>
    <row r="7" spans="1:9" s="12" customFormat="1" ht="15" customHeight="1">
      <c r="A7" s="13">
        <v>3</v>
      </c>
      <c r="B7" s="41" t="s">
        <v>46</v>
      </c>
      <c r="C7" s="41" t="s">
        <v>44</v>
      </c>
      <c r="D7" s="47" t="s">
        <v>36</v>
      </c>
      <c r="E7" s="41" t="s">
        <v>30</v>
      </c>
      <c r="F7" s="44">
        <v>0.013599537037037037</v>
      </c>
      <c r="G7" s="13" t="str">
        <f t="shared" si="0"/>
        <v>3.55/km</v>
      </c>
      <c r="H7" s="14">
        <f t="shared" si="1"/>
        <v>0.0007638888888888869</v>
      </c>
      <c r="I7" s="14">
        <f>F7-INDEX($F$5:$F$35,MATCH(D7,$D$5:$D$35,0))</f>
        <v>0.0007638888888888869</v>
      </c>
    </row>
    <row r="8" spans="1:9" s="12" customFormat="1" ht="15" customHeight="1">
      <c r="A8" s="13">
        <v>4</v>
      </c>
      <c r="B8" s="41" t="s">
        <v>47</v>
      </c>
      <c r="C8" s="41" t="s">
        <v>12</v>
      </c>
      <c r="D8" s="35" t="s">
        <v>36</v>
      </c>
      <c r="E8" s="41" t="s">
        <v>48</v>
      </c>
      <c r="F8" s="44">
        <v>0.013703703703703704</v>
      </c>
      <c r="G8" s="13" t="str">
        <f t="shared" si="0"/>
        <v>3.57/km</v>
      </c>
      <c r="H8" s="14">
        <f t="shared" si="1"/>
        <v>0.0008680555555555542</v>
      </c>
      <c r="I8" s="14">
        <f>F8-INDEX($F$5:$F$35,MATCH(D8,$D$5:$D$35,0))</f>
        <v>0.0008680555555555542</v>
      </c>
    </row>
    <row r="9" spans="1:9" s="12" customFormat="1" ht="15" customHeight="1">
      <c r="A9" s="13">
        <v>5</v>
      </c>
      <c r="B9" s="41" t="s">
        <v>49</v>
      </c>
      <c r="C9" s="41" t="s">
        <v>13</v>
      </c>
      <c r="D9" s="35" t="s">
        <v>36</v>
      </c>
      <c r="E9" s="41" t="s">
        <v>50</v>
      </c>
      <c r="F9" s="44">
        <v>0.013796296296296298</v>
      </c>
      <c r="G9" s="13" t="str">
        <f t="shared" si="0"/>
        <v>3.58/km</v>
      </c>
      <c r="H9" s="14">
        <f t="shared" si="1"/>
        <v>0.000960648148148148</v>
      </c>
      <c r="I9" s="14">
        <f>F9-INDEX($F$5:$F$35,MATCH(D9,$D$5:$D$35,0))</f>
        <v>0.000960648148148148</v>
      </c>
    </row>
    <row r="10" spans="1:9" s="12" customFormat="1" ht="15" customHeight="1">
      <c r="A10" s="13">
        <v>6</v>
      </c>
      <c r="B10" s="41" t="s">
        <v>51</v>
      </c>
      <c r="C10" s="41" t="s">
        <v>21</v>
      </c>
      <c r="D10" s="35" t="s">
        <v>36</v>
      </c>
      <c r="E10" s="41" t="s">
        <v>33</v>
      </c>
      <c r="F10" s="44">
        <v>0.013819444444444445</v>
      </c>
      <c r="G10" s="13" t="str">
        <f t="shared" si="0"/>
        <v>3.59/km</v>
      </c>
      <c r="H10" s="14">
        <f t="shared" si="1"/>
        <v>0.0009837962962962951</v>
      </c>
      <c r="I10" s="14">
        <f>F10-INDEX($F$5:$F$35,MATCH(D10,$D$5:$D$35,0))</f>
        <v>0.0009837962962962951</v>
      </c>
    </row>
    <row r="11" spans="1:9" s="12" customFormat="1" ht="15" customHeight="1">
      <c r="A11" s="19">
        <v>7</v>
      </c>
      <c r="B11" s="37" t="s">
        <v>52</v>
      </c>
      <c r="C11" s="37" t="s">
        <v>18</v>
      </c>
      <c r="D11" s="38" t="s">
        <v>36</v>
      </c>
      <c r="E11" s="37" t="s">
        <v>28</v>
      </c>
      <c r="F11" s="39">
        <v>0.014490740740740742</v>
      </c>
      <c r="G11" s="19" t="str">
        <f t="shared" si="0"/>
        <v>4.10/km</v>
      </c>
      <c r="H11" s="21">
        <f t="shared" si="1"/>
        <v>0.0016550925925925917</v>
      </c>
      <c r="I11" s="21">
        <f>F11-INDEX($F$5:$F$35,MATCH(D11,$D$5:$D$35,0))</f>
        <v>0.0016550925925925917</v>
      </c>
    </row>
    <row r="12" spans="1:9" s="12" customFormat="1" ht="15" customHeight="1">
      <c r="A12" s="13">
        <v>8</v>
      </c>
      <c r="B12" s="41" t="s">
        <v>53</v>
      </c>
      <c r="C12" s="41" t="s">
        <v>19</v>
      </c>
      <c r="D12" s="35" t="s">
        <v>36</v>
      </c>
      <c r="E12" s="41" t="s">
        <v>54</v>
      </c>
      <c r="F12" s="44">
        <v>0.014652777777777778</v>
      </c>
      <c r="G12" s="13" t="str">
        <f t="shared" si="0"/>
        <v>4.13/km</v>
      </c>
      <c r="H12" s="14">
        <f t="shared" si="1"/>
        <v>0.0018171296296296286</v>
      </c>
      <c r="I12" s="14">
        <f>F12-INDEX($F$5:$F$35,MATCH(D12,$D$5:$D$35,0))</f>
        <v>0.0018171296296296286</v>
      </c>
    </row>
    <row r="13" spans="1:9" s="12" customFormat="1" ht="15" customHeight="1">
      <c r="A13" s="13">
        <v>9</v>
      </c>
      <c r="B13" s="41" t="s">
        <v>55</v>
      </c>
      <c r="C13" s="41" t="s">
        <v>41</v>
      </c>
      <c r="D13" s="35" t="s">
        <v>36</v>
      </c>
      <c r="E13" s="41" t="s">
        <v>50</v>
      </c>
      <c r="F13" s="44">
        <v>0.014976851851851852</v>
      </c>
      <c r="G13" s="13" t="str">
        <f t="shared" si="0"/>
        <v>4.19/km</v>
      </c>
      <c r="H13" s="14">
        <f t="shared" si="1"/>
        <v>0.0021412037037037025</v>
      </c>
      <c r="I13" s="14">
        <f>F13-INDEX($F$5:$F$35,MATCH(D13,$D$5:$D$35,0))</f>
        <v>0.0021412037037037025</v>
      </c>
    </row>
    <row r="14" spans="1:9" s="12" customFormat="1" ht="15" customHeight="1">
      <c r="A14" s="13">
        <v>10</v>
      </c>
      <c r="B14" s="41" t="s">
        <v>56</v>
      </c>
      <c r="C14" s="41" t="s">
        <v>23</v>
      </c>
      <c r="D14" s="35" t="s">
        <v>36</v>
      </c>
      <c r="E14" s="41" t="s">
        <v>57</v>
      </c>
      <c r="F14" s="44">
        <v>0.015011574074074075</v>
      </c>
      <c r="G14" s="13" t="str">
        <f t="shared" si="0"/>
        <v>4.19/km</v>
      </c>
      <c r="H14" s="14">
        <f t="shared" si="1"/>
        <v>0.002175925925925925</v>
      </c>
      <c r="I14" s="14">
        <f>F14-INDEX($F$5:$F$35,MATCH(D14,$D$5:$D$35,0))</f>
        <v>0.002175925925925925</v>
      </c>
    </row>
    <row r="15" spans="1:9" s="12" customFormat="1" ht="15" customHeight="1">
      <c r="A15" s="13">
        <v>11</v>
      </c>
      <c r="B15" s="41" t="s">
        <v>58</v>
      </c>
      <c r="C15" s="41" t="s">
        <v>27</v>
      </c>
      <c r="D15" s="35" t="s">
        <v>36</v>
      </c>
      <c r="E15" s="41" t="s">
        <v>57</v>
      </c>
      <c r="F15" s="44">
        <v>0.015196759259259259</v>
      </c>
      <c r="G15" s="13" t="str">
        <f t="shared" si="0"/>
        <v>4.23/km</v>
      </c>
      <c r="H15" s="14">
        <f t="shared" si="1"/>
        <v>0.002361111111111109</v>
      </c>
      <c r="I15" s="14">
        <f>F15-INDEX($F$5:$F$35,MATCH(D15,$D$5:$D$35,0))</f>
        <v>0.002361111111111109</v>
      </c>
    </row>
    <row r="16" spans="1:9" s="12" customFormat="1" ht="15" customHeight="1">
      <c r="A16" s="13">
        <v>12</v>
      </c>
      <c r="B16" s="41" t="s">
        <v>31</v>
      </c>
      <c r="C16" s="41" t="s">
        <v>38</v>
      </c>
      <c r="D16" s="35" t="s">
        <v>36</v>
      </c>
      <c r="E16" s="41" t="s">
        <v>59</v>
      </c>
      <c r="F16" s="44">
        <v>0.015277777777777777</v>
      </c>
      <c r="G16" s="13" t="str">
        <f t="shared" si="0"/>
        <v>4.24/km</v>
      </c>
      <c r="H16" s="14">
        <f t="shared" si="1"/>
        <v>0.0024421296296296274</v>
      </c>
      <c r="I16" s="14">
        <f>F16-INDEX($F$5:$F$35,MATCH(D16,$D$5:$D$35,0))</f>
        <v>0.0024421296296296274</v>
      </c>
    </row>
    <row r="17" spans="1:9" s="12" customFormat="1" ht="15" customHeight="1">
      <c r="A17" s="13">
        <v>13</v>
      </c>
      <c r="B17" s="41" t="s">
        <v>60</v>
      </c>
      <c r="C17" s="41" t="s">
        <v>17</v>
      </c>
      <c r="D17" s="35" t="s">
        <v>36</v>
      </c>
      <c r="E17" s="41" t="s">
        <v>57</v>
      </c>
      <c r="F17" s="44">
        <v>0.015405092592592593</v>
      </c>
      <c r="G17" s="13" t="str">
        <f t="shared" si="0"/>
        <v>4.26/km</v>
      </c>
      <c r="H17" s="14">
        <f t="shared" si="1"/>
        <v>0.0025694444444444436</v>
      </c>
      <c r="I17" s="14">
        <f>F17-INDEX($F$5:$F$35,MATCH(D17,$D$5:$D$35,0))</f>
        <v>0.0025694444444444436</v>
      </c>
    </row>
    <row r="18" spans="1:9" s="12" customFormat="1" ht="15" customHeight="1">
      <c r="A18" s="13">
        <v>14</v>
      </c>
      <c r="B18" s="41" t="s">
        <v>51</v>
      </c>
      <c r="C18" s="41" t="s">
        <v>25</v>
      </c>
      <c r="D18" s="35" t="s">
        <v>36</v>
      </c>
      <c r="E18" s="41" t="s">
        <v>33</v>
      </c>
      <c r="F18" s="44">
        <v>0.01564814814814815</v>
      </c>
      <c r="G18" s="13" t="str">
        <f t="shared" si="0"/>
        <v>4.30/km</v>
      </c>
      <c r="H18" s="14">
        <f t="shared" si="1"/>
        <v>0.0028125000000000008</v>
      </c>
      <c r="I18" s="14">
        <f>F18-INDEX($F$5:$F$35,MATCH(D18,$D$5:$D$35,0))</f>
        <v>0.0028125000000000008</v>
      </c>
    </row>
    <row r="19" spans="1:9" s="12" customFormat="1" ht="15" customHeight="1">
      <c r="A19" s="13">
        <v>15</v>
      </c>
      <c r="B19" s="41" t="s">
        <v>61</v>
      </c>
      <c r="C19" s="41" t="s">
        <v>18</v>
      </c>
      <c r="D19" s="35" t="s">
        <v>36</v>
      </c>
      <c r="E19" s="41" t="s">
        <v>37</v>
      </c>
      <c r="F19" s="44">
        <v>0.015717592592592592</v>
      </c>
      <c r="G19" s="13" t="str">
        <f t="shared" si="0"/>
        <v>4.32/km</v>
      </c>
      <c r="H19" s="14">
        <f t="shared" si="1"/>
        <v>0.002881944444444442</v>
      </c>
      <c r="I19" s="14">
        <f>F19-INDEX($F$5:$F$35,MATCH(D19,$D$5:$D$35,0))</f>
        <v>0.002881944444444442</v>
      </c>
    </row>
    <row r="20" spans="1:9" s="12" customFormat="1" ht="15" customHeight="1">
      <c r="A20" s="13">
        <v>16</v>
      </c>
      <c r="B20" s="41" t="s">
        <v>63</v>
      </c>
      <c r="C20" s="41" t="s">
        <v>64</v>
      </c>
      <c r="D20" s="35" t="s">
        <v>36</v>
      </c>
      <c r="E20" s="41" t="s">
        <v>65</v>
      </c>
      <c r="F20" s="44">
        <v>0.016064814814814813</v>
      </c>
      <c r="G20" s="13" t="str">
        <f t="shared" si="0"/>
        <v>4.38/km</v>
      </c>
      <c r="H20" s="14">
        <f t="shared" si="1"/>
        <v>0.003229166666666663</v>
      </c>
      <c r="I20" s="14">
        <f>F20-INDEX($F$5:$F$35,MATCH(D20,$D$5:$D$35,0))</f>
        <v>0.003229166666666663</v>
      </c>
    </row>
    <row r="21" spans="1:9" s="12" customFormat="1" ht="15" customHeight="1">
      <c r="A21" s="13">
        <v>17</v>
      </c>
      <c r="B21" s="41" t="s">
        <v>35</v>
      </c>
      <c r="C21" s="41" t="s">
        <v>24</v>
      </c>
      <c r="D21" s="35" t="s">
        <v>36</v>
      </c>
      <c r="E21" s="41" t="s">
        <v>33</v>
      </c>
      <c r="F21" s="44">
        <v>0.016828703703703703</v>
      </c>
      <c r="G21" s="13" t="str">
        <f t="shared" si="0"/>
        <v>4.51/km</v>
      </c>
      <c r="H21" s="14">
        <f t="shared" si="1"/>
        <v>0.0039930555555555535</v>
      </c>
      <c r="I21" s="14">
        <f>F21-INDEX($F$5:$F$35,MATCH(D21,$D$5:$D$35,0))</f>
        <v>0.0039930555555555535</v>
      </c>
    </row>
    <row r="22" spans="1:9" s="12" customFormat="1" ht="15" customHeight="1">
      <c r="A22" s="13">
        <v>18</v>
      </c>
      <c r="B22" s="41" t="s">
        <v>66</v>
      </c>
      <c r="C22" s="41" t="s">
        <v>20</v>
      </c>
      <c r="D22" s="35" t="s">
        <v>36</v>
      </c>
      <c r="E22" s="41" t="s">
        <v>29</v>
      </c>
      <c r="F22" s="44">
        <v>0.01730324074074074</v>
      </c>
      <c r="G22" s="13" t="str">
        <f t="shared" si="0"/>
        <v>4.59/km</v>
      </c>
      <c r="H22" s="14">
        <f t="shared" si="1"/>
        <v>0.004467592592592591</v>
      </c>
      <c r="I22" s="14">
        <f>F22-INDEX($F$5:$F$35,MATCH(D22,$D$5:$D$35,0))</f>
        <v>0.004467592592592591</v>
      </c>
    </row>
    <row r="23" spans="1:9" s="12" customFormat="1" ht="15" customHeight="1">
      <c r="A23" s="13">
        <v>19</v>
      </c>
      <c r="B23" s="41" t="s">
        <v>43</v>
      </c>
      <c r="C23" s="41" t="s">
        <v>27</v>
      </c>
      <c r="D23" s="35" t="s">
        <v>36</v>
      </c>
      <c r="E23" s="41" t="s">
        <v>67</v>
      </c>
      <c r="F23" s="44">
        <v>0.01734953703703704</v>
      </c>
      <c r="G23" s="13" t="str">
        <f t="shared" si="0"/>
        <v>4.60/km</v>
      </c>
      <c r="H23" s="14">
        <f t="shared" si="1"/>
        <v>0.0045138888888888885</v>
      </c>
      <c r="I23" s="14">
        <f>F23-INDEX($F$5:$F$35,MATCH(D23,$D$5:$D$35,0))</f>
        <v>0.0045138888888888885</v>
      </c>
    </row>
    <row r="24" spans="1:9" s="12" customFormat="1" ht="15" customHeight="1">
      <c r="A24" s="13">
        <v>20</v>
      </c>
      <c r="B24" s="41" t="s">
        <v>68</v>
      </c>
      <c r="C24" s="41" t="s">
        <v>26</v>
      </c>
      <c r="D24" s="35" t="s">
        <v>36</v>
      </c>
      <c r="E24" s="41" t="s">
        <v>37</v>
      </c>
      <c r="F24" s="44">
        <v>0.017604166666666667</v>
      </c>
      <c r="G24" s="13" t="str">
        <f t="shared" si="0"/>
        <v>5.04/km</v>
      </c>
      <c r="H24" s="14">
        <f t="shared" si="1"/>
        <v>0.004768518518518517</v>
      </c>
      <c r="I24" s="14">
        <f>F24-INDEX($F$5:$F$35,MATCH(D24,$D$5:$D$35,0))</f>
        <v>0.004768518518518517</v>
      </c>
    </row>
    <row r="25" spans="1:9" s="12" customFormat="1" ht="15" customHeight="1">
      <c r="A25" s="13">
        <v>21</v>
      </c>
      <c r="B25" s="41" t="s">
        <v>69</v>
      </c>
      <c r="C25" s="41" t="s">
        <v>70</v>
      </c>
      <c r="D25" s="35" t="s">
        <v>36</v>
      </c>
      <c r="E25" s="41" t="s">
        <v>33</v>
      </c>
      <c r="F25" s="44">
        <v>0.017604166666666667</v>
      </c>
      <c r="G25" s="13" t="str">
        <f t="shared" si="0"/>
        <v>5.04/km</v>
      </c>
      <c r="H25" s="14">
        <f t="shared" si="1"/>
        <v>0.004768518518518517</v>
      </c>
      <c r="I25" s="14">
        <f>F25-INDEX($F$5:$F$35,MATCH(D25,$D$5:$D$35,0))</f>
        <v>0.004768518518518517</v>
      </c>
    </row>
    <row r="26" spans="1:9" s="12" customFormat="1" ht="15" customHeight="1">
      <c r="A26" s="13">
        <v>22</v>
      </c>
      <c r="B26" s="41" t="s">
        <v>71</v>
      </c>
      <c r="C26" s="41" t="s">
        <v>22</v>
      </c>
      <c r="D26" s="35" t="s">
        <v>36</v>
      </c>
      <c r="E26" s="41" t="s">
        <v>33</v>
      </c>
      <c r="F26" s="44">
        <v>0.01765046296296296</v>
      </c>
      <c r="G26" s="13" t="str">
        <f t="shared" si="0"/>
        <v>5.05/km</v>
      </c>
      <c r="H26" s="14">
        <f t="shared" si="1"/>
        <v>0.004814814814814812</v>
      </c>
      <c r="I26" s="14">
        <f>F26-INDEX($F$5:$F$35,MATCH(D26,$D$5:$D$35,0))</f>
        <v>0.004814814814814812</v>
      </c>
    </row>
    <row r="27" spans="1:9" s="12" customFormat="1" ht="15" customHeight="1">
      <c r="A27" s="13">
        <v>23</v>
      </c>
      <c r="B27" s="41" t="s">
        <v>72</v>
      </c>
      <c r="C27" s="41" t="s">
        <v>73</v>
      </c>
      <c r="D27" s="35" t="s">
        <v>36</v>
      </c>
      <c r="E27" s="41" t="s">
        <v>62</v>
      </c>
      <c r="F27" s="44">
        <v>0.018587962962962962</v>
      </c>
      <c r="G27" s="13" t="str">
        <f t="shared" si="0"/>
        <v>5.21/km</v>
      </c>
      <c r="H27" s="14">
        <f t="shared" si="1"/>
        <v>0.0057523148148148125</v>
      </c>
      <c r="I27" s="14">
        <f>F27-INDEX($F$5:$F$35,MATCH(D27,$D$5:$D$35,0))</f>
        <v>0.0057523148148148125</v>
      </c>
    </row>
    <row r="28" spans="1:9" s="15" customFormat="1" ht="15" customHeight="1">
      <c r="A28" s="13">
        <v>24</v>
      </c>
      <c r="B28" s="41" t="s">
        <v>74</v>
      </c>
      <c r="C28" s="41" t="s">
        <v>42</v>
      </c>
      <c r="D28" s="35" t="s">
        <v>36</v>
      </c>
      <c r="E28" s="41" t="s">
        <v>67</v>
      </c>
      <c r="F28" s="44">
        <v>0.019143518518518518</v>
      </c>
      <c r="G28" s="13" t="str">
        <f t="shared" si="0"/>
        <v>5.31/km</v>
      </c>
      <c r="H28" s="14">
        <f t="shared" si="1"/>
        <v>0.006307870370370368</v>
      </c>
      <c r="I28" s="14">
        <f>F28-INDEX($F$5:$F$35,MATCH(D28,$D$5:$D$35,0))</f>
        <v>0.006307870370370368</v>
      </c>
    </row>
    <row r="29" spans="1:9" ht="15" customHeight="1">
      <c r="A29" s="13">
        <v>25</v>
      </c>
      <c r="B29" s="41" t="s">
        <v>75</v>
      </c>
      <c r="C29" s="41" t="s">
        <v>76</v>
      </c>
      <c r="D29" s="35" t="s">
        <v>36</v>
      </c>
      <c r="E29" s="41" t="s">
        <v>67</v>
      </c>
      <c r="F29" s="44">
        <v>0.019178240740740742</v>
      </c>
      <c r="G29" s="13" t="str">
        <f t="shared" si="0"/>
        <v>5.31/km</v>
      </c>
      <c r="H29" s="14">
        <f t="shared" si="1"/>
        <v>0.006342592592592592</v>
      </c>
      <c r="I29" s="14">
        <f>F29-INDEX($F$5:$F$35,MATCH(D29,$D$5:$D$35,0))</f>
        <v>0.006342592592592592</v>
      </c>
    </row>
    <row r="30" spans="1:9" ht="15" customHeight="1">
      <c r="A30" s="13">
        <v>26</v>
      </c>
      <c r="B30" s="41" t="s">
        <v>77</v>
      </c>
      <c r="C30" s="41" t="s">
        <v>11</v>
      </c>
      <c r="D30" s="35" t="s">
        <v>36</v>
      </c>
      <c r="E30" s="41" t="s">
        <v>34</v>
      </c>
      <c r="F30" s="44">
        <v>0.02008101851851852</v>
      </c>
      <c r="G30" s="13" t="str">
        <f t="shared" si="0"/>
        <v>5.47/km</v>
      </c>
      <c r="H30" s="14">
        <f t="shared" si="1"/>
        <v>0.007245370370370369</v>
      </c>
      <c r="I30" s="14">
        <f>F30-INDEX($F$5:$F$35,MATCH(D30,$D$5:$D$35,0))</f>
        <v>0.007245370370370369</v>
      </c>
    </row>
    <row r="31" spans="1:9" ht="15" customHeight="1">
      <c r="A31" s="13">
        <v>27</v>
      </c>
      <c r="B31" s="41" t="s">
        <v>78</v>
      </c>
      <c r="C31" s="41" t="s">
        <v>79</v>
      </c>
      <c r="D31" s="35" t="s">
        <v>36</v>
      </c>
      <c r="E31" s="41" t="s">
        <v>37</v>
      </c>
      <c r="F31" s="44">
        <v>0.02082175925925926</v>
      </c>
      <c r="G31" s="13" t="str">
        <f t="shared" si="0"/>
        <v>5.60/km</v>
      </c>
      <c r="H31" s="14">
        <f t="shared" si="1"/>
        <v>0.007986111111111109</v>
      </c>
      <c r="I31" s="14">
        <f>F31-INDEX($F$5:$F$35,MATCH(D31,$D$5:$D$35,0))</f>
        <v>0.007986111111111109</v>
      </c>
    </row>
    <row r="32" spans="1:9" ht="15" customHeight="1">
      <c r="A32" s="13">
        <v>28</v>
      </c>
      <c r="B32" s="41" t="s">
        <v>80</v>
      </c>
      <c r="C32" s="41" t="s">
        <v>16</v>
      </c>
      <c r="D32" s="35" t="s">
        <v>36</v>
      </c>
      <c r="E32" s="41" t="s">
        <v>37</v>
      </c>
      <c r="F32" s="44">
        <v>0.024305555555555556</v>
      </c>
      <c r="G32" s="13" t="str">
        <f t="shared" si="0"/>
        <v>7.00/km</v>
      </c>
      <c r="H32" s="14">
        <f t="shared" si="1"/>
        <v>0.011469907407407406</v>
      </c>
      <c r="I32" s="14">
        <f>F32-INDEX($F$5:$F$35,MATCH(D32,$D$5:$D$35,0))</f>
        <v>0.011469907407407406</v>
      </c>
    </row>
    <row r="33" spans="1:9" ht="15" customHeight="1">
      <c r="A33" s="13">
        <v>29</v>
      </c>
      <c r="B33" s="41" t="s">
        <v>40</v>
      </c>
      <c r="C33" s="41" t="s">
        <v>39</v>
      </c>
      <c r="D33" s="35" t="s">
        <v>36</v>
      </c>
      <c r="E33" s="41" t="s">
        <v>37</v>
      </c>
      <c r="F33" s="44">
        <v>0.024305555555555556</v>
      </c>
      <c r="G33" s="13" t="str">
        <f t="shared" si="0"/>
        <v>7.00/km</v>
      </c>
      <c r="H33" s="14">
        <f t="shared" si="1"/>
        <v>0.011469907407407406</v>
      </c>
      <c r="I33" s="14">
        <f>F33-INDEX($F$5:$F$35,MATCH(D33,$D$5:$D$35,0))</f>
        <v>0.011469907407407406</v>
      </c>
    </row>
    <row r="34" spans="1:9" ht="15" customHeight="1">
      <c r="A34" s="13">
        <v>30</v>
      </c>
      <c r="B34" s="41" t="s">
        <v>80</v>
      </c>
      <c r="C34" s="41" t="s">
        <v>81</v>
      </c>
      <c r="D34" s="35" t="s">
        <v>36</v>
      </c>
      <c r="E34" s="41" t="s">
        <v>37</v>
      </c>
      <c r="F34" s="44">
        <v>0.024305555555555556</v>
      </c>
      <c r="G34" s="13" t="str">
        <f t="shared" si="0"/>
        <v>7.00/km</v>
      </c>
      <c r="H34" s="14">
        <f t="shared" si="1"/>
        <v>0.011469907407407406</v>
      </c>
      <c r="I34" s="14">
        <f>F34-INDEX($F$5:$F$35,MATCH(D34,$D$5:$D$35,0))</f>
        <v>0.011469907407407406</v>
      </c>
    </row>
    <row r="35" spans="1:9" ht="15" customHeight="1">
      <c r="A35" s="16">
        <v>31</v>
      </c>
      <c r="B35" s="42" t="s">
        <v>43</v>
      </c>
      <c r="C35" s="42" t="s">
        <v>82</v>
      </c>
      <c r="D35" s="36" t="s">
        <v>36</v>
      </c>
      <c r="E35" s="42" t="s">
        <v>67</v>
      </c>
      <c r="F35" s="45">
        <v>0.024305555555555556</v>
      </c>
      <c r="G35" s="16" t="str">
        <f t="shared" si="0"/>
        <v>7.00/km</v>
      </c>
      <c r="H35" s="28">
        <f t="shared" si="1"/>
        <v>0.011469907407407406</v>
      </c>
      <c r="I35" s="28">
        <f>F35-INDEX($F$5:$F$35,MATCH(D35,$D$5:$D$35,0))</f>
        <v>0.011469907407407406</v>
      </c>
    </row>
  </sheetData>
  <autoFilter ref="A4:I3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Strafadoi</v>
      </c>
      <c r="B1" s="26"/>
      <c r="C1" s="26"/>
    </row>
    <row r="2" spans="1:3" ht="42" customHeight="1">
      <c r="A2" s="27" t="str">
        <f>Individuale!A3&amp;" km. "&amp;Individuale!I3</f>
        <v>Roma (RM) Italia - Domenica 24/11/2013 km. 5</v>
      </c>
      <c r="B2" s="27"/>
      <c r="C2" s="27"/>
    </row>
    <row r="3" spans="1:3" ht="24.75" customHeight="1">
      <c r="A3" s="17" t="s">
        <v>2</v>
      </c>
      <c r="B3" s="18" t="s">
        <v>6</v>
      </c>
      <c r="C3" s="18" t="s">
        <v>0</v>
      </c>
    </row>
    <row r="4" spans="1:3" ht="15" customHeight="1">
      <c r="A4" s="10">
        <v>1</v>
      </c>
      <c r="B4" s="29" t="s">
        <v>33</v>
      </c>
      <c r="C4" s="32">
        <v>5</v>
      </c>
    </row>
    <row r="5" spans="1:3" ht="15" customHeight="1">
      <c r="A5" s="13">
        <v>2</v>
      </c>
      <c r="B5" s="30" t="s">
        <v>67</v>
      </c>
      <c r="C5" s="33">
        <v>4</v>
      </c>
    </row>
    <row r="6" spans="1:3" ht="15" customHeight="1">
      <c r="A6" s="13">
        <v>3</v>
      </c>
      <c r="B6" s="30" t="s">
        <v>57</v>
      </c>
      <c r="C6" s="33">
        <v>3</v>
      </c>
    </row>
    <row r="7" spans="1:3" ht="15" customHeight="1">
      <c r="A7" s="19">
        <v>4</v>
      </c>
      <c r="B7" s="20" t="s">
        <v>28</v>
      </c>
      <c r="C7" s="22">
        <v>2</v>
      </c>
    </row>
    <row r="8" spans="1:3" ht="15" customHeight="1">
      <c r="A8" s="13">
        <v>5</v>
      </c>
      <c r="B8" s="30" t="s">
        <v>50</v>
      </c>
      <c r="C8" s="33">
        <v>2</v>
      </c>
    </row>
    <row r="9" spans="1:3" ht="15" customHeight="1">
      <c r="A9" s="13">
        <v>6</v>
      </c>
      <c r="B9" s="30" t="s">
        <v>59</v>
      </c>
      <c r="C9" s="33">
        <v>1</v>
      </c>
    </row>
    <row r="10" spans="1:3" ht="15" customHeight="1">
      <c r="A10" s="13">
        <v>7</v>
      </c>
      <c r="B10" s="30" t="s">
        <v>32</v>
      </c>
      <c r="C10" s="33">
        <v>1</v>
      </c>
    </row>
    <row r="11" spans="1:3" ht="15" customHeight="1">
      <c r="A11" s="13">
        <v>8</v>
      </c>
      <c r="B11" s="30" t="s">
        <v>54</v>
      </c>
      <c r="C11" s="33">
        <v>1</v>
      </c>
    </row>
    <row r="12" spans="1:3" ht="15" customHeight="1">
      <c r="A12" s="13">
        <v>9</v>
      </c>
      <c r="B12" s="30" t="s">
        <v>65</v>
      </c>
      <c r="C12" s="33">
        <v>1</v>
      </c>
    </row>
    <row r="13" spans="1:3" ht="15" customHeight="1">
      <c r="A13" s="13">
        <v>10</v>
      </c>
      <c r="B13" s="30" t="s">
        <v>62</v>
      </c>
      <c r="C13" s="33">
        <v>1</v>
      </c>
    </row>
    <row r="14" spans="1:3" ht="15" customHeight="1">
      <c r="A14" s="13">
        <v>11</v>
      </c>
      <c r="B14" s="30" t="s">
        <v>34</v>
      </c>
      <c r="C14" s="33">
        <v>1</v>
      </c>
    </row>
    <row r="15" spans="1:3" ht="15" customHeight="1">
      <c r="A15" s="13">
        <v>12</v>
      </c>
      <c r="B15" s="30" t="s">
        <v>30</v>
      </c>
      <c r="C15" s="33">
        <v>1</v>
      </c>
    </row>
    <row r="16" spans="1:3" ht="15" customHeight="1">
      <c r="A16" s="13">
        <v>13</v>
      </c>
      <c r="B16" s="30" t="s">
        <v>29</v>
      </c>
      <c r="C16" s="33">
        <v>1</v>
      </c>
    </row>
    <row r="17" spans="1:3" ht="15" customHeight="1">
      <c r="A17" s="13">
        <v>14</v>
      </c>
      <c r="B17" s="30" t="s">
        <v>48</v>
      </c>
      <c r="C17" s="33">
        <v>1</v>
      </c>
    </row>
    <row r="18" spans="1:3" ht="15" customHeight="1">
      <c r="A18" s="16">
        <v>15</v>
      </c>
      <c r="B18" s="31" t="s">
        <v>37</v>
      </c>
      <c r="C18" s="34">
        <v>6</v>
      </c>
    </row>
    <row r="19" ht="12.75">
      <c r="C19" s="2">
        <f>SUM(C4:C18)</f>
        <v>31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2013-11-25T15:08:24Z</dcterms:modified>
  <cp:category/>
  <cp:version/>
  <cp:contentType/>
  <cp:contentStatus/>
</cp:coreProperties>
</file>