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externalReferences>
    <externalReference r:id="rId5"/>
  </externalReferences>
  <definedNames>
    <definedName name="_xlnm._FilterDatabase" localSheetId="0" hidden="1">'Individuale'!$A$4:$I$86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<sst xmlns="http://schemas.openxmlformats.org/spreadsheetml/2006/main" count="383" uniqueCount="208">
  <si>
    <t>RUNNERS CLUB ANAGNI</t>
  </si>
  <si>
    <t>GIOVANNI SCAVO 2000</t>
  </si>
  <si>
    <t>LBM SPORT</t>
  </si>
  <si>
    <t>VENTRE</t>
  </si>
  <si>
    <t>TRAVAGLINI</t>
  </si>
  <si>
    <t>GRASSO</t>
  </si>
  <si>
    <t>DOUIRMI</t>
  </si>
  <si>
    <t>SAID</t>
  </si>
  <si>
    <t>A</t>
  </si>
  <si>
    <t>ATLETICA COLOSSEO 2000</t>
  </si>
  <si>
    <t>DI LELLO</t>
  </si>
  <si>
    <t>B</t>
  </si>
  <si>
    <t>ATLETIC TERNI</t>
  </si>
  <si>
    <t>DIANO</t>
  </si>
  <si>
    <t>SIMIONATO</t>
  </si>
  <si>
    <t>PIETROSANTI</t>
  </si>
  <si>
    <t>CIRCOLO VILLA SPADA</t>
  </si>
  <si>
    <t>POLLASTRINI</t>
  </si>
  <si>
    <t>PAOLO G.</t>
  </si>
  <si>
    <t>D</t>
  </si>
  <si>
    <t>PETER PAN</t>
  </si>
  <si>
    <t>D'ANTONE</t>
  </si>
  <si>
    <t>E</t>
  </si>
  <si>
    <t>LA SBARRA</t>
  </si>
  <si>
    <t>VALEJO</t>
  </si>
  <si>
    <t>ANNIBAL LARA</t>
  </si>
  <si>
    <t>C</t>
  </si>
  <si>
    <t>ATLETICA VALERIA</t>
  </si>
  <si>
    <t>TIMPERI</t>
  </si>
  <si>
    <t>ATLETICA LA SBARRA</t>
  </si>
  <si>
    <t>CADME PARRA</t>
  </si>
  <si>
    <t>MESIAS OCT.</t>
  </si>
  <si>
    <t>WOJCIESZEK</t>
  </si>
  <si>
    <t>EWA</t>
  </si>
  <si>
    <t>N</t>
  </si>
  <si>
    <t>G</t>
  </si>
  <si>
    <t>SAVINA</t>
  </si>
  <si>
    <t>STROJNY</t>
  </si>
  <si>
    <t>GRZEGORZ ANDRZEJ</t>
  </si>
  <si>
    <t>DORIA</t>
  </si>
  <si>
    <t>MARCHESINI</t>
  </si>
  <si>
    <t>POLIGRAFICO STATO</t>
  </si>
  <si>
    <t>MENNA</t>
  </si>
  <si>
    <t>GIUSTINA</t>
  </si>
  <si>
    <t>VALERI</t>
  </si>
  <si>
    <t>F</t>
  </si>
  <si>
    <t>ARDIZZI</t>
  </si>
  <si>
    <t>VALLERI</t>
  </si>
  <si>
    <t>VINCI</t>
  </si>
  <si>
    <t>ATL.VILLA AURELIA</t>
  </si>
  <si>
    <t>ASD ROMA ATLETICA</t>
  </si>
  <si>
    <t>CUGNETTO</t>
  </si>
  <si>
    <t>ATLETICA NOTO</t>
  </si>
  <si>
    <t>PASCALE</t>
  </si>
  <si>
    <t>PODISTICA SETTECAMINI</t>
  </si>
  <si>
    <t>ALFIERI</t>
  </si>
  <si>
    <t>ATLETICA POMEZIA</t>
  </si>
  <si>
    <t>CANALIS</t>
  </si>
  <si>
    <t>PIERO SALVATORE</t>
  </si>
  <si>
    <t>CRAL POLIGRAFICO STATO</t>
  </si>
  <si>
    <t>LUNGU</t>
  </si>
  <si>
    <t>LUMINITA</t>
  </si>
  <si>
    <t>OSTIA ANTICA ATLETHAE</t>
  </si>
  <si>
    <t>CALICCHIA</t>
  </si>
  <si>
    <t>PODISTICA MORENA</t>
  </si>
  <si>
    <t>CHADILI</t>
  </si>
  <si>
    <t>ABDERRAHMANE</t>
  </si>
  <si>
    <t>ROBL</t>
  </si>
  <si>
    <t>KARIN</t>
  </si>
  <si>
    <t>LUCHESSA</t>
  </si>
  <si>
    <t>BALDACCI</t>
  </si>
  <si>
    <t>PATERNA</t>
  </si>
  <si>
    <t>MADAMA</t>
  </si>
  <si>
    <t>RUNNING SAN BASILIO</t>
  </si>
  <si>
    <t>PAONE</t>
  </si>
  <si>
    <t>LAZIO ATLETICA</t>
  </si>
  <si>
    <t>BORTOLONI</t>
  </si>
  <si>
    <t>NATALINO</t>
  </si>
  <si>
    <t>MORGIA</t>
  </si>
  <si>
    <t>CANESTRARI</t>
  </si>
  <si>
    <t>P</t>
  </si>
  <si>
    <t>CENSALE</t>
  </si>
  <si>
    <t>MURGIA</t>
  </si>
  <si>
    <t>SILVANO MARIO</t>
  </si>
  <si>
    <t>AMICI PARCO CASTELLI</t>
  </si>
  <si>
    <t>INFUSI</t>
  </si>
  <si>
    <t>H</t>
  </si>
  <si>
    <t>PIZZO</t>
  </si>
  <si>
    <t>ERMANNO</t>
  </si>
  <si>
    <t>LIBERATLETICA</t>
  </si>
  <si>
    <t>PICCOLELLI</t>
  </si>
  <si>
    <t>IANDOLO</t>
  </si>
  <si>
    <t>MARATONA DI ROMA</t>
  </si>
  <si>
    <t>URLO</t>
  </si>
  <si>
    <t>PIETRELLA</t>
  </si>
  <si>
    <t>ARENI</t>
  </si>
  <si>
    <t>FALCIONI</t>
  </si>
  <si>
    <t>CARDINALI</t>
  </si>
  <si>
    <t>DI GIAMMARTINO</t>
  </si>
  <si>
    <t>SAMUELE</t>
  </si>
  <si>
    <t>NOBILI</t>
  </si>
  <si>
    <t>FILESI</t>
  </si>
  <si>
    <t>MERICO</t>
  </si>
  <si>
    <t>VENTISILLA SHAW</t>
  </si>
  <si>
    <t>EDIT ROSARIO</t>
  </si>
  <si>
    <t>O</t>
  </si>
  <si>
    <t>BIANCO</t>
  </si>
  <si>
    <t>AVIS IN CORSA</t>
  </si>
  <si>
    <t>COLINI</t>
  </si>
  <si>
    <t>VITIELLO</t>
  </si>
  <si>
    <t>CRAL ANGELINI</t>
  </si>
  <si>
    <t>TROISI</t>
  </si>
  <si>
    <t>LA PENNA</t>
  </si>
  <si>
    <t>I</t>
  </si>
  <si>
    <t>ATTILI</t>
  </si>
  <si>
    <t>MARIARITA</t>
  </si>
  <si>
    <t>GARABELLO</t>
  </si>
  <si>
    <t>GRAZIA</t>
  </si>
  <si>
    <t>BOTTI</t>
  </si>
  <si>
    <t>PETRELLI</t>
  </si>
  <si>
    <t>CALCERANO</t>
  </si>
  <si>
    <t>ASTROLOGO</t>
  </si>
  <si>
    <t>RINCICOTTI</t>
  </si>
  <si>
    <t>DOPOLAVORO ANGELINI</t>
  </si>
  <si>
    <t>FELICI</t>
  </si>
  <si>
    <t>NAPOLEONE</t>
  </si>
  <si>
    <t>FRANCA</t>
  </si>
  <si>
    <t>CIRC.IPPICO LE MIMOSE</t>
  </si>
  <si>
    <t>Memorial A. Burreddu</t>
  </si>
  <si>
    <t>NARDINI</t>
  </si>
  <si>
    <t>SCARSELLA</t>
  </si>
  <si>
    <t>DE ANGELIS</t>
  </si>
  <si>
    <t>CASTELLANO</t>
  </si>
  <si>
    <t>DE LUCIA</t>
  </si>
  <si>
    <t>ADRIANO</t>
  </si>
  <si>
    <t>LOMBARDI</t>
  </si>
  <si>
    <t>FARGIONE</t>
  </si>
  <si>
    <t>DI FILIPPO</t>
  </si>
  <si>
    <t>ALDO</t>
  </si>
  <si>
    <t>VECCHI</t>
  </si>
  <si>
    <t>VEROLI</t>
  </si>
  <si>
    <t>DE LUCA</t>
  </si>
  <si>
    <t>GIANLUIGI</t>
  </si>
  <si>
    <t>TRABUCCO</t>
  </si>
  <si>
    <t>Roma (RM) Italia - Domenica 21/10/2012</t>
  </si>
  <si>
    <t>PODISTICA OSTIA</t>
  </si>
  <si>
    <t>PONTE DI NONA</t>
  </si>
  <si>
    <t>RETI RUNNERS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</si>
  <si>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</si>
  <si>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</si>
  <si>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</si>
  <si>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</si>
  <si>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</si>
  <si>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</si>
  <si>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</si>
  <si>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</si>
  <si>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</si>
  <si>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</si>
  <si>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</si>
  <si>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</si>
  <si>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UISP ROMA</t>
  </si>
  <si>
    <t>A.S.D. PODISTICA SOLIDARIETA'</t>
  </si>
  <si>
    <t>FABIO</t>
  </si>
  <si>
    <t>MARCO</t>
  </si>
  <si>
    <t>SERGIO</t>
  </si>
  <si>
    <t>ANDREA</t>
  </si>
  <si>
    <t>STEFANO</t>
  </si>
  <si>
    <t>ALESSIO</t>
  </si>
  <si>
    <t>ROBERTA</t>
  </si>
  <si>
    <t>GIUSEPPE</t>
  </si>
  <si>
    <t>MASSIMILIANO</t>
  </si>
  <si>
    <t>ALESSANDRO</t>
  </si>
  <si>
    <t>CRISTIANO</t>
  </si>
  <si>
    <t>ATAC MARATHON CLUB</t>
  </si>
  <si>
    <t>MAURIZIO</t>
  </si>
  <si>
    <t>ANTONIO</t>
  </si>
  <si>
    <t>NICOLA</t>
  </si>
  <si>
    <t>BRUNO</t>
  </si>
  <si>
    <t>PIERA</t>
  </si>
  <si>
    <t>FRANCO</t>
  </si>
  <si>
    <t>MASSIMO</t>
  </si>
  <si>
    <t>SILVIA</t>
  </si>
  <si>
    <t>SALVATORE</t>
  </si>
  <si>
    <t>VINCENZO</t>
  </si>
  <si>
    <t>RAFFAELE</t>
  </si>
  <si>
    <t>ROBERTO</t>
  </si>
  <si>
    <t>CARLO</t>
  </si>
  <si>
    <t>MARIO</t>
  </si>
  <si>
    <t>LUIGI</t>
  </si>
  <si>
    <t>ATLETICA FALERIA</t>
  </si>
  <si>
    <t>CLAUDIO</t>
  </si>
  <si>
    <t>CAT SPORT</t>
  </si>
  <si>
    <t>D'AMICO</t>
  </si>
  <si>
    <t>PIERO</t>
  </si>
  <si>
    <t>MARCELLA</t>
  </si>
  <si>
    <t>GIOVANNI</t>
  </si>
  <si>
    <t>VITO</t>
  </si>
  <si>
    <t>GIANNI</t>
  </si>
  <si>
    <t>ALBERTO</t>
  </si>
  <si>
    <t>LUCIANO</t>
  </si>
  <si>
    <t>STEFANIA</t>
  </si>
  <si>
    <t>5ª edizione</t>
  </si>
  <si>
    <t>ACORP ROMA</t>
  </si>
  <si>
    <t>GIACOMO</t>
  </si>
  <si>
    <t>MAURO</t>
  </si>
  <si>
    <t>ITALO</t>
  </si>
  <si>
    <t>ATLETICA PEGASO</t>
  </si>
  <si>
    <t>FEDERICO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</si>
</sst>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9" fillId="21" borderId="13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324902\Impostazioni%20locali\Temp\acilia_pianeta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128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201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144</v>
      </c>
      <c r="B3" s="28"/>
      <c r="C3" s="28"/>
      <c r="D3" s="28"/>
      <c r="E3" s="28"/>
      <c r="F3" s="28"/>
      <c r="G3" s="28"/>
      <c r="H3" s="3" t="s">
        <v>149</v>
      </c>
      <c r="I3" s="4">
        <v>10</v>
      </c>
    </row>
    <row r="4" spans="1:9" ht="37.5" customHeight="1">
      <c r="A4" s="5" t="s">
        <v>150</v>
      </c>
      <c r="B4" s="6" t="s">
        <v>151</v>
      </c>
      <c r="C4" s="7" t="s">
        <v>152</v>
      </c>
      <c r="D4" s="7" t="s">
        <v>153</v>
      </c>
      <c r="E4" s="8" t="s">
        <v>154</v>
      </c>
      <c r="F4" s="7" t="s">
        <v>155</v>
      </c>
      <c r="G4" s="7" t="s">
        <v>156</v>
      </c>
      <c r="H4" s="9" t="s">
        <v>157</v>
      </c>
      <c r="I4" s="9" t="s">
        <v>158</v>
      </c>
    </row>
    <row r="5" spans="1:9" s="13" customFormat="1" ht="15" customHeight="1">
      <c r="A5" s="10">
        <v>1</v>
      </c>
      <c r="B5" s="11" t="s">
        <v>6</v>
      </c>
      <c r="C5" s="11" t="s">
        <v>7</v>
      </c>
      <c r="D5" s="10" t="s">
        <v>8</v>
      </c>
      <c r="E5" s="11" t="s">
        <v>9</v>
      </c>
      <c r="F5" s="12">
        <v>0.022152777777777775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>F5-$F$5</f>
        <v>0</v>
      </c>
      <c r="I5" s="12">
        <f>F5-INDEX($F$5:$F$130,MATCH(D5,$D$5:$D$130,0))</f>
        <v>0</v>
      </c>
    </row>
    <row r="6" spans="1:9" s="13" customFormat="1" ht="15" customHeight="1">
      <c r="A6" s="14">
        <v>2</v>
      </c>
      <c r="B6" s="15" t="s">
        <v>10</v>
      </c>
      <c r="C6" s="15" t="s">
        <v>171</v>
      </c>
      <c r="D6" s="14" t="s">
        <v>11</v>
      </c>
      <c r="E6" s="15" t="s">
        <v>12</v>
      </c>
      <c r="F6" s="16">
        <v>0.02342592592592593</v>
      </c>
      <c r="G6" s="14" t="str">
        <f t="shared" si="0"/>
        <v>3.22/km</v>
      </c>
      <c r="H6" s="16">
        <f aca="true" t="shared" si="1" ref="H6:H69">F6-$F$5</f>
        <v>0.0012731481481481552</v>
      </c>
      <c r="I6" s="16">
        <f>F6-INDEX($F$5:$F$130,MATCH(D6,$D$5:$D$130,0))</f>
        <v>0</v>
      </c>
    </row>
    <row r="7" spans="1:9" s="13" customFormat="1" ht="15" customHeight="1">
      <c r="A7" s="14">
        <v>3</v>
      </c>
      <c r="B7" s="15" t="s">
        <v>13</v>
      </c>
      <c r="C7" s="15" t="s">
        <v>171</v>
      </c>
      <c r="D7" s="14" t="s">
        <v>8</v>
      </c>
      <c r="E7" s="15" t="s">
        <v>191</v>
      </c>
      <c r="F7" s="16">
        <v>0.023587962962962963</v>
      </c>
      <c r="G7" s="14" t="str">
        <f t="shared" si="0"/>
        <v>3.24/km</v>
      </c>
      <c r="H7" s="16">
        <f t="shared" si="1"/>
        <v>0.0014351851851851886</v>
      </c>
      <c r="I7" s="16">
        <f>F7-INDEX($F$5:$F$130,MATCH(D7,$D$5:$D$130,0))</f>
        <v>0.0014351851851851886</v>
      </c>
    </row>
    <row r="8" spans="1:9" s="13" customFormat="1" ht="15" customHeight="1">
      <c r="A8" s="14">
        <v>4</v>
      </c>
      <c r="B8" s="15" t="s">
        <v>14</v>
      </c>
      <c r="C8" s="15" t="s">
        <v>207</v>
      </c>
      <c r="D8" s="14" t="s">
        <v>8</v>
      </c>
      <c r="E8" s="15" t="s">
        <v>159</v>
      </c>
      <c r="F8" s="16">
        <v>0.024444444444444446</v>
      </c>
      <c r="G8" s="14" t="str">
        <f t="shared" si="0"/>
        <v>3.31/km</v>
      </c>
      <c r="H8" s="16">
        <f t="shared" si="1"/>
        <v>0.002291666666666671</v>
      </c>
      <c r="I8" s="16">
        <f>F8-INDEX($F$5:$F$130,MATCH(D8,$D$5:$D$130,0))</f>
        <v>0.002291666666666671</v>
      </c>
    </row>
    <row r="9" spans="1:9" s="13" customFormat="1" ht="15" customHeight="1">
      <c r="A9" s="14">
        <v>5</v>
      </c>
      <c r="B9" s="15" t="s">
        <v>15</v>
      </c>
      <c r="C9" s="15" t="s">
        <v>171</v>
      </c>
      <c r="D9" s="14" t="s">
        <v>11</v>
      </c>
      <c r="E9" s="15" t="s">
        <v>16</v>
      </c>
      <c r="F9" s="16">
        <v>0.02487268518518519</v>
      </c>
      <c r="G9" s="14" t="str">
        <f t="shared" si="0"/>
        <v>3.35/km</v>
      </c>
      <c r="H9" s="16">
        <f t="shared" si="1"/>
        <v>0.002719907407407414</v>
      </c>
      <c r="I9" s="16">
        <f>F9-INDEX($F$5:$F$130,MATCH(D9,$D$5:$D$130,0))</f>
        <v>0.0014467592592592587</v>
      </c>
    </row>
    <row r="10" spans="1:9" s="13" customFormat="1" ht="15" customHeight="1">
      <c r="A10" s="14">
        <v>6</v>
      </c>
      <c r="B10" s="15" t="s">
        <v>17</v>
      </c>
      <c r="C10" s="15" t="s">
        <v>18</v>
      </c>
      <c r="D10" s="14" t="s">
        <v>19</v>
      </c>
      <c r="E10" s="15" t="s">
        <v>20</v>
      </c>
      <c r="F10" s="16">
        <v>0.025092592592592593</v>
      </c>
      <c r="G10" s="14" t="str">
        <f t="shared" si="0"/>
        <v>3.37/km</v>
      </c>
      <c r="H10" s="16">
        <f t="shared" si="1"/>
        <v>0.0029398148148148187</v>
      </c>
      <c r="I10" s="16">
        <f>F10-INDEX($F$5:$F$130,MATCH(D10,$D$5:$D$130,0))</f>
        <v>0</v>
      </c>
    </row>
    <row r="11" spans="1:9" s="13" customFormat="1" ht="15" customHeight="1">
      <c r="A11" s="14">
        <v>7</v>
      </c>
      <c r="B11" s="15" t="s">
        <v>21</v>
      </c>
      <c r="C11" s="15" t="s">
        <v>169</v>
      </c>
      <c r="D11" s="14" t="s">
        <v>22</v>
      </c>
      <c r="E11" s="15" t="s">
        <v>23</v>
      </c>
      <c r="F11" s="16">
        <v>0.026342592592592588</v>
      </c>
      <c r="G11" s="14" t="str">
        <f t="shared" si="0"/>
        <v>3.48/km</v>
      </c>
      <c r="H11" s="16">
        <f t="shared" si="1"/>
        <v>0.004189814814814813</v>
      </c>
      <c r="I11" s="16">
        <f>F11-INDEX($F$5:$F$130,MATCH(D11,$D$5:$D$130,0))</f>
        <v>0</v>
      </c>
    </row>
    <row r="12" spans="1:9" s="13" customFormat="1" ht="15" customHeight="1">
      <c r="A12" s="14">
        <v>8</v>
      </c>
      <c r="B12" s="15" t="s">
        <v>24</v>
      </c>
      <c r="C12" s="15" t="s">
        <v>25</v>
      </c>
      <c r="D12" s="14" t="s">
        <v>26</v>
      </c>
      <c r="E12" s="15" t="s">
        <v>27</v>
      </c>
      <c r="F12" s="16">
        <v>0.02652777777777778</v>
      </c>
      <c r="G12" s="14" t="str">
        <f t="shared" si="0"/>
        <v>3.49/km</v>
      </c>
      <c r="H12" s="16">
        <f t="shared" si="1"/>
        <v>0.004375000000000004</v>
      </c>
      <c r="I12" s="16">
        <f>F12-INDEX($F$5:$F$130,MATCH(D12,$D$5:$D$130,0))</f>
        <v>0</v>
      </c>
    </row>
    <row r="13" spans="1:9" s="13" customFormat="1" ht="15" customHeight="1">
      <c r="A13" s="14">
        <v>9</v>
      </c>
      <c r="B13" s="15" t="s">
        <v>28</v>
      </c>
      <c r="C13" s="15" t="s">
        <v>171</v>
      </c>
      <c r="D13" s="14" t="s">
        <v>11</v>
      </c>
      <c r="E13" s="15" t="s">
        <v>29</v>
      </c>
      <c r="F13" s="16">
        <v>0.0265625</v>
      </c>
      <c r="G13" s="14" t="str">
        <f t="shared" si="0"/>
        <v>3.50/km</v>
      </c>
      <c r="H13" s="16">
        <f t="shared" si="1"/>
        <v>0.004409722222222225</v>
      </c>
      <c r="I13" s="16">
        <f>F13-INDEX($F$5:$F$130,MATCH(D13,$D$5:$D$130,0))</f>
        <v>0.0031365740740740694</v>
      </c>
    </row>
    <row r="14" spans="1:9" s="13" customFormat="1" ht="15" customHeight="1">
      <c r="A14" s="14">
        <v>10</v>
      </c>
      <c r="B14" s="15" t="s">
        <v>30</v>
      </c>
      <c r="C14" s="15" t="s">
        <v>31</v>
      </c>
      <c r="D14" s="14" t="s">
        <v>11</v>
      </c>
      <c r="E14" s="15" t="s">
        <v>189</v>
      </c>
      <c r="F14" s="16">
        <v>0.027222222222222228</v>
      </c>
      <c r="G14" s="14" t="str">
        <f t="shared" si="0"/>
        <v>3.55/km</v>
      </c>
      <c r="H14" s="16">
        <f t="shared" si="1"/>
        <v>0.005069444444444453</v>
      </c>
      <c r="I14" s="16">
        <f>F14-INDEX($F$5:$F$130,MATCH(D14,$D$5:$D$130,0))</f>
        <v>0.0037962962962962976</v>
      </c>
    </row>
    <row r="15" spans="1:9" s="13" customFormat="1" ht="15" customHeight="1">
      <c r="A15" s="14">
        <v>11</v>
      </c>
      <c r="B15" s="15" t="s">
        <v>32</v>
      </c>
      <c r="C15" s="15" t="s">
        <v>33</v>
      </c>
      <c r="D15" s="14" t="s">
        <v>34</v>
      </c>
      <c r="E15" s="15" t="s">
        <v>159</v>
      </c>
      <c r="F15" s="16">
        <v>0.027268518518518515</v>
      </c>
      <c r="G15" s="14" t="str">
        <f t="shared" si="0"/>
        <v>3.56/km</v>
      </c>
      <c r="H15" s="16">
        <f t="shared" si="1"/>
        <v>0.00511574074074074</v>
      </c>
      <c r="I15" s="16">
        <f>F15-INDEX($F$5:$F$130,MATCH(D15,$D$5:$D$130,0))</f>
        <v>0</v>
      </c>
    </row>
    <row r="16" spans="1:9" s="13" customFormat="1" ht="15" customHeight="1">
      <c r="A16" s="14">
        <v>12</v>
      </c>
      <c r="B16" s="15" t="s">
        <v>143</v>
      </c>
      <c r="C16" s="15" t="s">
        <v>175</v>
      </c>
      <c r="D16" s="14" t="s">
        <v>35</v>
      </c>
      <c r="E16" s="15" t="s">
        <v>159</v>
      </c>
      <c r="F16" s="16">
        <v>0.02736111111111111</v>
      </c>
      <c r="G16" s="14" t="str">
        <f t="shared" si="0"/>
        <v>3.56/km</v>
      </c>
      <c r="H16" s="16">
        <f t="shared" si="1"/>
        <v>0.005208333333333336</v>
      </c>
      <c r="I16" s="16">
        <f>F16-INDEX($F$5:$F$130,MATCH(D16,$D$5:$D$130,0))</f>
        <v>0</v>
      </c>
    </row>
    <row r="17" spans="1:9" s="13" customFormat="1" ht="15" customHeight="1">
      <c r="A17" s="14">
        <v>13</v>
      </c>
      <c r="B17" s="15" t="s">
        <v>132</v>
      </c>
      <c r="C17" s="15" t="s">
        <v>180</v>
      </c>
      <c r="D17" s="14" t="s">
        <v>26</v>
      </c>
      <c r="E17" s="15" t="s">
        <v>159</v>
      </c>
      <c r="F17" s="16">
        <v>0.027395833333333338</v>
      </c>
      <c r="G17" s="14" t="str">
        <f t="shared" si="0"/>
        <v>3.57/km</v>
      </c>
      <c r="H17" s="16">
        <f t="shared" si="1"/>
        <v>0.005243055555555563</v>
      </c>
      <c r="I17" s="16">
        <f>F17-INDEX($F$5:$F$130,MATCH(D17,$D$5:$D$130,0))</f>
        <v>0.0008680555555555594</v>
      </c>
    </row>
    <row r="18" spans="1:9" s="13" customFormat="1" ht="15" customHeight="1">
      <c r="A18" s="14">
        <v>14</v>
      </c>
      <c r="B18" s="15" t="s">
        <v>36</v>
      </c>
      <c r="C18" s="15" t="s">
        <v>162</v>
      </c>
      <c r="D18" s="14" t="s">
        <v>22</v>
      </c>
      <c r="E18" s="15" t="s">
        <v>147</v>
      </c>
      <c r="F18" s="16">
        <v>0.027430555555555555</v>
      </c>
      <c r="G18" s="14" t="str">
        <f t="shared" si="0"/>
        <v>3.57/km</v>
      </c>
      <c r="H18" s="16">
        <f t="shared" si="1"/>
        <v>0.0052777777777777805</v>
      </c>
      <c r="I18" s="16">
        <f>F18-INDEX($F$5:$F$130,MATCH(D18,$D$5:$D$130,0))</f>
        <v>0.0010879629629629677</v>
      </c>
    </row>
    <row r="19" spans="1:9" s="13" customFormat="1" ht="15" customHeight="1">
      <c r="A19" s="14">
        <v>15</v>
      </c>
      <c r="B19" s="15" t="s">
        <v>136</v>
      </c>
      <c r="C19" s="15" t="s">
        <v>183</v>
      </c>
      <c r="D19" s="14" t="s">
        <v>19</v>
      </c>
      <c r="E19" s="15" t="s">
        <v>173</v>
      </c>
      <c r="F19" s="16">
        <v>0.027789351851851853</v>
      </c>
      <c r="G19" s="14" t="str">
        <f t="shared" si="0"/>
        <v>4.00/km</v>
      </c>
      <c r="H19" s="16">
        <f t="shared" si="1"/>
        <v>0.005636574074074079</v>
      </c>
      <c r="I19" s="16">
        <f>F19-INDEX($F$5:$F$130,MATCH(D19,$D$5:$D$130,0))</f>
        <v>0.00269675925925926</v>
      </c>
    </row>
    <row r="20" spans="1:9" s="13" customFormat="1" ht="15" customHeight="1">
      <c r="A20" s="14">
        <v>16</v>
      </c>
      <c r="B20" s="15" t="s">
        <v>131</v>
      </c>
      <c r="C20" s="15" t="s">
        <v>134</v>
      </c>
      <c r="D20" s="14" t="s">
        <v>19</v>
      </c>
      <c r="E20" s="15" t="s">
        <v>159</v>
      </c>
      <c r="F20" s="16">
        <v>0.02787037037037037</v>
      </c>
      <c r="G20" s="14" t="str">
        <f t="shared" si="0"/>
        <v>4.01/km</v>
      </c>
      <c r="H20" s="16">
        <f t="shared" si="1"/>
        <v>0.0057175925925925936</v>
      </c>
      <c r="I20" s="16">
        <f>F20-INDEX($F$5:$F$130,MATCH(D20,$D$5:$D$130,0))</f>
        <v>0.002777777777777775</v>
      </c>
    </row>
    <row r="21" spans="1:9" s="13" customFormat="1" ht="15" customHeight="1">
      <c r="A21" s="14">
        <v>17</v>
      </c>
      <c r="B21" s="15" t="s">
        <v>37</v>
      </c>
      <c r="C21" s="15" t="s">
        <v>38</v>
      </c>
      <c r="D21" s="14" t="s">
        <v>26</v>
      </c>
      <c r="E21" s="15" t="s">
        <v>159</v>
      </c>
      <c r="F21" s="16">
        <v>0.027962962962962964</v>
      </c>
      <c r="G21" s="14" t="str">
        <f t="shared" si="0"/>
        <v>4.02/km</v>
      </c>
      <c r="H21" s="16">
        <f t="shared" si="1"/>
        <v>0.005810185185185189</v>
      </c>
      <c r="I21" s="16">
        <f>F21-INDEX($F$5:$F$130,MATCH(D21,$D$5:$D$130,0))</f>
        <v>0.0014351851851851852</v>
      </c>
    </row>
    <row r="22" spans="1:9" s="13" customFormat="1" ht="15" customHeight="1">
      <c r="A22" s="14">
        <v>18</v>
      </c>
      <c r="B22" s="15" t="s">
        <v>39</v>
      </c>
      <c r="C22" s="15" t="s">
        <v>195</v>
      </c>
      <c r="D22" s="14" t="s">
        <v>19</v>
      </c>
      <c r="E22" s="15" t="s">
        <v>191</v>
      </c>
      <c r="F22" s="16">
        <v>0.028275462962962964</v>
      </c>
      <c r="G22" s="14" t="str">
        <f t="shared" si="0"/>
        <v>4.04/km</v>
      </c>
      <c r="H22" s="16">
        <f t="shared" si="1"/>
        <v>0.006122685185185189</v>
      </c>
      <c r="I22" s="16">
        <f>F22-INDEX($F$5:$F$130,MATCH(D22,$D$5:$D$130,0))</f>
        <v>0.0031828703703703706</v>
      </c>
    </row>
    <row r="23" spans="1:9" s="13" customFormat="1" ht="15" customHeight="1">
      <c r="A23" s="14">
        <v>19</v>
      </c>
      <c r="B23" s="15" t="s">
        <v>40</v>
      </c>
      <c r="C23" s="15" t="s">
        <v>180</v>
      </c>
      <c r="D23" s="14" t="s">
        <v>26</v>
      </c>
      <c r="E23" s="15" t="s">
        <v>41</v>
      </c>
      <c r="F23" s="16">
        <v>0.028356481481481483</v>
      </c>
      <c r="G23" s="14" t="str">
        <f t="shared" si="0"/>
        <v>4.05/km</v>
      </c>
      <c r="H23" s="16">
        <f t="shared" si="1"/>
        <v>0.006203703703703708</v>
      </c>
      <c r="I23" s="16">
        <f>F23-INDEX($F$5:$F$130,MATCH(D23,$D$5:$D$130,0))</f>
        <v>0.001828703703703704</v>
      </c>
    </row>
    <row r="24" spans="1:9" s="13" customFormat="1" ht="15" customHeight="1">
      <c r="A24" s="14">
        <v>20</v>
      </c>
      <c r="B24" s="15" t="s">
        <v>42</v>
      </c>
      <c r="C24" s="15" t="s">
        <v>43</v>
      </c>
      <c r="D24" s="14" t="s">
        <v>34</v>
      </c>
      <c r="E24" s="15" t="s">
        <v>159</v>
      </c>
      <c r="F24" s="16">
        <v>0.02837962962962963</v>
      </c>
      <c r="G24" s="14" t="str">
        <f t="shared" si="0"/>
        <v>4.05/km</v>
      </c>
      <c r="H24" s="16">
        <f t="shared" si="1"/>
        <v>0.006226851851851855</v>
      </c>
      <c r="I24" s="16">
        <f>F24-INDEX($F$5:$F$130,MATCH(D24,$D$5:$D$130,0))</f>
        <v>0.0011111111111111148</v>
      </c>
    </row>
    <row r="25" spans="1:9" s="13" customFormat="1" ht="15" customHeight="1">
      <c r="A25" s="14">
        <v>21</v>
      </c>
      <c r="B25" s="15" t="s">
        <v>44</v>
      </c>
      <c r="C25" s="15" t="s">
        <v>199</v>
      </c>
      <c r="D25" s="14" t="s">
        <v>45</v>
      </c>
      <c r="E25" s="15" t="s">
        <v>189</v>
      </c>
      <c r="F25" s="16">
        <v>0.028518518518518523</v>
      </c>
      <c r="G25" s="14" t="str">
        <f t="shared" si="0"/>
        <v>4.06/km</v>
      </c>
      <c r="H25" s="16">
        <f t="shared" si="1"/>
        <v>0.006365740740740748</v>
      </c>
      <c r="I25" s="16">
        <f>F25-INDEX($F$5:$F$130,MATCH(D25,$D$5:$D$130,0))</f>
        <v>0</v>
      </c>
    </row>
    <row r="26" spans="1:9" s="13" customFormat="1" ht="15" customHeight="1">
      <c r="A26" s="14">
        <v>22</v>
      </c>
      <c r="B26" s="15" t="s">
        <v>46</v>
      </c>
      <c r="C26" s="15" t="s">
        <v>187</v>
      </c>
      <c r="D26" s="14" t="s">
        <v>22</v>
      </c>
      <c r="E26" s="15" t="s">
        <v>29</v>
      </c>
      <c r="F26" s="16">
        <v>0.028611111111111115</v>
      </c>
      <c r="G26" s="14" t="str">
        <f t="shared" si="0"/>
        <v>4.07/km</v>
      </c>
      <c r="H26" s="16">
        <f t="shared" si="1"/>
        <v>0.00645833333333334</v>
      </c>
      <c r="I26" s="16">
        <f>F26-INDEX($F$5:$F$130,MATCH(D26,$D$5:$D$130,0))</f>
        <v>0.0022685185185185273</v>
      </c>
    </row>
    <row r="27" spans="1:9" s="13" customFormat="1" ht="15" customHeight="1">
      <c r="A27" s="14">
        <v>23</v>
      </c>
      <c r="B27" s="15" t="s">
        <v>47</v>
      </c>
      <c r="C27" s="15" t="s">
        <v>142</v>
      </c>
      <c r="D27" s="14" t="s">
        <v>11</v>
      </c>
      <c r="E27" s="15" t="s">
        <v>146</v>
      </c>
      <c r="F27" s="16">
        <v>0.028877314814814817</v>
      </c>
      <c r="G27" s="14" t="str">
        <f t="shared" si="0"/>
        <v>4.10/km</v>
      </c>
      <c r="H27" s="16">
        <f t="shared" si="1"/>
        <v>0.006724537037037043</v>
      </c>
      <c r="I27" s="16">
        <f>F27-INDEX($F$5:$F$130,MATCH(D27,$D$5:$D$130,0))</f>
        <v>0.0054513888888888876</v>
      </c>
    </row>
    <row r="28" spans="1:9" s="17" customFormat="1" ht="15" customHeight="1">
      <c r="A28" s="14">
        <v>24</v>
      </c>
      <c r="B28" s="15" t="s">
        <v>48</v>
      </c>
      <c r="C28" s="15" t="s">
        <v>181</v>
      </c>
      <c r="D28" s="14" t="s">
        <v>34</v>
      </c>
      <c r="E28" s="15" t="s">
        <v>49</v>
      </c>
      <c r="F28" s="16">
        <v>0.02946759259259259</v>
      </c>
      <c r="G28" s="14" t="str">
        <f t="shared" si="0"/>
        <v>4.15/km</v>
      </c>
      <c r="H28" s="16">
        <f t="shared" si="1"/>
        <v>0.007314814814814816</v>
      </c>
      <c r="I28" s="16">
        <f>F28-INDEX($F$5:$F$130,MATCH(D28,$D$5:$D$130,0))</f>
        <v>0.0021990740740740755</v>
      </c>
    </row>
    <row r="29" spans="1:9" ht="15" customHeight="1">
      <c r="A29" s="14">
        <v>25</v>
      </c>
      <c r="B29" s="15" t="s">
        <v>192</v>
      </c>
      <c r="C29" s="15" t="s">
        <v>176</v>
      </c>
      <c r="D29" s="14" t="s">
        <v>45</v>
      </c>
      <c r="E29" s="15" t="s">
        <v>50</v>
      </c>
      <c r="F29" s="16">
        <v>0.02956018518518519</v>
      </c>
      <c r="G29" s="14" t="str">
        <f t="shared" si="0"/>
        <v>4.15/km</v>
      </c>
      <c r="H29" s="16">
        <f t="shared" si="1"/>
        <v>0.007407407407407415</v>
      </c>
      <c r="I29" s="16">
        <f>F29-INDEX($F$5:$F$130,MATCH(D29,$D$5:$D$130,0))</f>
        <v>0.0010416666666666664</v>
      </c>
    </row>
    <row r="30" spans="1:9" ht="15" customHeight="1">
      <c r="A30" s="14">
        <v>26</v>
      </c>
      <c r="B30" s="15" t="s">
        <v>51</v>
      </c>
      <c r="C30" s="15" t="s">
        <v>180</v>
      </c>
      <c r="D30" s="14" t="s">
        <v>22</v>
      </c>
      <c r="E30" s="15" t="s">
        <v>52</v>
      </c>
      <c r="F30" s="16">
        <v>0.029594907407407407</v>
      </c>
      <c r="G30" s="14" t="str">
        <f t="shared" si="0"/>
        <v>4.16/km</v>
      </c>
      <c r="H30" s="16">
        <f t="shared" si="1"/>
        <v>0.007442129629629632</v>
      </c>
      <c r="I30" s="16">
        <f>F30-INDEX($F$5:$F$130,MATCH(D30,$D$5:$D$130,0))</f>
        <v>0.003252314814814819</v>
      </c>
    </row>
    <row r="31" spans="1:9" ht="15" customHeight="1">
      <c r="A31" s="14">
        <v>27</v>
      </c>
      <c r="B31" s="15" t="s">
        <v>53</v>
      </c>
      <c r="C31" s="15" t="s">
        <v>167</v>
      </c>
      <c r="D31" s="14" t="s">
        <v>11</v>
      </c>
      <c r="E31" s="15" t="s">
        <v>54</v>
      </c>
      <c r="F31" s="16">
        <v>0.029664351851851855</v>
      </c>
      <c r="G31" s="14" t="str">
        <f t="shared" si="0"/>
        <v>4.16/km</v>
      </c>
      <c r="H31" s="16">
        <f t="shared" si="1"/>
        <v>0.00751157407407408</v>
      </c>
      <c r="I31" s="16">
        <f>F31-INDEX($F$5:$F$130,MATCH(D31,$D$5:$D$130,0))</f>
        <v>0.006238425925925925</v>
      </c>
    </row>
    <row r="32" spans="1:9" ht="15" customHeight="1">
      <c r="A32" s="14">
        <v>28</v>
      </c>
      <c r="B32" s="15" t="s">
        <v>55</v>
      </c>
      <c r="C32" s="15" t="s">
        <v>198</v>
      </c>
      <c r="D32" s="14" t="s">
        <v>22</v>
      </c>
      <c r="E32" s="15" t="s">
        <v>29</v>
      </c>
      <c r="F32" s="16">
        <v>0.02980324074074074</v>
      </c>
      <c r="G32" s="14" t="str">
        <f t="shared" si="0"/>
        <v>4.18/km</v>
      </c>
      <c r="H32" s="16">
        <f t="shared" si="1"/>
        <v>0.0076504629629629665</v>
      </c>
      <c r="I32" s="16">
        <f>F32-INDEX($F$5:$F$130,MATCH(D32,$D$5:$D$130,0))</f>
        <v>0.0034606481481481537</v>
      </c>
    </row>
    <row r="33" spans="1:9" ht="15" customHeight="1">
      <c r="A33" s="14">
        <v>29</v>
      </c>
      <c r="B33" s="15" t="s">
        <v>135</v>
      </c>
      <c r="C33" s="15" t="s">
        <v>203</v>
      </c>
      <c r="D33" s="14" t="s">
        <v>19</v>
      </c>
      <c r="E33" s="15" t="s">
        <v>56</v>
      </c>
      <c r="F33" s="16">
        <v>0.02990740740740741</v>
      </c>
      <c r="G33" s="14" t="str">
        <f t="shared" si="0"/>
        <v>4.18/km</v>
      </c>
      <c r="H33" s="16">
        <f t="shared" si="1"/>
        <v>0.007754629629629636</v>
      </c>
      <c r="I33" s="16">
        <f>F33-INDEX($F$5:$F$130,MATCH(D33,$D$5:$D$130,0))</f>
        <v>0.004814814814814817</v>
      </c>
    </row>
    <row r="34" spans="1:9" ht="15" customHeight="1">
      <c r="A34" s="14">
        <v>30</v>
      </c>
      <c r="B34" s="15" t="s">
        <v>57</v>
      </c>
      <c r="C34" s="15" t="s">
        <v>58</v>
      </c>
      <c r="D34" s="14" t="s">
        <v>22</v>
      </c>
      <c r="E34" s="15" t="s">
        <v>59</v>
      </c>
      <c r="F34" s="16">
        <v>0.030185185185185186</v>
      </c>
      <c r="G34" s="14" t="str">
        <f t="shared" si="0"/>
        <v>4.21/km</v>
      </c>
      <c r="H34" s="16">
        <f t="shared" si="1"/>
        <v>0.008032407407407412</v>
      </c>
      <c r="I34" s="16">
        <f>F34-INDEX($F$5:$F$130,MATCH(D34,$D$5:$D$130,0))</f>
        <v>0.003842592592592599</v>
      </c>
    </row>
    <row r="35" spans="1:9" ht="15" customHeight="1">
      <c r="A35" s="14">
        <v>31</v>
      </c>
      <c r="B35" s="15" t="s">
        <v>60</v>
      </c>
      <c r="C35" s="15" t="s">
        <v>61</v>
      </c>
      <c r="D35" s="14" t="s">
        <v>34</v>
      </c>
      <c r="E35" s="15" t="s">
        <v>62</v>
      </c>
      <c r="F35" s="16">
        <v>0.030347222222222223</v>
      </c>
      <c r="G35" s="14" t="str">
        <f t="shared" si="0"/>
        <v>4.22/km</v>
      </c>
      <c r="H35" s="16">
        <f t="shared" si="1"/>
        <v>0.008194444444444449</v>
      </c>
      <c r="I35" s="16">
        <f>F35-INDEX($F$5:$F$130,MATCH(D35,$D$5:$D$130,0))</f>
        <v>0.0030787037037037085</v>
      </c>
    </row>
    <row r="36" spans="1:9" ht="15" customHeight="1">
      <c r="A36" s="14">
        <v>32</v>
      </c>
      <c r="B36" s="15" t="s">
        <v>63</v>
      </c>
      <c r="C36" s="15" t="s">
        <v>177</v>
      </c>
      <c r="D36" s="14" t="s">
        <v>22</v>
      </c>
      <c r="E36" s="15" t="s">
        <v>64</v>
      </c>
      <c r="F36" s="16">
        <v>0.030601851851851852</v>
      </c>
      <c r="G36" s="14" t="str">
        <f t="shared" si="0"/>
        <v>4.24/km</v>
      </c>
      <c r="H36" s="16">
        <f t="shared" si="1"/>
        <v>0.008449074074074078</v>
      </c>
      <c r="I36" s="16">
        <f>F36-INDEX($F$5:$F$130,MATCH(D36,$D$5:$D$130,0))</f>
        <v>0.004259259259259265</v>
      </c>
    </row>
    <row r="37" spans="1:9" ht="15" customHeight="1">
      <c r="A37" s="14">
        <v>33</v>
      </c>
      <c r="B37" s="15" t="s">
        <v>65</v>
      </c>
      <c r="C37" s="15" t="s">
        <v>66</v>
      </c>
      <c r="D37" s="14" t="s">
        <v>26</v>
      </c>
      <c r="E37" s="15" t="s">
        <v>191</v>
      </c>
      <c r="F37" s="16">
        <v>0.03070601851851852</v>
      </c>
      <c r="G37" s="14" t="str">
        <f t="shared" si="0"/>
        <v>4.25/km</v>
      </c>
      <c r="H37" s="16">
        <f t="shared" si="1"/>
        <v>0.008553240740740747</v>
      </c>
      <c r="I37" s="16">
        <f>F37-INDEX($F$5:$F$130,MATCH(D37,$D$5:$D$130,0))</f>
        <v>0.004178240740740743</v>
      </c>
    </row>
    <row r="38" spans="1:9" ht="15" customHeight="1">
      <c r="A38" s="14">
        <v>34</v>
      </c>
      <c r="B38" s="15" t="s">
        <v>67</v>
      </c>
      <c r="C38" s="15" t="s">
        <v>68</v>
      </c>
      <c r="D38" s="14" t="s">
        <v>34</v>
      </c>
      <c r="E38" s="15" t="s">
        <v>1</v>
      </c>
      <c r="F38" s="16">
        <v>0.030972222222222224</v>
      </c>
      <c r="G38" s="14" t="str">
        <f t="shared" si="0"/>
        <v>4.28/km</v>
      </c>
      <c r="H38" s="16">
        <f t="shared" si="1"/>
        <v>0.00881944444444445</v>
      </c>
      <c r="I38" s="16">
        <f>F38-INDEX($F$5:$F$130,MATCH(D38,$D$5:$D$130,0))</f>
        <v>0.003703703703703709</v>
      </c>
    </row>
    <row r="39" spans="1:9" ht="15" customHeight="1">
      <c r="A39" s="14">
        <v>35</v>
      </c>
      <c r="B39" s="15" t="s">
        <v>69</v>
      </c>
      <c r="C39" s="15" t="s">
        <v>174</v>
      </c>
      <c r="D39" s="14" t="s">
        <v>35</v>
      </c>
      <c r="E39" s="15" t="s">
        <v>206</v>
      </c>
      <c r="F39" s="16">
        <v>0.03136574074074074</v>
      </c>
      <c r="G39" s="14" t="str">
        <f t="shared" si="0"/>
        <v>4.31/km</v>
      </c>
      <c r="H39" s="16">
        <f t="shared" si="1"/>
        <v>0.009212962962962968</v>
      </c>
      <c r="I39" s="16">
        <f>F39-INDEX($F$5:$F$130,MATCH(D39,$D$5:$D$130,0))</f>
        <v>0.004004629629629632</v>
      </c>
    </row>
    <row r="40" spans="1:9" ht="15" customHeight="1">
      <c r="A40" s="14">
        <v>36</v>
      </c>
      <c r="B40" s="15" t="s">
        <v>70</v>
      </c>
      <c r="C40" s="15" t="s">
        <v>199</v>
      </c>
      <c r="D40" s="14" t="s">
        <v>45</v>
      </c>
      <c r="E40" s="15" t="s">
        <v>56</v>
      </c>
      <c r="F40" s="16">
        <v>0.03166666666666667</v>
      </c>
      <c r="G40" s="14" t="str">
        <f t="shared" si="0"/>
        <v>4.34/km</v>
      </c>
      <c r="H40" s="16">
        <f t="shared" si="1"/>
        <v>0.009513888888888895</v>
      </c>
      <c r="I40" s="16">
        <f>F40-INDEX($F$5:$F$130,MATCH(D40,$D$5:$D$130,0))</f>
        <v>0.0031481481481481464</v>
      </c>
    </row>
    <row r="41" spans="1:9" ht="15" customHeight="1">
      <c r="A41" s="14">
        <v>37</v>
      </c>
      <c r="B41" s="15" t="s">
        <v>3</v>
      </c>
      <c r="C41" s="15" t="s">
        <v>170</v>
      </c>
      <c r="D41" s="14" t="s">
        <v>11</v>
      </c>
      <c r="E41" s="15" t="s">
        <v>56</v>
      </c>
      <c r="F41" s="16">
        <v>0.03179398148148148</v>
      </c>
      <c r="G41" s="14" t="str">
        <f t="shared" si="0"/>
        <v>4.35/km</v>
      </c>
      <c r="H41" s="16">
        <f t="shared" si="1"/>
        <v>0.009641203703703704</v>
      </c>
      <c r="I41" s="16">
        <f>F41-INDEX($F$5:$F$130,MATCH(D41,$D$5:$D$130,0))</f>
        <v>0.008368055555555549</v>
      </c>
    </row>
    <row r="42" spans="1:9" ht="15" customHeight="1">
      <c r="A42" s="14">
        <v>38</v>
      </c>
      <c r="B42" s="15" t="s">
        <v>71</v>
      </c>
      <c r="C42" s="15" t="s">
        <v>166</v>
      </c>
      <c r="D42" s="14" t="s">
        <v>26</v>
      </c>
      <c r="E42" s="15" t="s">
        <v>56</v>
      </c>
      <c r="F42" s="16">
        <v>0.031875</v>
      </c>
      <c r="G42" s="14" t="str">
        <f t="shared" si="0"/>
        <v>4.35/km</v>
      </c>
      <c r="H42" s="16">
        <f t="shared" si="1"/>
        <v>0.009722222222222226</v>
      </c>
      <c r="I42" s="16">
        <f>F42-INDEX($F$5:$F$130,MATCH(D42,$D$5:$D$130,0))</f>
        <v>0.005347222222222222</v>
      </c>
    </row>
    <row r="43" spans="1:9" ht="15" customHeight="1">
      <c r="A43" s="14">
        <v>39</v>
      </c>
      <c r="B43" s="15" t="s">
        <v>4</v>
      </c>
      <c r="C43" s="15" t="s">
        <v>204</v>
      </c>
      <c r="D43" s="14" t="s">
        <v>19</v>
      </c>
      <c r="E43" s="15" t="s">
        <v>189</v>
      </c>
      <c r="F43" s="16">
        <v>0.03208333333333333</v>
      </c>
      <c r="G43" s="14" t="str">
        <f t="shared" si="0"/>
        <v>4.37/km</v>
      </c>
      <c r="H43" s="16">
        <f t="shared" si="1"/>
        <v>0.009930555555555557</v>
      </c>
      <c r="I43" s="16">
        <f>F43-INDEX($F$5:$F$130,MATCH(D43,$D$5:$D$130,0))</f>
        <v>0.006990740740740738</v>
      </c>
    </row>
    <row r="44" spans="1:9" ht="15" customHeight="1">
      <c r="A44" s="14">
        <v>40</v>
      </c>
      <c r="B44" s="15" t="s">
        <v>72</v>
      </c>
      <c r="C44" s="15" t="s">
        <v>205</v>
      </c>
      <c r="D44" s="14" t="s">
        <v>19</v>
      </c>
      <c r="E44" s="15" t="s">
        <v>73</v>
      </c>
      <c r="F44" s="16">
        <v>0.03226851851851852</v>
      </c>
      <c r="G44" s="14" t="str">
        <f t="shared" si="0"/>
        <v>4.39/km</v>
      </c>
      <c r="H44" s="16">
        <f t="shared" si="1"/>
        <v>0.010115740740740748</v>
      </c>
      <c r="I44" s="16">
        <f>F44-INDEX($F$5:$F$130,MATCH(D44,$D$5:$D$130,0))</f>
        <v>0.007175925925925929</v>
      </c>
    </row>
    <row r="45" spans="1:9" ht="15" customHeight="1">
      <c r="A45" s="14">
        <v>41</v>
      </c>
      <c r="B45" s="15" t="s">
        <v>74</v>
      </c>
      <c r="C45" s="15" t="s">
        <v>197</v>
      </c>
      <c r="D45" s="14" t="s">
        <v>35</v>
      </c>
      <c r="E45" s="15" t="s">
        <v>75</v>
      </c>
      <c r="F45" s="16">
        <v>0.03234953703703704</v>
      </c>
      <c r="G45" s="14" t="str">
        <f t="shared" si="0"/>
        <v>4.40/km</v>
      </c>
      <c r="H45" s="16">
        <f t="shared" si="1"/>
        <v>0.010196759259259263</v>
      </c>
      <c r="I45" s="16">
        <f>F45-INDEX($F$5:$F$130,MATCH(D45,$D$5:$D$130,0))</f>
        <v>0.004988425925925927</v>
      </c>
    </row>
    <row r="46" spans="1:9" ht="15" customHeight="1">
      <c r="A46" s="23">
        <v>42</v>
      </c>
      <c r="B46" s="24" t="s">
        <v>76</v>
      </c>
      <c r="C46" s="24" t="s">
        <v>77</v>
      </c>
      <c r="D46" s="23" t="s">
        <v>35</v>
      </c>
      <c r="E46" s="24" t="s">
        <v>161</v>
      </c>
      <c r="F46" s="25">
        <v>0.03246527777777778</v>
      </c>
      <c r="G46" s="23" t="str">
        <f t="shared" si="0"/>
        <v>4.41/km</v>
      </c>
      <c r="H46" s="25">
        <f t="shared" si="1"/>
        <v>0.010312500000000006</v>
      </c>
      <c r="I46" s="25">
        <f>F46-INDEX($F$5:$F$130,MATCH(D46,$D$5:$D$130,0))</f>
        <v>0.00510416666666667</v>
      </c>
    </row>
    <row r="47" spans="1:9" ht="15" customHeight="1">
      <c r="A47" s="14">
        <v>43</v>
      </c>
      <c r="B47" s="15" t="s">
        <v>78</v>
      </c>
      <c r="C47" s="15" t="s">
        <v>193</v>
      </c>
      <c r="D47" s="14" t="s">
        <v>22</v>
      </c>
      <c r="E47" s="15" t="s">
        <v>0</v>
      </c>
      <c r="F47" s="16">
        <v>0.03253472222222222</v>
      </c>
      <c r="G47" s="14" t="str">
        <f t="shared" si="0"/>
        <v>4.41/km</v>
      </c>
      <c r="H47" s="16">
        <f t="shared" si="1"/>
        <v>0.010381944444444447</v>
      </c>
      <c r="I47" s="16">
        <f>F47-INDEX($F$5:$F$130,MATCH(D47,$D$5:$D$130,0))</f>
        <v>0.006192129629629634</v>
      </c>
    </row>
    <row r="48" spans="1:9" ht="15" customHeight="1">
      <c r="A48" s="14">
        <v>44</v>
      </c>
      <c r="B48" s="15" t="s">
        <v>79</v>
      </c>
      <c r="C48" s="15" t="s">
        <v>175</v>
      </c>
      <c r="D48" s="14" t="s">
        <v>19</v>
      </c>
      <c r="E48" s="15" t="s">
        <v>189</v>
      </c>
      <c r="F48" s="16">
        <v>0.032650462962962964</v>
      </c>
      <c r="G48" s="14" t="str">
        <f t="shared" si="0"/>
        <v>4.42/km</v>
      </c>
      <c r="H48" s="16">
        <f t="shared" si="1"/>
        <v>0.01049768518518519</v>
      </c>
      <c r="I48" s="16">
        <f>F48-INDEX($F$5:$F$130,MATCH(D48,$D$5:$D$130,0))</f>
        <v>0.007557870370370371</v>
      </c>
    </row>
    <row r="49" spans="1:9" ht="15" customHeight="1">
      <c r="A49" s="14">
        <v>45</v>
      </c>
      <c r="B49" s="15" t="s">
        <v>130</v>
      </c>
      <c r="C49" s="15" t="s">
        <v>178</v>
      </c>
      <c r="D49" s="14" t="s">
        <v>80</v>
      </c>
      <c r="E49" s="15" t="s">
        <v>191</v>
      </c>
      <c r="F49" s="16">
        <v>0.032789351851851854</v>
      </c>
      <c r="G49" s="14" t="str">
        <f t="shared" si="0"/>
        <v>4.43/km</v>
      </c>
      <c r="H49" s="16">
        <f t="shared" si="1"/>
        <v>0.01063657407407408</v>
      </c>
      <c r="I49" s="16">
        <f>F49-INDEX($F$5:$F$130,MATCH(D49,$D$5:$D$130,0))</f>
        <v>0</v>
      </c>
    </row>
    <row r="50" spans="1:9" ht="15" customHeight="1">
      <c r="A50" s="14">
        <v>46</v>
      </c>
      <c r="B50" s="15" t="s">
        <v>81</v>
      </c>
      <c r="C50" s="15" t="s">
        <v>180</v>
      </c>
      <c r="D50" s="14" t="s">
        <v>8</v>
      </c>
      <c r="E50" s="15" t="s">
        <v>49</v>
      </c>
      <c r="F50" s="16">
        <v>0.03311342592592593</v>
      </c>
      <c r="G50" s="14" t="str">
        <f t="shared" si="0"/>
        <v>4.46/km</v>
      </c>
      <c r="H50" s="16">
        <f t="shared" si="1"/>
        <v>0.010960648148148153</v>
      </c>
      <c r="I50" s="16">
        <f>F50-INDEX($F$5:$F$130,MATCH(D50,$D$5:$D$130,0))</f>
        <v>0.010960648148148153</v>
      </c>
    </row>
    <row r="51" spans="1:9" ht="15" customHeight="1">
      <c r="A51" s="14">
        <v>47</v>
      </c>
      <c r="B51" s="15" t="s">
        <v>82</v>
      </c>
      <c r="C51" s="15" t="s">
        <v>83</v>
      </c>
      <c r="D51" s="14" t="s">
        <v>35</v>
      </c>
      <c r="E51" s="15" t="s">
        <v>84</v>
      </c>
      <c r="F51" s="16">
        <v>0.033136574074074075</v>
      </c>
      <c r="G51" s="14" t="str">
        <f t="shared" si="0"/>
        <v>4.46/km</v>
      </c>
      <c r="H51" s="16">
        <f t="shared" si="1"/>
        <v>0.0109837962962963</v>
      </c>
      <c r="I51" s="16">
        <f>F51-INDEX($F$5:$F$130,MATCH(D51,$D$5:$D$130,0))</f>
        <v>0.005775462962962965</v>
      </c>
    </row>
    <row r="52" spans="1:9" ht="15" customHeight="1">
      <c r="A52" s="14">
        <v>48</v>
      </c>
      <c r="B52" s="15" t="s">
        <v>137</v>
      </c>
      <c r="C52" s="15" t="s">
        <v>172</v>
      </c>
      <c r="D52" s="14" t="s">
        <v>19</v>
      </c>
      <c r="E52" s="15" t="s">
        <v>2</v>
      </c>
      <c r="F52" s="16">
        <v>0.03328703703703704</v>
      </c>
      <c r="G52" s="14" t="str">
        <f t="shared" si="0"/>
        <v>4.48/km</v>
      </c>
      <c r="H52" s="16">
        <f t="shared" si="1"/>
        <v>0.011134259259259264</v>
      </c>
      <c r="I52" s="16">
        <f>F52-INDEX($F$5:$F$130,MATCH(D52,$D$5:$D$130,0))</f>
        <v>0.008194444444444445</v>
      </c>
    </row>
    <row r="53" spans="1:9" ht="15" customHeight="1">
      <c r="A53" s="14">
        <v>49</v>
      </c>
      <c r="B53" s="15" t="s">
        <v>85</v>
      </c>
      <c r="C53" s="15" t="s">
        <v>190</v>
      </c>
      <c r="D53" s="14" t="s">
        <v>86</v>
      </c>
      <c r="E53" s="15" t="s">
        <v>75</v>
      </c>
      <c r="F53" s="16">
        <v>0.03439814814814814</v>
      </c>
      <c r="G53" s="14" t="str">
        <f t="shared" si="0"/>
        <v>4.57/km</v>
      </c>
      <c r="H53" s="16">
        <f t="shared" si="1"/>
        <v>0.012245370370370368</v>
      </c>
      <c r="I53" s="16">
        <f>F53-INDEX($F$5:$F$130,MATCH(D53,$D$5:$D$130,0))</f>
        <v>0</v>
      </c>
    </row>
    <row r="54" spans="1:9" ht="14.25" customHeight="1">
      <c r="A54" s="14">
        <v>50</v>
      </c>
      <c r="B54" s="15" t="s">
        <v>87</v>
      </c>
      <c r="C54" s="15" t="s">
        <v>183</v>
      </c>
      <c r="D54" s="14" t="s">
        <v>45</v>
      </c>
      <c r="E54" s="15" t="s">
        <v>147</v>
      </c>
      <c r="F54" s="16">
        <v>0.03462962962962963</v>
      </c>
      <c r="G54" s="14" t="str">
        <f t="shared" si="0"/>
        <v>4.59/km</v>
      </c>
      <c r="H54" s="16">
        <f t="shared" si="1"/>
        <v>0.012476851851851854</v>
      </c>
      <c r="I54" s="16">
        <f>F54-INDEX($F$5:$F$130,MATCH(D54,$D$5:$D$130,0))</f>
        <v>0.006111111111111105</v>
      </c>
    </row>
    <row r="55" spans="1:9" ht="14.25" customHeight="1">
      <c r="A55" s="14">
        <v>51</v>
      </c>
      <c r="B55" s="15" t="s">
        <v>141</v>
      </c>
      <c r="C55" s="15" t="s">
        <v>88</v>
      </c>
      <c r="D55" s="14" t="s">
        <v>35</v>
      </c>
      <c r="E55" s="15" t="s">
        <v>84</v>
      </c>
      <c r="F55" s="16">
        <v>0.03466435185185185</v>
      </c>
      <c r="G55" s="14" t="str">
        <f t="shared" si="0"/>
        <v>4.60/km</v>
      </c>
      <c r="H55" s="16">
        <f t="shared" si="1"/>
        <v>0.012511574074074074</v>
      </c>
      <c r="I55" s="16">
        <f>F55-INDEX($F$5:$F$130,MATCH(D55,$D$5:$D$130,0))</f>
        <v>0.007303240740740739</v>
      </c>
    </row>
    <row r="56" spans="1:9" ht="14.25" customHeight="1">
      <c r="A56" s="14">
        <v>52</v>
      </c>
      <c r="B56" s="15" t="s">
        <v>133</v>
      </c>
      <c r="C56" s="15" t="s">
        <v>165</v>
      </c>
      <c r="D56" s="14" t="s">
        <v>45</v>
      </c>
      <c r="E56" s="15" t="s">
        <v>89</v>
      </c>
      <c r="F56" s="16">
        <v>0.03483796296296296</v>
      </c>
      <c r="G56" s="14" t="str">
        <f t="shared" si="0"/>
        <v>5.01/km</v>
      </c>
      <c r="H56" s="16">
        <f t="shared" si="1"/>
        <v>0.012685185185185185</v>
      </c>
      <c r="I56" s="16">
        <f>F56-INDEX($F$5:$F$130,MATCH(D56,$D$5:$D$130,0))</f>
        <v>0.0063194444444444366</v>
      </c>
    </row>
    <row r="57" spans="1:9" ht="14.25" customHeight="1">
      <c r="A57" s="14">
        <v>53</v>
      </c>
      <c r="B57" s="15" t="s">
        <v>90</v>
      </c>
      <c r="C57" s="15" t="s">
        <v>188</v>
      </c>
      <c r="D57" s="14" t="s">
        <v>86</v>
      </c>
      <c r="E57" s="15" t="s">
        <v>160</v>
      </c>
      <c r="F57" s="16">
        <v>0.03546296296296297</v>
      </c>
      <c r="G57" s="14" t="str">
        <f t="shared" si="0"/>
        <v>5.06/km</v>
      </c>
      <c r="H57" s="16">
        <f t="shared" si="1"/>
        <v>0.013310185185185192</v>
      </c>
      <c r="I57" s="16">
        <f>F57-INDEX($F$5:$F$130,MATCH(D57,$D$5:$D$130,0))</f>
        <v>0.001064814814814824</v>
      </c>
    </row>
    <row r="58" spans="1:9" ht="14.25" customHeight="1">
      <c r="A58" s="14">
        <v>54</v>
      </c>
      <c r="B58" s="15" t="s">
        <v>91</v>
      </c>
      <c r="C58" s="15" t="s">
        <v>183</v>
      </c>
      <c r="D58" s="14" t="s">
        <v>35</v>
      </c>
      <c r="E58" s="15" t="s">
        <v>92</v>
      </c>
      <c r="F58" s="16">
        <v>0.03563657407407408</v>
      </c>
      <c r="G58" s="14" t="str">
        <f t="shared" si="0"/>
        <v>5.08/km</v>
      </c>
      <c r="H58" s="16">
        <f t="shared" si="1"/>
        <v>0.013483796296296303</v>
      </c>
      <c r="I58" s="16">
        <f>F58-INDEX($F$5:$F$130,MATCH(D58,$D$5:$D$130,0))</f>
        <v>0.008275462962962967</v>
      </c>
    </row>
    <row r="59" spans="1:9" ht="14.25" customHeight="1">
      <c r="A59" s="14">
        <v>55</v>
      </c>
      <c r="B59" s="15" t="s">
        <v>93</v>
      </c>
      <c r="C59" s="15" t="s">
        <v>171</v>
      </c>
      <c r="D59" s="14" t="s">
        <v>26</v>
      </c>
      <c r="E59" s="15" t="s">
        <v>191</v>
      </c>
      <c r="F59" s="16">
        <v>0.035659722222222225</v>
      </c>
      <c r="G59" s="14" t="str">
        <f t="shared" si="0"/>
        <v>5.08/km</v>
      </c>
      <c r="H59" s="16">
        <f t="shared" si="1"/>
        <v>0.01350694444444445</v>
      </c>
      <c r="I59" s="16">
        <f>F59-INDEX($F$5:$F$130,MATCH(D59,$D$5:$D$130,0))</f>
        <v>0.009131944444444446</v>
      </c>
    </row>
    <row r="60" spans="1:9" ht="14.25" customHeight="1">
      <c r="A60" s="14">
        <v>56</v>
      </c>
      <c r="B60" s="15" t="s">
        <v>94</v>
      </c>
      <c r="C60" s="15" t="s">
        <v>179</v>
      </c>
      <c r="D60" s="14" t="s">
        <v>45</v>
      </c>
      <c r="E60" s="15" t="s">
        <v>89</v>
      </c>
      <c r="F60" s="16">
        <v>0.03640046296296296</v>
      </c>
      <c r="G60" s="14" t="str">
        <f t="shared" si="0"/>
        <v>5.15/km</v>
      </c>
      <c r="H60" s="16">
        <f t="shared" si="1"/>
        <v>0.014247685185185186</v>
      </c>
      <c r="I60" s="16">
        <f>F60-INDEX($F$5:$F$130,MATCH(D60,$D$5:$D$130,0))</f>
        <v>0.007881944444444438</v>
      </c>
    </row>
    <row r="61" spans="1:9" ht="14.25" customHeight="1">
      <c r="A61" s="14">
        <v>57</v>
      </c>
      <c r="B61" s="15" t="s">
        <v>95</v>
      </c>
      <c r="C61" s="15" t="s">
        <v>169</v>
      </c>
      <c r="D61" s="14" t="s">
        <v>19</v>
      </c>
      <c r="E61" s="15" t="s">
        <v>191</v>
      </c>
      <c r="F61" s="16">
        <v>0.03640046296296296</v>
      </c>
      <c r="G61" s="14" t="str">
        <f t="shared" si="0"/>
        <v>5.15/km</v>
      </c>
      <c r="H61" s="16">
        <f t="shared" si="1"/>
        <v>0.014247685185185186</v>
      </c>
      <c r="I61" s="16">
        <f>F61-INDEX($F$5:$F$130,MATCH(D61,$D$5:$D$130,0))</f>
        <v>0.011307870370370367</v>
      </c>
    </row>
    <row r="62" spans="1:9" ht="14.25" customHeight="1">
      <c r="A62" s="14">
        <v>58</v>
      </c>
      <c r="B62" s="15" t="s">
        <v>96</v>
      </c>
      <c r="C62" s="15" t="s">
        <v>185</v>
      </c>
      <c r="D62" s="14" t="s">
        <v>19</v>
      </c>
      <c r="E62" s="15" t="s">
        <v>191</v>
      </c>
      <c r="F62" s="16">
        <v>0.03768518518518518</v>
      </c>
      <c r="G62" s="14" t="str">
        <f t="shared" si="0"/>
        <v>5.26/km</v>
      </c>
      <c r="H62" s="16">
        <f t="shared" si="1"/>
        <v>0.015532407407407408</v>
      </c>
      <c r="I62" s="16">
        <f>F62-INDEX($F$5:$F$130,MATCH(D62,$D$5:$D$130,0))</f>
        <v>0.01259259259259259</v>
      </c>
    </row>
    <row r="63" spans="1:9" ht="14.25" customHeight="1">
      <c r="A63" s="14">
        <v>59</v>
      </c>
      <c r="B63" s="15" t="s">
        <v>97</v>
      </c>
      <c r="C63" s="15" t="s">
        <v>207</v>
      </c>
      <c r="D63" s="14" t="s">
        <v>8</v>
      </c>
      <c r="E63" s="15" t="s">
        <v>191</v>
      </c>
      <c r="F63" s="16">
        <v>0.03805555555555556</v>
      </c>
      <c r="G63" s="14" t="str">
        <f t="shared" si="0"/>
        <v>5.29/km</v>
      </c>
      <c r="H63" s="16">
        <f t="shared" si="1"/>
        <v>0.015902777777777783</v>
      </c>
      <c r="I63" s="16">
        <f>F63-INDEX($F$5:$F$130,MATCH(D63,$D$5:$D$130,0))</f>
        <v>0.015902777777777783</v>
      </c>
    </row>
    <row r="64" spans="1:9" ht="14.25" customHeight="1">
      <c r="A64" s="14">
        <v>60</v>
      </c>
      <c r="B64" s="15" t="s">
        <v>98</v>
      </c>
      <c r="C64" s="15" t="s">
        <v>99</v>
      </c>
      <c r="D64" s="14" t="s">
        <v>22</v>
      </c>
      <c r="E64" s="15" t="s">
        <v>191</v>
      </c>
      <c r="F64" s="16">
        <v>0.038078703703703705</v>
      </c>
      <c r="G64" s="14" t="str">
        <f t="shared" si="0"/>
        <v>5.29/km</v>
      </c>
      <c r="H64" s="16">
        <f t="shared" si="1"/>
        <v>0.01592592592592593</v>
      </c>
      <c r="I64" s="16">
        <f>F64-INDEX($F$5:$F$130,MATCH(D64,$D$5:$D$130,0))</f>
        <v>0.011736111111111117</v>
      </c>
    </row>
    <row r="65" spans="1:9" ht="14.25" customHeight="1">
      <c r="A65" s="14">
        <v>61</v>
      </c>
      <c r="B65" s="15" t="s">
        <v>100</v>
      </c>
      <c r="C65" s="15" t="s">
        <v>188</v>
      </c>
      <c r="D65" s="14" t="s">
        <v>45</v>
      </c>
      <c r="E65" s="15" t="s">
        <v>89</v>
      </c>
      <c r="F65" s="16">
        <v>0.038182870370370374</v>
      </c>
      <c r="G65" s="14" t="str">
        <f t="shared" si="0"/>
        <v>5.30/km</v>
      </c>
      <c r="H65" s="16">
        <f t="shared" si="1"/>
        <v>0.0160300925925926</v>
      </c>
      <c r="I65" s="16">
        <f>F65-INDEX($F$5:$F$130,MATCH(D65,$D$5:$D$130,0))</f>
        <v>0.009664351851851851</v>
      </c>
    </row>
    <row r="66" spans="1:9" ht="14.25" customHeight="1">
      <c r="A66" s="14">
        <v>62</v>
      </c>
      <c r="B66" s="15" t="s">
        <v>101</v>
      </c>
      <c r="C66" s="15" t="s">
        <v>174</v>
      </c>
      <c r="D66" s="14" t="s">
        <v>45</v>
      </c>
      <c r="E66" s="15" t="s">
        <v>191</v>
      </c>
      <c r="F66" s="16">
        <v>0.03858796296296297</v>
      </c>
      <c r="G66" s="14" t="str">
        <f t="shared" si="0"/>
        <v>5.33/km</v>
      </c>
      <c r="H66" s="16">
        <f t="shared" si="1"/>
        <v>0.016435185185185195</v>
      </c>
      <c r="I66" s="16">
        <f>F66-INDEX($F$5:$F$130,MATCH(D66,$D$5:$D$130,0))</f>
        <v>0.010069444444444447</v>
      </c>
    </row>
    <row r="67" spans="1:9" ht="14.25" customHeight="1">
      <c r="A67" s="14">
        <v>63</v>
      </c>
      <c r="B67" s="15" t="s">
        <v>102</v>
      </c>
      <c r="C67" s="15" t="s">
        <v>182</v>
      </c>
      <c r="D67" s="14" t="s">
        <v>22</v>
      </c>
      <c r="E67" s="15" t="s">
        <v>73</v>
      </c>
      <c r="F67" s="16">
        <v>0.038657407407407404</v>
      </c>
      <c r="G67" s="14" t="str">
        <f t="shared" si="0"/>
        <v>5.34/km</v>
      </c>
      <c r="H67" s="16">
        <f t="shared" si="1"/>
        <v>0.01650462962962963</v>
      </c>
      <c r="I67" s="16">
        <f>F67-INDEX($F$5:$F$130,MATCH(D67,$D$5:$D$130,0))</f>
        <v>0.012314814814814817</v>
      </c>
    </row>
    <row r="68" spans="1:9" ht="14.25" customHeight="1">
      <c r="A68" s="14">
        <v>64</v>
      </c>
      <c r="B68" s="15" t="s">
        <v>103</v>
      </c>
      <c r="C68" s="15" t="s">
        <v>104</v>
      </c>
      <c r="D68" s="14" t="s">
        <v>105</v>
      </c>
      <c r="E68" s="15" t="s">
        <v>191</v>
      </c>
      <c r="F68" s="16">
        <v>0.038657407407407404</v>
      </c>
      <c r="G68" s="14" t="str">
        <f t="shared" si="0"/>
        <v>5.34/km</v>
      </c>
      <c r="H68" s="16">
        <f t="shared" si="1"/>
        <v>0.01650462962962963</v>
      </c>
      <c r="I68" s="16">
        <f>F68-INDEX($F$5:$F$130,MATCH(D68,$D$5:$D$130,0))</f>
        <v>0</v>
      </c>
    </row>
    <row r="69" spans="1:9" ht="14.25" customHeight="1">
      <c r="A69" s="14">
        <v>65</v>
      </c>
      <c r="B69" s="15" t="s">
        <v>106</v>
      </c>
      <c r="C69" s="15" t="s">
        <v>195</v>
      </c>
      <c r="D69" s="14" t="s">
        <v>86</v>
      </c>
      <c r="E69" s="15" t="s">
        <v>107</v>
      </c>
      <c r="F69" s="16">
        <v>0.03876157407407408</v>
      </c>
      <c r="G69" s="14" t="str">
        <f aca="true" t="shared" si="2" ref="G69:G86">TEXT(INT((HOUR(F69)*3600+MINUTE(F69)*60+SECOND(F69))/$I$3/60),"0")&amp;"."&amp;TEXT(MOD((HOUR(F69)*3600+MINUTE(F69)*60+SECOND(F69))/$I$3,60),"00")&amp;"/km"</f>
        <v>5.35/km</v>
      </c>
      <c r="H69" s="16">
        <f t="shared" si="1"/>
        <v>0.016608796296296306</v>
      </c>
      <c r="I69" s="16">
        <f>F69-INDEX($F$5:$F$130,MATCH(D69,$D$5:$D$130,0))</f>
        <v>0.004363425925925937</v>
      </c>
    </row>
    <row r="70" spans="1:9" ht="14.25" customHeight="1">
      <c r="A70" s="14">
        <v>66</v>
      </c>
      <c r="B70" s="15" t="s">
        <v>108</v>
      </c>
      <c r="C70" s="15" t="s">
        <v>164</v>
      </c>
      <c r="D70" s="14" t="s">
        <v>45</v>
      </c>
      <c r="E70" s="15" t="s">
        <v>145</v>
      </c>
      <c r="F70" s="16">
        <v>0.0390162037037037</v>
      </c>
      <c r="G70" s="14" t="str">
        <f t="shared" si="2"/>
        <v>5.37/km</v>
      </c>
      <c r="H70" s="16">
        <f aca="true" t="shared" si="3" ref="H70:H86">F70-$F$5</f>
        <v>0.016863425925925924</v>
      </c>
      <c r="I70" s="16">
        <f>F70-INDEX($F$5:$F$130,MATCH(D70,$D$5:$D$130,0))</f>
        <v>0.010497685185185176</v>
      </c>
    </row>
    <row r="71" spans="1:9" ht="14.25" customHeight="1">
      <c r="A71" s="14">
        <v>67</v>
      </c>
      <c r="B71" s="15" t="s">
        <v>109</v>
      </c>
      <c r="C71" s="15" t="s">
        <v>163</v>
      </c>
      <c r="D71" s="14" t="s">
        <v>11</v>
      </c>
      <c r="E71" s="15" t="s">
        <v>110</v>
      </c>
      <c r="F71" s="16">
        <v>0.03908564814814815</v>
      </c>
      <c r="G71" s="14" t="str">
        <f t="shared" si="2"/>
        <v>5.38/km</v>
      </c>
      <c r="H71" s="16">
        <f t="shared" si="3"/>
        <v>0.016932870370370372</v>
      </c>
      <c r="I71" s="16">
        <f>F71-INDEX($F$5:$F$130,MATCH(D71,$D$5:$D$130,0))</f>
        <v>0.015659722222222217</v>
      </c>
    </row>
    <row r="72" spans="1:9" ht="14.25" customHeight="1">
      <c r="A72" s="14">
        <v>68</v>
      </c>
      <c r="B72" s="15" t="s">
        <v>111</v>
      </c>
      <c r="C72" s="15" t="s">
        <v>184</v>
      </c>
      <c r="D72" s="14" t="s">
        <v>45</v>
      </c>
      <c r="E72" s="15" t="s">
        <v>145</v>
      </c>
      <c r="F72" s="16">
        <v>0.0397337962962963</v>
      </c>
      <c r="G72" s="14" t="str">
        <f t="shared" si="2"/>
        <v>5.43/km</v>
      </c>
      <c r="H72" s="16">
        <f t="shared" si="3"/>
        <v>0.017581018518518527</v>
      </c>
      <c r="I72" s="16">
        <f>F72-INDEX($F$5:$F$130,MATCH(D72,$D$5:$D$130,0))</f>
        <v>0.011215277777777779</v>
      </c>
    </row>
    <row r="73" spans="1:9" ht="14.25" customHeight="1">
      <c r="A73" s="14">
        <v>69</v>
      </c>
      <c r="B73" s="15" t="s">
        <v>112</v>
      </c>
      <c r="C73" s="15" t="s">
        <v>187</v>
      </c>
      <c r="D73" s="14" t="s">
        <v>113</v>
      </c>
      <c r="E73" s="15" t="s">
        <v>191</v>
      </c>
      <c r="F73" s="16">
        <v>0.03986111111111111</v>
      </c>
      <c r="G73" s="14" t="str">
        <f t="shared" si="2"/>
        <v>5.44/km</v>
      </c>
      <c r="H73" s="16">
        <f t="shared" si="3"/>
        <v>0.017708333333333336</v>
      </c>
      <c r="I73" s="16">
        <f>F73-INDEX($F$5:$F$130,MATCH(D73,$D$5:$D$130,0))</f>
        <v>0</v>
      </c>
    </row>
    <row r="74" spans="1:9" ht="14.25" customHeight="1">
      <c r="A74" s="14">
        <v>70</v>
      </c>
      <c r="B74" s="15" t="s">
        <v>114</v>
      </c>
      <c r="C74" s="15" t="s">
        <v>115</v>
      </c>
      <c r="D74" s="14" t="s">
        <v>105</v>
      </c>
      <c r="E74" s="15" t="s">
        <v>191</v>
      </c>
      <c r="F74" s="16">
        <v>0.039872685185185185</v>
      </c>
      <c r="G74" s="14" t="str">
        <f t="shared" si="2"/>
        <v>5.45/km</v>
      </c>
      <c r="H74" s="16">
        <f t="shared" si="3"/>
        <v>0.01771990740740741</v>
      </c>
      <c r="I74" s="16">
        <f>F74-INDEX($F$5:$F$130,MATCH(D74,$D$5:$D$130,0))</f>
        <v>0.0012152777777777804</v>
      </c>
    </row>
    <row r="75" spans="1:9" ht="14.25" customHeight="1">
      <c r="A75" s="14">
        <v>71</v>
      </c>
      <c r="B75" s="15" t="s">
        <v>116</v>
      </c>
      <c r="C75" s="15" t="s">
        <v>186</v>
      </c>
      <c r="D75" s="14" t="s">
        <v>113</v>
      </c>
      <c r="E75" s="15" t="s">
        <v>89</v>
      </c>
      <c r="F75" s="16">
        <v>0.03990740740740741</v>
      </c>
      <c r="G75" s="14" t="str">
        <f t="shared" si="2"/>
        <v>5.45/km</v>
      </c>
      <c r="H75" s="16">
        <f t="shared" si="3"/>
        <v>0.017754629629629638</v>
      </c>
      <c r="I75" s="16">
        <f>F75-INDEX($F$5:$F$130,MATCH(D75,$D$5:$D$130,0))</f>
        <v>4.629629629630122E-05</v>
      </c>
    </row>
    <row r="76" spans="1:9" ht="14.25" customHeight="1">
      <c r="A76" s="14">
        <v>72</v>
      </c>
      <c r="B76" s="15" t="s">
        <v>129</v>
      </c>
      <c r="C76" s="15" t="s">
        <v>168</v>
      </c>
      <c r="D76" s="14" t="s">
        <v>34</v>
      </c>
      <c r="E76" s="15" t="s">
        <v>202</v>
      </c>
      <c r="F76" s="16">
        <v>0.040428240740740744</v>
      </c>
      <c r="G76" s="14" t="str">
        <f t="shared" si="2"/>
        <v>5.49/km</v>
      </c>
      <c r="H76" s="16">
        <f t="shared" si="3"/>
        <v>0.01827546296296297</v>
      </c>
      <c r="I76" s="16">
        <f>F76-INDEX($F$5:$F$130,MATCH(D76,$D$5:$D$130,0))</f>
        <v>0.013159722222222229</v>
      </c>
    </row>
    <row r="77" spans="1:9" ht="14.25" customHeight="1">
      <c r="A77" s="14">
        <v>73</v>
      </c>
      <c r="B77" s="15" t="s">
        <v>140</v>
      </c>
      <c r="C77" s="15" t="s">
        <v>207</v>
      </c>
      <c r="D77" s="14" t="s">
        <v>86</v>
      </c>
      <c r="E77" s="15" t="s">
        <v>189</v>
      </c>
      <c r="F77" s="16">
        <v>0.040682870370370376</v>
      </c>
      <c r="G77" s="14" t="str">
        <f t="shared" si="2"/>
        <v>5.52/km</v>
      </c>
      <c r="H77" s="16">
        <f t="shared" si="3"/>
        <v>0.0185300925925926</v>
      </c>
      <c r="I77" s="16">
        <f>F77-INDEX($F$5:$F$130,MATCH(D77,$D$5:$D$130,0))</f>
        <v>0.006284722222222233</v>
      </c>
    </row>
    <row r="78" spans="1:9" ht="14.25" customHeight="1">
      <c r="A78" s="14">
        <v>74</v>
      </c>
      <c r="B78" s="15" t="s">
        <v>139</v>
      </c>
      <c r="C78" s="15" t="s">
        <v>117</v>
      </c>
      <c r="D78" s="14" t="s">
        <v>105</v>
      </c>
      <c r="E78" s="15" t="s">
        <v>145</v>
      </c>
      <c r="F78" s="16">
        <v>0.040879629629629634</v>
      </c>
      <c r="G78" s="14" t="str">
        <f t="shared" si="2"/>
        <v>5.53/km</v>
      </c>
      <c r="H78" s="16">
        <f t="shared" si="3"/>
        <v>0.01872685185185186</v>
      </c>
      <c r="I78" s="16">
        <f>F78-INDEX($F$5:$F$130,MATCH(D78,$D$5:$D$130,0))</f>
        <v>0.0022222222222222296</v>
      </c>
    </row>
    <row r="79" spans="1:9" ht="14.25" customHeight="1">
      <c r="A79" s="14">
        <v>75</v>
      </c>
      <c r="B79" s="15" t="s">
        <v>118</v>
      </c>
      <c r="C79" s="15" t="s">
        <v>190</v>
      </c>
      <c r="D79" s="14" t="s">
        <v>113</v>
      </c>
      <c r="E79" s="15" t="s">
        <v>191</v>
      </c>
      <c r="F79" s="16">
        <v>0.04109953703703704</v>
      </c>
      <c r="G79" s="14" t="str">
        <f t="shared" si="2"/>
        <v>5.55/km</v>
      </c>
      <c r="H79" s="16">
        <f t="shared" si="3"/>
        <v>0.018946759259259264</v>
      </c>
      <c r="I79" s="16">
        <f>F79-INDEX($F$5:$F$130,MATCH(D79,$D$5:$D$130,0))</f>
        <v>0.0012384259259259275</v>
      </c>
    </row>
    <row r="80" spans="1:9" ht="14.25" customHeight="1">
      <c r="A80" s="14">
        <v>76</v>
      </c>
      <c r="B80" s="15" t="s">
        <v>119</v>
      </c>
      <c r="C80" s="15" t="s">
        <v>194</v>
      </c>
      <c r="D80" s="14" t="s">
        <v>105</v>
      </c>
      <c r="E80" s="15" t="s">
        <v>145</v>
      </c>
      <c r="F80" s="16">
        <v>0.041678240740740745</v>
      </c>
      <c r="G80" s="14" t="str">
        <f t="shared" si="2"/>
        <v>6.00/km</v>
      </c>
      <c r="H80" s="16">
        <f t="shared" si="3"/>
        <v>0.01952546296296297</v>
      </c>
      <c r="I80" s="16">
        <f>F80-INDEX($F$5:$F$130,MATCH(D80,$D$5:$D$130,0))</f>
        <v>0.0030208333333333406</v>
      </c>
    </row>
    <row r="81" spans="1:9" ht="14.25" customHeight="1">
      <c r="A81" s="14">
        <v>77</v>
      </c>
      <c r="B81" s="15" t="s">
        <v>120</v>
      </c>
      <c r="C81" s="15" t="s">
        <v>174</v>
      </c>
      <c r="D81" s="14" t="s">
        <v>11</v>
      </c>
      <c r="E81" s="15" t="s">
        <v>189</v>
      </c>
      <c r="F81" s="16">
        <v>0.04224537037037037</v>
      </c>
      <c r="G81" s="14" t="str">
        <f t="shared" si="2"/>
        <v>6.05/km</v>
      </c>
      <c r="H81" s="16">
        <f t="shared" si="3"/>
        <v>0.020092592592592596</v>
      </c>
      <c r="I81" s="16">
        <f>F81-INDEX($F$5:$F$130,MATCH(D81,$D$5:$D$130,0))</f>
        <v>0.01881944444444444</v>
      </c>
    </row>
    <row r="82" spans="1:9" ht="14.25" customHeight="1">
      <c r="A82" s="14">
        <v>78</v>
      </c>
      <c r="B82" s="15" t="s">
        <v>121</v>
      </c>
      <c r="C82" s="15" t="s">
        <v>138</v>
      </c>
      <c r="D82" s="14" t="s">
        <v>86</v>
      </c>
      <c r="E82" s="15" t="s">
        <v>191</v>
      </c>
      <c r="F82" s="16">
        <v>0.043101851851851856</v>
      </c>
      <c r="G82" s="14" t="str">
        <f t="shared" si="2"/>
        <v>6.12/km</v>
      </c>
      <c r="H82" s="16">
        <f t="shared" si="3"/>
        <v>0.020949074074074082</v>
      </c>
      <c r="I82" s="16">
        <f>F82-INDEX($F$5:$F$130,MATCH(D82,$D$5:$D$130,0))</f>
        <v>0.008703703703703713</v>
      </c>
    </row>
    <row r="83" spans="1:9" ht="14.25" customHeight="1">
      <c r="A83" s="14">
        <v>79</v>
      </c>
      <c r="B83" s="15" t="s">
        <v>122</v>
      </c>
      <c r="C83" s="15" t="s">
        <v>196</v>
      </c>
      <c r="D83" s="14" t="s">
        <v>22</v>
      </c>
      <c r="E83" s="15" t="s">
        <v>123</v>
      </c>
      <c r="F83" s="16">
        <v>0.043472222222222225</v>
      </c>
      <c r="G83" s="14" t="str">
        <f t="shared" si="2"/>
        <v>6.16/km</v>
      </c>
      <c r="H83" s="16">
        <f t="shared" si="3"/>
        <v>0.02131944444444445</v>
      </c>
      <c r="I83" s="16">
        <f>F83-INDEX($F$5:$F$130,MATCH(D83,$D$5:$D$130,0))</f>
        <v>0.017129629629629637</v>
      </c>
    </row>
    <row r="84" spans="1:9" ht="14.25" customHeight="1">
      <c r="A84" s="14">
        <v>80</v>
      </c>
      <c r="B84" s="15" t="s">
        <v>124</v>
      </c>
      <c r="C84" s="15" t="s">
        <v>175</v>
      </c>
      <c r="D84" s="14" t="s">
        <v>35</v>
      </c>
      <c r="E84" s="15" t="s">
        <v>191</v>
      </c>
      <c r="F84" s="16">
        <v>0.053321759259259256</v>
      </c>
      <c r="G84" s="14" t="str">
        <f t="shared" si="2"/>
        <v>7.41/km</v>
      </c>
      <c r="H84" s="16">
        <f t="shared" si="3"/>
        <v>0.03116898148148148</v>
      </c>
      <c r="I84" s="16">
        <f>F84-INDEX($F$5:$F$130,MATCH(D84,$D$5:$D$130,0))</f>
        <v>0.025960648148148146</v>
      </c>
    </row>
    <row r="85" spans="1:9" ht="14.25" customHeight="1">
      <c r="A85" s="14">
        <v>81</v>
      </c>
      <c r="B85" s="15" t="s">
        <v>125</v>
      </c>
      <c r="C85" s="15" t="s">
        <v>126</v>
      </c>
      <c r="D85" s="14" t="s">
        <v>80</v>
      </c>
      <c r="E85" s="15" t="s">
        <v>191</v>
      </c>
      <c r="F85" s="16">
        <v>0.056122685185185185</v>
      </c>
      <c r="G85" s="14" t="str">
        <f t="shared" si="2"/>
        <v>8.05/km</v>
      </c>
      <c r="H85" s="16">
        <f t="shared" si="3"/>
        <v>0.03396990740740741</v>
      </c>
      <c r="I85" s="16">
        <f>F85-INDEX($F$5:$F$130,MATCH(D85,$D$5:$D$130,0))</f>
        <v>0.02333333333333333</v>
      </c>
    </row>
    <row r="86" spans="1:9" ht="14.25" customHeight="1">
      <c r="A86" s="18">
        <v>82</v>
      </c>
      <c r="B86" s="19" t="s">
        <v>5</v>
      </c>
      <c r="C86" s="19" t="s">
        <v>200</v>
      </c>
      <c r="D86" s="18" t="s">
        <v>80</v>
      </c>
      <c r="E86" s="19" t="s">
        <v>127</v>
      </c>
      <c r="F86" s="20">
        <v>0.057118055555555554</v>
      </c>
      <c r="G86" s="18" t="str">
        <f t="shared" si="2"/>
        <v>8.14/km</v>
      </c>
      <c r="H86" s="20">
        <f t="shared" si="3"/>
        <v>0.034965277777777776</v>
      </c>
      <c r="I86" s="20">
        <f>F86-INDEX($F$5:$F$130,MATCH(D86,$D$5:$D$130,0))</f>
        <v>0.0243287037037037</v>
      </c>
    </row>
  </sheetData>
  <sheetProtection/>
  <autoFilter ref="A4:I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Memorial A. Burreddu</v>
      </c>
      <c r="B1" s="29"/>
      <c r="C1" s="29"/>
    </row>
    <row r="2" spans="1:3" ht="42" customHeight="1">
      <c r="A2" s="30" t="str">
        <f>Individuale!A3&amp;" km. "&amp;Individuale!I3</f>
        <v>Roma (RM) Italia - Domenica 21/10/2012 km. 10</v>
      </c>
      <c r="B2" s="30"/>
      <c r="C2" s="30"/>
    </row>
    <row r="3" spans="1:3" ht="24.75" customHeight="1">
      <c r="A3" s="21" t="s">
        <v>150</v>
      </c>
      <c r="B3" s="22" t="s">
        <v>154</v>
      </c>
      <c r="C3" s="22" t="s">
        <v>148</v>
      </c>
    </row>
    <row r="4" spans="1:3" ht="15" customHeight="1">
      <c r="A4" s="10">
        <v>1</v>
      </c>
      <c r="B4" s="11" t="s">
        <v>191</v>
      </c>
      <c r="C4" s="31">
        <v>17</v>
      </c>
    </row>
    <row r="5" spans="1:3" ht="15" customHeight="1">
      <c r="A5" s="14">
        <v>2</v>
      </c>
      <c r="B5" s="15" t="s">
        <v>159</v>
      </c>
      <c r="C5" s="32">
        <v>7</v>
      </c>
    </row>
    <row r="6" spans="1:3" ht="15" customHeight="1">
      <c r="A6" s="14">
        <v>3</v>
      </c>
      <c r="B6" s="15" t="s">
        <v>189</v>
      </c>
      <c r="C6" s="32">
        <v>6</v>
      </c>
    </row>
    <row r="7" spans="1:3" ht="15" customHeight="1">
      <c r="A7" s="14">
        <v>4</v>
      </c>
      <c r="B7" s="15" t="s">
        <v>56</v>
      </c>
      <c r="C7" s="32">
        <v>4</v>
      </c>
    </row>
    <row r="8" spans="1:3" ht="15" customHeight="1">
      <c r="A8" s="14">
        <v>5</v>
      </c>
      <c r="B8" s="15" t="s">
        <v>89</v>
      </c>
      <c r="C8" s="32">
        <v>4</v>
      </c>
    </row>
    <row r="9" spans="1:3" ht="15" customHeight="1">
      <c r="A9" s="14">
        <v>6</v>
      </c>
      <c r="B9" s="15" t="s">
        <v>145</v>
      </c>
      <c r="C9" s="32">
        <v>4</v>
      </c>
    </row>
    <row r="10" spans="1:3" ht="15" customHeight="1">
      <c r="A10" s="14">
        <v>7</v>
      </c>
      <c r="B10" s="15" t="s">
        <v>29</v>
      </c>
      <c r="C10" s="32">
        <v>3</v>
      </c>
    </row>
    <row r="11" spans="1:3" ht="15" customHeight="1">
      <c r="A11" s="14">
        <v>8</v>
      </c>
      <c r="B11" s="15" t="s">
        <v>84</v>
      </c>
      <c r="C11" s="32">
        <v>2</v>
      </c>
    </row>
    <row r="12" spans="1:3" ht="15" customHeight="1">
      <c r="A12" s="14">
        <v>9</v>
      </c>
      <c r="B12" s="15" t="s">
        <v>49</v>
      </c>
      <c r="C12" s="32">
        <v>2</v>
      </c>
    </row>
    <row r="13" spans="1:3" ht="15" customHeight="1">
      <c r="A13" s="14">
        <v>10</v>
      </c>
      <c r="B13" s="15" t="s">
        <v>75</v>
      </c>
      <c r="C13" s="32">
        <v>2</v>
      </c>
    </row>
    <row r="14" spans="1:3" ht="15" customHeight="1">
      <c r="A14" s="14">
        <v>11</v>
      </c>
      <c r="B14" s="15" t="s">
        <v>147</v>
      </c>
      <c r="C14" s="32">
        <v>2</v>
      </c>
    </row>
    <row r="15" spans="1:3" ht="15" customHeight="1">
      <c r="A15" s="14">
        <v>12</v>
      </c>
      <c r="B15" s="15" t="s">
        <v>73</v>
      </c>
      <c r="C15" s="32">
        <v>2</v>
      </c>
    </row>
    <row r="16" spans="1:3" ht="15" customHeight="1">
      <c r="A16" s="23">
        <v>13</v>
      </c>
      <c r="B16" s="24" t="s">
        <v>161</v>
      </c>
      <c r="C16" s="34">
        <v>1</v>
      </c>
    </row>
    <row r="17" spans="1:3" ht="15" customHeight="1">
      <c r="A17" s="14">
        <v>14</v>
      </c>
      <c r="B17" s="15" t="s">
        <v>202</v>
      </c>
      <c r="C17" s="32">
        <v>1</v>
      </c>
    </row>
    <row r="18" spans="1:3" ht="15" customHeight="1">
      <c r="A18" s="14">
        <v>15</v>
      </c>
      <c r="B18" s="15" t="s">
        <v>50</v>
      </c>
      <c r="C18" s="32">
        <v>1</v>
      </c>
    </row>
    <row r="19" spans="1:3" ht="15" customHeight="1">
      <c r="A19" s="14">
        <v>16</v>
      </c>
      <c r="B19" s="15" t="s">
        <v>173</v>
      </c>
      <c r="C19" s="32">
        <v>1</v>
      </c>
    </row>
    <row r="20" spans="1:3" ht="15" customHeight="1">
      <c r="A20" s="14">
        <v>17</v>
      </c>
      <c r="B20" s="15" t="s">
        <v>12</v>
      </c>
      <c r="C20" s="32">
        <v>1</v>
      </c>
    </row>
    <row r="21" spans="1:3" ht="15" customHeight="1">
      <c r="A21" s="14">
        <v>18</v>
      </c>
      <c r="B21" s="15" t="s">
        <v>9</v>
      </c>
      <c r="C21" s="32">
        <v>1</v>
      </c>
    </row>
    <row r="22" spans="1:3" ht="15" customHeight="1">
      <c r="A22" s="14">
        <v>19</v>
      </c>
      <c r="B22" s="15" t="s">
        <v>52</v>
      </c>
      <c r="C22" s="32">
        <v>1</v>
      </c>
    </row>
    <row r="23" spans="1:3" ht="15" customHeight="1">
      <c r="A23" s="14">
        <v>20</v>
      </c>
      <c r="B23" s="15" t="s">
        <v>206</v>
      </c>
      <c r="C23" s="32">
        <v>1</v>
      </c>
    </row>
    <row r="24" spans="1:3" ht="15" customHeight="1">
      <c r="A24" s="14">
        <v>21</v>
      </c>
      <c r="B24" s="15" t="s">
        <v>27</v>
      </c>
      <c r="C24" s="32">
        <v>1</v>
      </c>
    </row>
    <row r="25" spans="1:3" ht="15" customHeight="1">
      <c r="A25" s="14">
        <v>22</v>
      </c>
      <c r="B25" s="15" t="s">
        <v>107</v>
      </c>
      <c r="C25" s="32">
        <v>1</v>
      </c>
    </row>
    <row r="26" spans="1:3" ht="15" customHeight="1">
      <c r="A26" s="14">
        <v>23</v>
      </c>
      <c r="B26" s="15" t="s">
        <v>127</v>
      </c>
      <c r="C26" s="32">
        <v>1</v>
      </c>
    </row>
    <row r="27" spans="1:3" ht="15" customHeight="1">
      <c r="A27" s="14">
        <v>24</v>
      </c>
      <c r="B27" s="15" t="s">
        <v>16</v>
      </c>
      <c r="C27" s="32">
        <v>1</v>
      </c>
    </row>
    <row r="28" spans="1:3" ht="15" customHeight="1">
      <c r="A28" s="14">
        <v>25</v>
      </c>
      <c r="B28" s="15" t="s">
        <v>110</v>
      </c>
      <c r="C28" s="32">
        <v>1</v>
      </c>
    </row>
    <row r="29" spans="1:3" ht="15" customHeight="1">
      <c r="A29" s="14">
        <v>26</v>
      </c>
      <c r="B29" s="15" t="s">
        <v>59</v>
      </c>
      <c r="C29" s="32">
        <v>1</v>
      </c>
    </row>
    <row r="30" spans="1:3" ht="15" customHeight="1">
      <c r="A30" s="14">
        <v>27</v>
      </c>
      <c r="B30" s="15" t="s">
        <v>123</v>
      </c>
      <c r="C30" s="32">
        <v>1</v>
      </c>
    </row>
    <row r="31" spans="1:3" ht="15" customHeight="1">
      <c r="A31" s="14">
        <v>28</v>
      </c>
      <c r="B31" s="15" t="s">
        <v>1</v>
      </c>
      <c r="C31" s="32">
        <v>1</v>
      </c>
    </row>
    <row r="32" spans="1:3" ht="15" customHeight="1">
      <c r="A32" s="14">
        <v>29</v>
      </c>
      <c r="B32" s="15" t="s">
        <v>23</v>
      </c>
      <c r="C32" s="32">
        <v>1</v>
      </c>
    </row>
    <row r="33" spans="1:3" ht="15" customHeight="1">
      <c r="A33" s="14">
        <v>30</v>
      </c>
      <c r="B33" s="15" t="s">
        <v>2</v>
      </c>
      <c r="C33" s="32">
        <v>1</v>
      </c>
    </row>
    <row r="34" spans="1:3" ht="15" customHeight="1">
      <c r="A34" s="14">
        <v>31</v>
      </c>
      <c r="B34" s="15" t="s">
        <v>92</v>
      </c>
      <c r="C34" s="32">
        <v>1</v>
      </c>
    </row>
    <row r="35" spans="1:3" ht="15" customHeight="1">
      <c r="A35" s="14">
        <v>32</v>
      </c>
      <c r="B35" s="15" t="s">
        <v>62</v>
      </c>
      <c r="C35" s="32">
        <v>1</v>
      </c>
    </row>
    <row r="36" spans="1:3" ht="15" customHeight="1">
      <c r="A36" s="14">
        <v>33</v>
      </c>
      <c r="B36" s="15" t="s">
        <v>20</v>
      </c>
      <c r="C36" s="32">
        <v>1</v>
      </c>
    </row>
    <row r="37" spans="1:3" ht="15" customHeight="1">
      <c r="A37" s="14">
        <v>34</v>
      </c>
      <c r="B37" s="15" t="s">
        <v>64</v>
      </c>
      <c r="C37" s="32">
        <v>1</v>
      </c>
    </row>
    <row r="38" spans="1:3" ht="15" customHeight="1">
      <c r="A38" s="14">
        <v>35</v>
      </c>
      <c r="B38" s="15" t="s">
        <v>54</v>
      </c>
      <c r="C38" s="32">
        <v>1</v>
      </c>
    </row>
    <row r="39" spans="1:3" ht="15" customHeight="1">
      <c r="A39" s="14">
        <v>36</v>
      </c>
      <c r="B39" s="15" t="s">
        <v>41</v>
      </c>
      <c r="C39" s="32">
        <v>1</v>
      </c>
    </row>
    <row r="40" spans="1:3" ht="15" customHeight="1">
      <c r="A40" s="14">
        <v>37</v>
      </c>
      <c r="B40" s="15" t="s">
        <v>146</v>
      </c>
      <c r="C40" s="32">
        <v>1</v>
      </c>
    </row>
    <row r="41" spans="1:3" ht="15" customHeight="1">
      <c r="A41" s="14">
        <v>38</v>
      </c>
      <c r="B41" s="15" t="s">
        <v>0</v>
      </c>
      <c r="C41" s="32">
        <v>1</v>
      </c>
    </row>
    <row r="42" spans="1:3" ht="15" customHeight="1">
      <c r="A42" s="18">
        <v>39</v>
      </c>
      <c r="B42" s="19" t="s">
        <v>160</v>
      </c>
      <c r="C42" s="33">
        <v>1</v>
      </c>
    </row>
    <row r="43" ht="12.75">
      <c r="C43" s="2">
        <f>SUM(C4:C42)</f>
        <v>82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2012-10-24T09:34:35Z</dcterms:modified>
  <cp:category/>
  <cp:version/>
  <cp:contentType/>
  <cp:contentStatus/>
</cp:coreProperties>
</file>