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'Individuale'!$A$4:$J$143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<sst xmlns="http://schemas.openxmlformats.org/spreadsheetml/2006/main" count="608" uniqueCount="287">
  <si>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</si>
  <si>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</si>
  <si>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</si>
  <si>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</si>
  <si>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</si>
  <si>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</si>
  <si>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</si>
  <si>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</si>
  <si>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</si>
  <si>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</si>
  <si>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</si>
  <si>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</si>
  <si>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</si>
  <si>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</si>
  <si>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</si>
  <si>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</si>
  <si>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</si>
  <si>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</si>
  <si>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</si>
  <si>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</si>
  <si>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</si>
  <si>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</si>
  <si>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PAOLO</t>
  </si>
  <si>
    <t>LUCA</t>
  </si>
  <si>
    <t>FABIO</t>
  </si>
  <si>
    <t>VINCENZO</t>
  </si>
  <si>
    <t>A.S.D. PODISTICA SOLIDARIETA'</t>
  </si>
  <si>
    <t>GIANLUCA</t>
  </si>
  <si>
    <t>MAURO</t>
  </si>
  <si>
    <t>MIRKO</t>
  </si>
  <si>
    <t>GIAMPIERO</t>
  </si>
  <si>
    <t>GIORGIO</t>
  </si>
  <si>
    <t>ANTONINO</t>
  </si>
  <si>
    <t>ROBERTO</t>
  </si>
  <si>
    <t>MAURIZIO</t>
  </si>
  <si>
    <t>SIMONE</t>
  </si>
  <si>
    <t>RAFFAELE</t>
  </si>
  <si>
    <t>SERGIO</t>
  </si>
  <si>
    <t>GINO</t>
  </si>
  <si>
    <t>PATRIZIO</t>
  </si>
  <si>
    <t>TORRI</t>
  </si>
  <si>
    <t>RITA</t>
  </si>
  <si>
    <t>DANIELE</t>
  </si>
  <si>
    <t>SALVATORE</t>
  </si>
  <si>
    <t>RODOLFO</t>
  </si>
  <si>
    <t>LUIGI</t>
  </si>
  <si>
    <t>LAURA</t>
  </si>
  <si>
    <t>ANGELO</t>
  </si>
  <si>
    <t>CLAUDIA</t>
  </si>
  <si>
    <t>PIERLUIGI</t>
  </si>
  <si>
    <t>DIEGO</t>
  </si>
  <si>
    <t>MASSIMILIANO</t>
  </si>
  <si>
    <t>SANDRO</t>
  </si>
  <si>
    <t>CARLO</t>
  </si>
  <si>
    <t>MARIANI</t>
  </si>
  <si>
    <t>GUIDO</t>
  </si>
  <si>
    <t>DOMENICO</t>
  </si>
  <si>
    <t>RICCARDO</t>
  </si>
  <si>
    <t>ANTONELLA</t>
  </si>
  <si>
    <t>BRUNO</t>
  </si>
  <si>
    <t>ENRICO</t>
  </si>
  <si>
    <t>ANNALISA</t>
  </si>
  <si>
    <t>DANILO</t>
  </si>
  <si>
    <t>GABRIELE</t>
  </si>
  <si>
    <t>A.S. AMATORI VILLA PAMPHILI</t>
  </si>
  <si>
    <t>SABINA MARATHON CLUB</t>
  </si>
  <si>
    <t>VALENTINO</t>
  </si>
  <si>
    <t>ROBERTA</t>
  </si>
  <si>
    <t>PICCINI</t>
  </si>
  <si>
    <t>DI PAOLO</t>
  </si>
  <si>
    <t>PESCI</t>
  </si>
  <si>
    <t>VALERIA</t>
  </si>
  <si>
    <t>VENTURA</t>
  </si>
  <si>
    <t>DAVID</t>
  </si>
  <si>
    <t>BERNARDINI</t>
  </si>
  <si>
    <t>GIULIO</t>
  </si>
  <si>
    <t>EMANUELA</t>
  </si>
  <si>
    <t>DE SANTIS</t>
  </si>
  <si>
    <t>DI DONATO</t>
  </si>
  <si>
    <t>DE ANGELIS</t>
  </si>
  <si>
    <t>SARA</t>
  </si>
  <si>
    <t>BATTISTI</t>
  </si>
  <si>
    <t>FERRONATO</t>
  </si>
  <si>
    <t>VITO</t>
  </si>
  <si>
    <t>PATRIZIA</t>
  </si>
  <si>
    <t>CATIA</t>
  </si>
  <si>
    <t>AUGUSTO</t>
  </si>
  <si>
    <t>LISI</t>
  </si>
  <si>
    <t>ALDO</t>
  </si>
  <si>
    <t>HAPPY RUNNER CLUB</t>
  </si>
  <si>
    <t>INDIVIDUALE</t>
  </si>
  <si>
    <t>FEDERICO</t>
  </si>
  <si>
    <t>SPERANZA</t>
  </si>
  <si>
    <t>CASALE</t>
  </si>
  <si>
    <t>EUGENIO</t>
  </si>
  <si>
    <t>FERRI</t>
  </si>
  <si>
    <t>ALFREDO</t>
  </si>
  <si>
    <t>ADRIANO</t>
  </si>
  <si>
    <t>RICCARDI</t>
  </si>
  <si>
    <t>CASTELLANA</t>
  </si>
  <si>
    <t>JACOPO</t>
  </si>
  <si>
    <t>ROSI</t>
  </si>
  <si>
    <t>GRASSI</t>
  </si>
  <si>
    <t>GROSSI</t>
  </si>
  <si>
    <t>ALTO LAZIO A.S.D.</t>
  </si>
  <si>
    <t>PATRIZI</t>
  </si>
  <si>
    <t>ROSA</t>
  </si>
  <si>
    <t>CRISTINA</t>
  </si>
  <si>
    <t>SABATINI</t>
  </si>
  <si>
    <t>IVANA</t>
  </si>
  <si>
    <t>NANNI</t>
  </si>
  <si>
    <t>MARIANNA</t>
  </si>
  <si>
    <t>CHIAPPINI</t>
  </si>
  <si>
    <t>FELICI</t>
  </si>
  <si>
    <t>ADOLFO</t>
  </si>
  <si>
    <t>CIPOLLONI</t>
  </si>
  <si>
    <t>BENTIVOGLIO</t>
  </si>
  <si>
    <t>DE ROSA</t>
  </si>
  <si>
    <t>RENZI</t>
  </si>
  <si>
    <t>GIACCO</t>
  </si>
  <si>
    <t>CRISTOFARI</t>
  </si>
  <si>
    <t>BIZZARRI</t>
  </si>
  <si>
    <t>LEONARDI</t>
  </si>
  <si>
    <t>FANELLI</t>
  </si>
  <si>
    <t>10ª edizione</t>
  </si>
  <si>
    <t>GRANELLA</t>
  </si>
  <si>
    <t>C</t>
  </si>
  <si>
    <t>G.P.MONTI DELLA TOLFA L'AIRONE</t>
  </si>
  <si>
    <t>POL. CARSULAE</t>
  </si>
  <si>
    <t>A.S.D. ZONA OLIMPICA TEAM</t>
  </si>
  <si>
    <t>CANGELOSI</t>
  </si>
  <si>
    <t>B</t>
  </si>
  <si>
    <t>ASD LIBERTY ATLETIC</t>
  </si>
  <si>
    <t>CESARINI</t>
  </si>
  <si>
    <t>POLISPORTIVA MONTALTO</t>
  </si>
  <si>
    <t>COGNATA</t>
  </si>
  <si>
    <t>D</t>
  </si>
  <si>
    <t>TONNICCHI</t>
  </si>
  <si>
    <t>UISP VITERBO</t>
  </si>
  <si>
    <t>D'ORAZIO</t>
  </si>
  <si>
    <t>A</t>
  </si>
  <si>
    <t>ATL. DI MARCO SPORT</t>
  </si>
  <si>
    <t>FERRAMONDO</t>
  </si>
  <si>
    <t>ROMAECOMARATONA</t>
  </si>
  <si>
    <t>GELANGA</t>
  </si>
  <si>
    <t>CORIGLIANO</t>
  </si>
  <si>
    <t>F</t>
  </si>
  <si>
    <t>ATL. TUSCANIA ETRUSCA</t>
  </si>
  <si>
    <t>BASTIANINI</t>
  </si>
  <si>
    <t>E</t>
  </si>
  <si>
    <t>MARSILIO</t>
  </si>
  <si>
    <t>TREPICCIONE</t>
  </si>
  <si>
    <t>LAZIO RUNNERS TEAM</t>
  </si>
  <si>
    <t>CECCHETTI</t>
  </si>
  <si>
    <t>BLANCO</t>
  </si>
  <si>
    <t>ANGELUZZI</t>
  </si>
  <si>
    <t>ATHLETIC LAB AMELIA</t>
  </si>
  <si>
    <t>SALVI</t>
  </si>
  <si>
    <t>D'ANTO'</t>
  </si>
  <si>
    <t>CALZINI</t>
  </si>
  <si>
    <t>BARTOLLINI</t>
  </si>
  <si>
    <t>G</t>
  </si>
  <si>
    <t>A.S. RUNNERS SAN GEMINI</t>
  </si>
  <si>
    <t>MORUCCI</t>
  </si>
  <si>
    <t>DI COSIMO</t>
  </si>
  <si>
    <t>MAIETTO</t>
  </si>
  <si>
    <t>A.S.D. LIBERTAS ELLERA</t>
  </si>
  <si>
    <t>PALLOTTINI</t>
  </si>
  <si>
    <t>O</t>
  </si>
  <si>
    <t>GIAMPAOLO</t>
  </si>
  <si>
    <t>CORDASCO</t>
  </si>
  <si>
    <t>TERNI TRIATHLON ASD</t>
  </si>
  <si>
    <t>D'ALESSANDRO</t>
  </si>
  <si>
    <t>SOC. TRAIL DEI DUE LAGHI A.S.</t>
  </si>
  <si>
    <t>GIULIARELLI</t>
  </si>
  <si>
    <t>CATALUCCI</t>
  </si>
  <si>
    <t>TIRATTERRA</t>
  </si>
  <si>
    <t>ATL. ORTE</t>
  </si>
  <si>
    <t>ZANONI</t>
  </si>
  <si>
    <t>BOLSENA FORUM SPORT</t>
  </si>
  <si>
    <t>NICCOLI</t>
  </si>
  <si>
    <t>PAPI</t>
  </si>
  <si>
    <t>SORDINI</t>
  </si>
  <si>
    <t>M</t>
  </si>
  <si>
    <t>SCARPONI</t>
  </si>
  <si>
    <t>GALLINELLA</t>
  </si>
  <si>
    <t>H</t>
  </si>
  <si>
    <t>BERNI</t>
  </si>
  <si>
    <t>P</t>
  </si>
  <si>
    <t>CIGNINI</t>
  </si>
  <si>
    <t>TOSTI</t>
  </si>
  <si>
    <t>FALESIEDI</t>
  </si>
  <si>
    <t>MINELLI</t>
  </si>
  <si>
    <t>TUSCIA ATLETICA</t>
  </si>
  <si>
    <t>DE STEFANIS</t>
  </si>
  <si>
    <t>BERTOLO</t>
  </si>
  <si>
    <t>DIMITRI</t>
  </si>
  <si>
    <t>PETRICCA</t>
  </si>
  <si>
    <t>POSSANZA</t>
  </si>
  <si>
    <t>MORGANTI</t>
  </si>
  <si>
    <t>N</t>
  </si>
  <si>
    <t>TOMBOLINI</t>
  </si>
  <si>
    <t>PETRARCHI</t>
  </si>
  <si>
    <t>G.S. CAT SPORT</t>
  </si>
  <si>
    <t>MONTELEONE</t>
  </si>
  <si>
    <t>CARMELO</t>
  </si>
  <si>
    <t>CASTRINI</t>
  </si>
  <si>
    <t>BUONI</t>
  </si>
  <si>
    <t>CHIRICO</t>
  </si>
  <si>
    <t>BOCCIALONI</t>
  </si>
  <si>
    <t>EMORE</t>
  </si>
  <si>
    <t>MARTONI</t>
  </si>
  <si>
    <t>G.S. AM.VIGILI DEL FUOCO</t>
  </si>
  <si>
    <t>POLEGGI</t>
  </si>
  <si>
    <t>ROSATO</t>
  </si>
  <si>
    <t>NATURALMENTE CASTELNUOVO</t>
  </si>
  <si>
    <t>PETRINO</t>
  </si>
  <si>
    <t>BRACONE</t>
  </si>
  <si>
    <t>MINCIOTTI</t>
  </si>
  <si>
    <t>CASSAN</t>
  </si>
  <si>
    <t>BACCHETTA</t>
  </si>
  <si>
    <t>SAVERI</t>
  </si>
  <si>
    <t>PASTORELLI</t>
  </si>
  <si>
    <t>STECCANELLA</t>
  </si>
  <si>
    <t>ATL. VICENTINA</t>
  </si>
  <si>
    <t>BIAGETTI</t>
  </si>
  <si>
    <t>ERCOLANI</t>
  </si>
  <si>
    <t>ERCOLE</t>
  </si>
  <si>
    <t>MACCHIONI</t>
  </si>
  <si>
    <t>VETTORI</t>
  </si>
  <si>
    <t>MONTANARI</t>
  </si>
  <si>
    <t>G.S. VV.F ROMA</t>
  </si>
  <si>
    <t>SONAGLIA</t>
  </si>
  <si>
    <t>AMATORI POD. TERNI</t>
  </si>
  <si>
    <t>FUSARO</t>
  </si>
  <si>
    <t>A.S.D. ATLETICA ENI</t>
  </si>
  <si>
    <t>PAGLIACCIA</t>
  </si>
  <si>
    <t>TRIBUZI</t>
  </si>
  <si>
    <t>ASD OLIMPALUS</t>
  </si>
  <si>
    <t>GUIDA</t>
  </si>
  <si>
    <t>MARIA ONORINA</t>
  </si>
  <si>
    <t>MURA</t>
  </si>
  <si>
    <t>L</t>
  </si>
  <si>
    <t>SEVERO NETO</t>
  </si>
  <si>
    <t>IONE</t>
  </si>
  <si>
    <t>GIULIOLI</t>
  </si>
  <si>
    <t>CAVALLARI</t>
  </si>
  <si>
    <t>MORENA</t>
  </si>
  <si>
    <t>GONNELLI</t>
  </si>
  <si>
    <t>TEAM MARATHON BIKE</t>
  </si>
  <si>
    <t>MAZZETTI</t>
  </si>
  <si>
    <t>MIGLIORINI</t>
  </si>
  <si>
    <t>VILMA</t>
  </si>
  <si>
    <t>A.S.D. LIBERI PODISTI</t>
  </si>
  <si>
    <t>COPPARI</t>
  </si>
  <si>
    <t>I</t>
  </si>
  <si>
    <t>PODISTICA CORCHIANO</t>
  </si>
  <si>
    <t>CRISTI</t>
  </si>
  <si>
    <t>CAPPUCCINI</t>
  </si>
  <si>
    <t>BERNARDINO</t>
  </si>
  <si>
    <t>LUPI</t>
  </si>
  <si>
    <t>CICCIOLI</t>
  </si>
  <si>
    <t>BUZI</t>
  </si>
  <si>
    <t>OMAR</t>
  </si>
  <si>
    <t>MAZZIERI</t>
  </si>
  <si>
    <t>MIRIA</t>
  </si>
  <si>
    <t>COLELLA</t>
  </si>
  <si>
    <t>MARCHI</t>
  </si>
  <si>
    <t>CIANTI</t>
  </si>
  <si>
    <t>SETTIMELLI</t>
  </si>
  <si>
    <t>BISERNI</t>
  </si>
  <si>
    <t>DOMINICI</t>
  </si>
  <si>
    <t>DI GIAMPASQUALE</t>
  </si>
  <si>
    <t>FRANCI</t>
  </si>
  <si>
    <t>CAROZZA</t>
  </si>
  <si>
    <t>STELLA</t>
  </si>
  <si>
    <t>DURI</t>
  </si>
  <si>
    <t>MORDECCHI</t>
  </si>
  <si>
    <t>BOBBONI</t>
  </si>
  <si>
    <t>FERRANTI</t>
  </si>
  <si>
    <t>CATTANEO</t>
  </si>
  <si>
    <t>ANTONIETTA</t>
  </si>
  <si>
    <t>BARBOSA DE ARAUJO</t>
  </si>
  <si>
    <t>LUZIA</t>
  </si>
  <si>
    <t>RAMPICONI</t>
  </si>
  <si>
    <t>La 115</t>
  </si>
  <si>
    <t>Viterbo (VT) Italia - Domenica 27/09/2015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</si>
</sst>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(\$* #,##0_);_(\$* \(#,##0\);_(\$* &quot;-&quot;_);_(@_)"/>
    <numFmt numFmtId="180" formatCode="_(\$* #,##0.00_);_(\$* \(#,##0.00\);_(\$* &quot;-&quot;??_);_(@_)"/>
    <numFmt numFmtId="181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21" fontId="51" fillId="56" borderId="22" xfId="0" applyNumberFormat="1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78" fontId="51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1" fillId="56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51" fillId="56" borderId="22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0" customWidth="1"/>
    <col min="8" max="10" width="10.7109375" style="1" customWidth="1"/>
  </cols>
  <sheetData>
    <row r="1" spans="1:10" ht="45" customHeight="1">
      <c r="A1" s="39" t="s">
        <v>285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124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286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11.5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125</v>
      </c>
      <c r="C5" s="46" t="s">
        <v>63</v>
      </c>
      <c r="D5" s="11" t="s">
        <v>126</v>
      </c>
      <c r="E5" s="46" t="s">
        <v>127</v>
      </c>
      <c r="F5" s="29">
        <v>0.02891265046296296</v>
      </c>
      <c r="G5" s="29">
        <v>0.02891265046296296</v>
      </c>
      <c r="H5" s="11" t="str">
        <f>TEXT(INT((HOUR(G5)*3600+MINUTE(G5)*60+SECOND(G5))/$J$3/60),"0")&amp;"."&amp;TEXT(MOD((HOUR(G5)*3600+MINUTE(G5)*60+SECOND(G5))/$J$3,60),"00")&amp;"/km"</f>
        <v>3.37/km</v>
      </c>
      <c r="I5" s="14">
        <f>G5-$G$5</f>
        <v>0</v>
      </c>
      <c r="J5" s="14">
        <f>G5-INDEX($G$5:$G$484,MATCH(D5,$D$5:$D$484,0))</f>
        <v>0</v>
      </c>
    </row>
    <row r="6" spans="1:10" s="10" customFormat="1" ht="15" customHeight="1">
      <c r="A6" s="12">
        <v>2</v>
      </c>
      <c r="B6" s="47" t="s">
        <v>112</v>
      </c>
      <c r="C6" s="47" t="s">
        <v>42</v>
      </c>
      <c r="D6" s="12" t="s">
        <v>126</v>
      </c>
      <c r="E6" s="47" t="s">
        <v>128</v>
      </c>
      <c r="F6" s="28">
        <v>0.030081574074074077</v>
      </c>
      <c r="G6" s="28">
        <v>0.030081574074074077</v>
      </c>
      <c r="H6" s="12" t="str">
        <f aca="true" t="shared" si="0" ref="H6:H69">TEXT(INT((HOUR(G6)*3600+MINUTE(G6)*60+SECOND(G6))/$J$3/60),"0")&amp;"."&amp;TEXT(MOD((HOUR(G6)*3600+MINUTE(G6)*60+SECOND(G6))/$J$3,60),"00")&amp;"/km"</f>
        <v>3.46/km</v>
      </c>
      <c r="I6" s="13">
        <f>G6-$G$5</f>
        <v>0.0011689236111111154</v>
      </c>
      <c r="J6" s="13">
        <f>G6-INDEX($G$5:$G$484,MATCH(D6,$D$5:$D$484,0))</f>
        <v>0.0011689236111111154</v>
      </c>
    </row>
    <row r="7" spans="1:10" s="10" customFormat="1" ht="15" customHeight="1">
      <c r="A7" s="12">
        <v>3</v>
      </c>
      <c r="B7" s="47" t="s">
        <v>123</v>
      </c>
      <c r="C7" s="47" t="s">
        <v>27</v>
      </c>
      <c r="D7" s="12" t="s">
        <v>126</v>
      </c>
      <c r="E7" s="47" t="s">
        <v>129</v>
      </c>
      <c r="F7" s="28">
        <v>0.030370555555555557</v>
      </c>
      <c r="G7" s="28">
        <v>0.030370555555555557</v>
      </c>
      <c r="H7" s="12" t="str">
        <f t="shared" si="0"/>
        <v>3.48/km</v>
      </c>
      <c r="I7" s="13">
        <f>G7-$G$5</f>
        <v>0.0014579050925925957</v>
      </c>
      <c r="J7" s="13">
        <f>G7-INDEX($G$5:$G$484,MATCH(D7,$D$5:$D$484,0))</f>
        <v>0.0014579050925925957</v>
      </c>
    </row>
    <row r="8" spans="1:10" s="10" customFormat="1" ht="15" customHeight="1">
      <c r="A8" s="12">
        <v>4</v>
      </c>
      <c r="B8" s="47" t="s">
        <v>130</v>
      </c>
      <c r="C8" s="47" t="s">
        <v>29</v>
      </c>
      <c r="D8" s="12" t="s">
        <v>131</v>
      </c>
      <c r="E8" s="47" t="s">
        <v>132</v>
      </c>
      <c r="F8" s="28">
        <v>0.0306028587962963</v>
      </c>
      <c r="G8" s="28">
        <v>0.0306028587962963</v>
      </c>
      <c r="H8" s="12" t="str">
        <f t="shared" si="0"/>
        <v>3.50/km</v>
      </c>
      <c r="I8" s="13">
        <f>G8-$G$5</f>
        <v>0.0016902083333333387</v>
      </c>
      <c r="J8" s="13">
        <f>G8-INDEX($G$5:$G$484,MATCH(D8,$D$5:$D$484,0))</f>
        <v>0</v>
      </c>
    </row>
    <row r="9" spans="1:10" s="10" customFormat="1" ht="15" customHeight="1">
      <c r="A9" s="12">
        <v>5</v>
      </c>
      <c r="B9" s="47" t="s">
        <v>133</v>
      </c>
      <c r="C9" s="47" t="s">
        <v>31</v>
      </c>
      <c r="D9" s="12" t="s">
        <v>126</v>
      </c>
      <c r="E9" s="47" t="s">
        <v>134</v>
      </c>
      <c r="F9" s="28">
        <v>0.030695254629629628</v>
      </c>
      <c r="G9" s="28">
        <v>0.030695254629629628</v>
      </c>
      <c r="H9" s="12" t="str">
        <f t="shared" si="0"/>
        <v>3.51/km</v>
      </c>
      <c r="I9" s="13">
        <f>G9-$G$5</f>
        <v>0.0017826041666666667</v>
      </c>
      <c r="J9" s="13">
        <f>G9-INDEX($G$5:$G$484,MATCH(D9,$D$5:$D$484,0))</f>
        <v>0.0017826041666666667</v>
      </c>
    </row>
    <row r="10" spans="1:10" s="10" customFormat="1" ht="15" customHeight="1">
      <c r="A10" s="12">
        <v>6</v>
      </c>
      <c r="B10" s="47" t="s">
        <v>135</v>
      </c>
      <c r="C10" s="47" t="s">
        <v>12</v>
      </c>
      <c r="D10" s="12" t="s">
        <v>136</v>
      </c>
      <c r="E10" s="47" t="s">
        <v>132</v>
      </c>
      <c r="F10" s="28">
        <v>0.03082178240740741</v>
      </c>
      <c r="G10" s="28">
        <v>0.03082178240740741</v>
      </c>
      <c r="H10" s="12" t="str">
        <f t="shared" si="0"/>
        <v>3.52/km</v>
      </c>
      <c r="I10" s="13">
        <f>G10-$G$5</f>
        <v>0.0019091319444444477</v>
      </c>
      <c r="J10" s="13">
        <f>G10-INDEX($G$5:$G$484,MATCH(D10,$D$5:$D$484,0))</f>
        <v>0</v>
      </c>
    </row>
    <row r="11" spans="1:10" s="10" customFormat="1" ht="15" customHeight="1">
      <c r="A11" s="12">
        <v>7</v>
      </c>
      <c r="B11" s="47" t="s">
        <v>137</v>
      </c>
      <c r="C11" s="47" t="s">
        <v>91</v>
      </c>
      <c r="D11" s="12" t="s">
        <v>131</v>
      </c>
      <c r="E11" s="47" t="s">
        <v>138</v>
      </c>
      <c r="F11" s="28">
        <v>0.03156275462962963</v>
      </c>
      <c r="G11" s="28">
        <v>0.03156275462962963</v>
      </c>
      <c r="H11" s="12" t="str">
        <f t="shared" si="0"/>
        <v>3.57/km</v>
      </c>
      <c r="I11" s="13">
        <f>G11-$G$5</f>
        <v>0.0026501041666666704</v>
      </c>
      <c r="J11" s="13">
        <f>G11-INDEX($G$5:$G$484,MATCH(D11,$D$5:$D$484,0))</f>
        <v>0.0009598958333333317</v>
      </c>
    </row>
    <row r="12" spans="1:10" s="10" customFormat="1" ht="15" customHeight="1">
      <c r="A12" s="12">
        <v>8</v>
      </c>
      <c r="B12" s="47" t="s">
        <v>139</v>
      </c>
      <c r="C12" s="47" t="s">
        <v>13</v>
      </c>
      <c r="D12" s="12" t="s">
        <v>136</v>
      </c>
      <c r="E12" s="47" t="s">
        <v>132</v>
      </c>
      <c r="F12" s="28">
        <v>0.03164461805555555</v>
      </c>
      <c r="G12" s="28">
        <v>0.03164461805555555</v>
      </c>
      <c r="H12" s="12" t="str">
        <f t="shared" si="0"/>
        <v>3.58/km</v>
      </c>
      <c r="I12" s="13">
        <f>G12-$G$5</f>
        <v>0.0027319675925925914</v>
      </c>
      <c r="J12" s="13">
        <f>G12-INDEX($G$5:$G$484,MATCH(D12,$D$5:$D$484,0))</f>
        <v>0.0008228356481481437</v>
      </c>
    </row>
    <row r="13" spans="1:10" s="10" customFormat="1" ht="15" customHeight="1">
      <c r="A13" s="12">
        <v>9</v>
      </c>
      <c r="B13" s="47" t="s">
        <v>101</v>
      </c>
      <c r="C13" s="47" t="s">
        <v>39</v>
      </c>
      <c r="D13" s="12" t="s">
        <v>140</v>
      </c>
      <c r="E13" s="47" t="s">
        <v>132</v>
      </c>
      <c r="F13" s="28">
        <v>0.0318058912037037</v>
      </c>
      <c r="G13" s="28">
        <v>0.0318058912037037</v>
      </c>
      <c r="H13" s="12" t="str">
        <f t="shared" si="0"/>
        <v>3.59/km</v>
      </c>
      <c r="I13" s="13">
        <f>G13-$G$5</f>
        <v>0.0028932407407407414</v>
      </c>
      <c r="J13" s="13">
        <f>G13-INDEX($G$5:$G$484,MATCH(D13,$D$5:$D$484,0))</f>
        <v>0</v>
      </c>
    </row>
    <row r="14" spans="1:10" s="10" customFormat="1" ht="15" customHeight="1">
      <c r="A14" s="12">
        <v>10</v>
      </c>
      <c r="B14" s="47" t="s">
        <v>102</v>
      </c>
      <c r="C14" s="47" t="s">
        <v>14</v>
      </c>
      <c r="D14" s="12" t="s">
        <v>126</v>
      </c>
      <c r="E14" s="47" t="s">
        <v>141</v>
      </c>
      <c r="F14" s="28">
        <v>0.03241972222222222</v>
      </c>
      <c r="G14" s="28">
        <v>0.03241972222222222</v>
      </c>
      <c r="H14" s="12" t="str">
        <f t="shared" si="0"/>
        <v>4.04/km</v>
      </c>
      <c r="I14" s="13">
        <f>G14-$G$5</f>
        <v>0.0035070717592592567</v>
      </c>
      <c r="J14" s="13">
        <f>G14-INDEX($G$5:$G$484,MATCH(D14,$D$5:$D$484,0))</f>
        <v>0.0035070717592592567</v>
      </c>
    </row>
    <row r="15" spans="1:10" s="10" customFormat="1" ht="15" customHeight="1">
      <c r="A15" s="12">
        <v>11</v>
      </c>
      <c r="B15" s="47" t="s">
        <v>142</v>
      </c>
      <c r="C15" s="47" t="s">
        <v>28</v>
      </c>
      <c r="D15" s="12" t="s">
        <v>140</v>
      </c>
      <c r="E15" s="47" t="s">
        <v>129</v>
      </c>
      <c r="F15" s="28">
        <v>0.032685601851851855</v>
      </c>
      <c r="G15" s="28">
        <v>0.032685601851851855</v>
      </c>
      <c r="H15" s="12" t="str">
        <f t="shared" si="0"/>
        <v>4.06/km</v>
      </c>
      <c r="I15" s="13">
        <f>G15-$G$5</f>
        <v>0.0037729513888888934</v>
      </c>
      <c r="J15" s="13">
        <f>G15-INDEX($G$5:$G$484,MATCH(D15,$D$5:$D$484,0))</f>
        <v>0.000879710648148152</v>
      </c>
    </row>
    <row r="16" spans="1:10" s="10" customFormat="1" ht="15" customHeight="1">
      <c r="A16" s="12">
        <v>12</v>
      </c>
      <c r="B16" s="47" t="s">
        <v>103</v>
      </c>
      <c r="C16" s="47" t="s">
        <v>100</v>
      </c>
      <c r="D16" s="12" t="s">
        <v>140</v>
      </c>
      <c r="E16" s="47" t="s">
        <v>143</v>
      </c>
      <c r="F16" s="28">
        <v>0.032882256944444445</v>
      </c>
      <c r="G16" s="28">
        <v>0.032882256944444445</v>
      </c>
      <c r="H16" s="12" t="str">
        <f t="shared" si="0"/>
        <v>4.07/km</v>
      </c>
      <c r="I16" s="13">
        <f>G16-$G$5</f>
        <v>0.003969606481481484</v>
      </c>
      <c r="J16" s="13">
        <f>G16-INDEX($G$5:$G$484,MATCH(D16,$D$5:$D$484,0))</f>
        <v>0.0010763657407407423</v>
      </c>
    </row>
    <row r="17" spans="1:10" s="10" customFormat="1" ht="15" customHeight="1">
      <c r="A17" s="12">
        <v>13</v>
      </c>
      <c r="B17" s="47" t="s">
        <v>144</v>
      </c>
      <c r="C17" s="47" t="s">
        <v>17</v>
      </c>
      <c r="D17" s="12" t="s">
        <v>136</v>
      </c>
      <c r="E17" s="47" t="s">
        <v>104</v>
      </c>
      <c r="F17" s="28">
        <v>0.03290525462962963</v>
      </c>
      <c r="G17" s="28">
        <v>0.03290525462962963</v>
      </c>
      <c r="H17" s="12" t="str">
        <f t="shared" si="0"/>
        <v>4.07/km</v>
      </c>
      <c r="I17" s="13">
        <f>G17-$G$5</f>
        <v>0.003992604166666667</v>
      </c>
      <c r="J17" s="13">
        <f>G17-INDEX($G$5:$G$484,MATCH(D17,$D$5:$D$484,0))</f>
        <v>0.002083472222222219</v>
      </c>
    </row>
    <row r="18" spans="1:10" s="10" customFormat="1" ht="15" customHeight="1">
      <c r="A18" s="12">
        <v>14</v>
      </c>
      <c r="B18" s="47" t="s">
        <v>145</v>
      </c>
      <c r="C18" s="47" t="s">
        <v>32</v>
      </c>
      <c r="D18" s="12" t="s">
        <v>146</v>
      </c>
      <c r="E18" s="47" t="s">
        <v>147</v>
      </c>
      <c r="F18" s="28">
        <v>0.03304430555555555</v>
      </c>
      <c r="G18" s="28">
        <v>0.03304430555555555</v>
      </c>
      <c r="H18" s="12" t="str">
        <f t="shared" si="0"/>
        <v>4.08/km</v>
      </c>
      <c r="I18" s="13">
        <f>G18-$G$5</f>
        <v>0.004131655092592588</v>
      </c>
      <c r="J18" s="13">
        <f>G18-INDEX($G$5:$G$484,MATCH(D18,$D$5:$D$484,0))</f>
        <v>0</v>
      </c>
    </row>
    <row r="19" spans="1:10" s="10" customFormat="1" ht="15" customHeight="1">
      <c r="A19" s="12">
        <v>15</v>
      </c>
      <c r="B19" s="47" t="s">
        <v>148</v>
      </c>
      <c r="C19" s="47" t="s">
        <v>91</v>
      </c>
      <c r="D19" s="12" t="s">
        <v>149</v>
      </c>
      <c r="E19" s="47" t="s">
        <v>141</v>
      </c>
      <c r="F19" s="28">
        <v>0.03319446759259259</v>
      </c>
      <c r="G19" s="28">
        <v>0.03319446759259259</v>
      </c>
      <c r="H19" s="12" t="str">
        <f t="shared" si="0"/>
        <v>4.09/km</v>
      </c>
      <c r="I19" s="13">
        <f>G19-$G$5</f>
        <v>0.00428181712962963</v>
      </c>
      <c r="J19" s="13">
        <f>G19-INDEX($G$5:$G$484,MATCH(D19,$D$5:$D$484,0))</f>
        <v>0</v>
      </c>
    </row>
    <row r="20" spans="1:10" s="10" customFormat="1" ht="15" customHeight="1">
      <c r="A20" s="12">
        <v>16</v>
      </c>
      <c r="B20" s="47" t="s">
        <v>118</v>
      </c>
      <c r="C20" s="47" t="s">
        <v>150</v>
      </c>
      <c r="D20" s="12" t="s">
        <v>126</v>
      </c>
      <c r="E20" s="47" t="s">
        <v>134</v>
      </c>
      <c r="F20" s="28">
        <v>0.033426828703703705</v>
      </c>
      <c r="G20" s="28">
        <v>0.033426828703703705</v>
      </c>
      <c r="H20" s="12" t="str">
        <f t="shared" si="0"/>
        <v>4.11/km</v>
      </c>
      <c r="I20" s="13">
        <f>G20-$G$5</f>
        <v>0.004514178240740744</v>
      </c>
      <c r="J20" s="13">
        <f>G20-INDEX($G$5:$G$484,MATCH(D20,$D$5:$D$484,0))</f>
        <v>0.004514178240740744</v>
      </c>
    </row>
    <row r="21" spans="1:10" ht="15" customHeight="1">
      <c r="A21" s="12">
        <v>17</v>
      </c>
      <c r="B21" s="47" t="s">
        <v>151</v>
      </c>
      <c r="C21" s="47" t="s">
        <v>25</v>
      </c>
      <c r="D21" s="12" t="s">
        <v>136</v>
      </c>
      <c r="E21" s="47" t="s">
        <v>152</v>
      </c>
      <c r="F21" s="28">
        <v>0.03383178240740741</v>
      </c>
      <c r="G21" s="28">
        <v>0.03383178240740741</v>
      </c>
      <c r="H21" s="12" t="str">
        <f t="shared" si="0"/>
        <v>4.14/km</v>
      </c>
      <c r="I21" s="13">
        <f>G21-$G$5</f>
        <v>0.00491913194444445</v>
      </c>
      <c r="J21" s="13">
        <f>G21-INDEX($G$5:$G$484,MATCH(D21,$D$5:$D$484,0))</f>
        <v>0.0030100000000000023</v>
      </c>
    </row>
    <row r="22" spans="1:10" ht="15" customHeight="1">
      <c r="A22" s="12">
        <v>18</v>
      </c>
      <c r="B22" s="47" t="s">
        <v>153</v>
      </c>
      <c r="C22" s="47" t="s">
        <v>75</v>
      </c>
      <c r="D22" s="12" t="s">
        <v>146</v>
      </c>
      <c r="E22" s="47" t="s">
        <v>138</v>
      </c>
      <c r="F22" s="28">
        <v>0.03399334490740741</v>
      </c>
      <c r="G22" s="28">
        <v>0.03399334490740741</v>
      </c>
      <c r="H22" s="12" t="str">
        <f t="shared" si="0"/>
        <v>4.15/km</v>
      </c>
      <c r="I22" s="13">
        <f>G22-$G$5</f>
        <v>0.005080694444444447</v>
      </c>
      <c r="J22" s="13">
        <f>G22-INDEX($G$5:$G$484,MATCH(D22,$D$5:$D$484,0))</f>
        <v>0.0009490393518518589</v>
      </c>
    </row>
    <row r="23" spans="1:10" ht="15" customHeight="1">
      <c r="A23" s="12">
        <v>19</v>
      </c>
      <c r="B23" s="47" t="s">
        <v>154</v>
      </c>
      <c r="C23" s="47" t="s">
        <v>17</v>
      </c>
      <c r="D23" s="12" t="s">
        <v>146</v>
      </c>
      <c r="E23" s="47" t="s">
        <v>141</v>
      </c>
      <c r="F23" s="28">
        <v>0.034074953703703705</v>
      </c>
      <c r="G23" s="28">
        <v>0.034074953703703705</v>
      </c>
      <c r="H23" s="12" t="str">
        <f t="shared" si="0"/>
        <v>4.16/km</v>
      </c>
      <c r="I23" s="13">
        <f>G23-$G$5</f>
        <v>0.005162303240740743</v>
      </c>
      <c r="J23" s="13">
        <f>G23-INDEX($G$5:$G$484,MATCH(D23,$D$5:$D$484,0))</f>
        <v>0.0010306481481481555</v>
      </c>
    </row>
    <row r="24" spans="1:10" ht="15" customHeight="1">
      <c r="A24" s="12">
        <v>20</v>
      </c>
      <c r="B24" s="47" t="s">
        <v>155</v>
      </c>
      <c r="C24" s="47" t="s">
        <v>20</v>
      </c>
      <c r="D24" s="12" t="s">
        <v>146</v>
      </c>
      <c r="E24" s="47" t="s">
        <v>156</v>
      </c>
      <c r="F24" s="28">
        <v>0.03416666666666667</v>
      </c>
      <c r="G24" s="28">
        <v>0.03416666666666667</v>
      </c>
      <c r="H24" s="12" t="str">
        <f t="shared" si="0"/>
        <v>4.17/km</v>
      </c>
      <c r="I24" s="13">
        <f>G24-$G$5</f>
        <v>0.00525401620370371</v>
      </c>
      <c r="J24" s="13">
        <f>G24-INDEX($G$5:$G$484,MATCH(D24,$D$5:$D$484,0))</f>
        <v>0.0011223611111111226</v>
      </c>
    </row>
    <row r="25" spans="1:10" ht="15" customHeight="1">
      <c r="A25" s="12">
        <v>21</v>
      </c>
      <c r="B25" s="47" t="s">
        <v>157</v>
      </c>
      <c r="C25" s="47" t="s">
        <v>55</v>
      </c>
      <c r="D25" s="12" t="s">
        <v>136</v>
      </c>
      <c r="E25" s="47" t="s">
        <v>134</v>
      </c>
      <c r="F25" s="28">
        <v>0.03428326388888889</v>
      </c>
      <c r="G25" s="28">
        <v>0.03428326388888889</v>
      </c>
      <c r="H25" s="12" t="str">
        <f t="shared" si="0"/>
        <v>4.18/km</v>
      </c>
      <c r="I25" s="13">
        <f>G25-$G$5</f>
        <v>0.005370613425925926</v>
      </c>
      <c r="J25" s="13">
        <f>G25-INDEX($G$5:$G$484,MATCH(D25,$D$5:$D$484,0))</f>
        <v>0.0034614814814814786</v>
      </c>
    </row>
    <row r="26" spans="1:10" ht="15" customHeight="1">
      <c r="A26" s="12">
        <v>22</v>
      </c>
      <c r="B26" s="47" t="s">
        <v>158</v>
      </c>
      <c r="C26" s="47" t="s">
        <v>25</v>
      </c>
      <c r="D26" s="12" t="s">
        <v>136</v>
      </c>
      <c r="E26" s="47" t="s">
        <v>104</v>
      </c>
      <c r="F26" s="28">
        <v>0.03436450231481482</v>
      </c>
      <c r="G26" s="28">
        <v>0.03436450231481482</v>
      </c>
      <c r="H26" s="12" t="str">
        <f t="shared" si="0"/>
        <v>4.18/km</v>
      </c>
      <c r="I26" s="13">
        <f>G26-$G$5</f>
        <v>0.005451851851851857</v>
      </c>
      <c r="J26" s="13">
        <f>G26-INDEX($G$5:$G$484,MATCH(D26,$D$5:$D$484,0))</f>
        <v>0.0035427199074074094</v>
      </c>
    </row>
    <row r="27" spans="1:10" ht="15" customHeight="1">
      <c r="A27" s="12">
        <v>23</v>
      </c>
      <c r="B27" s="47" t="s">
        <v>159</v>
      </c>
      <c r="C27" s="47" t="s">
        <v>53</v>
      </c>
      <c r="D27" s="12" t="s">
        <v>146</v>
      </c>
      <c r="E27" s="47" t="s">
        <v>141</v>
      </c>
      <c r="F27" s="28">
        <v>0.0344793287037037</v>
      </c>
      <c r="G27" s="28">
        <v>0.0344793287037037</v>
      </c>
      <c r="H27" s="12" t="str">
        <f t="shared" si="0"/>
        <v>4.19/km</v>
      </c>
      <c r="I27" s="13">
        <f>G27-$G$5</f>
        <v>0.005566678240740742</v>
      </c>
      <c r="J27" s="13">
        <f>G27-INDEX($G$5:$G$484,MATCH(D27,$D$5:$D$484,0))</f>
        <v>0.001435023148148154</v>
      </c>
    </row>
    <row r="28" spans="1:10" ht="15" customHeight="1">
      <c r="A28" s="12">
        <v>24</v>
      </c>
      <c r="B28" s="47" t="s">
        <v>160</v>
      </c>
      <c r="C28" s="47" t="s">
        <v>52</v>
      </c>
      <c r="D28" s="12" t="s">
        <v>161</v>
      </c>
      <c r="E28" s="47" t="s">
        <v>162</v>
      </c>
      <c r="F28" s="28">
        <v>0.034526319444444446</v>
      </c>
      <c r="G28" s="28">
        <v>0.034526319444444446</v>
      </c>
      <c r="H28" s="12" t="str">
        <f t="shared" si="0"/>
        <v>4.19/km</v>
      </c>
      <c r="I28" s="13">
        <f>G28-$G$5</f>
        <v>0.005613668981481485</v>
      </c>
      <c r="J28" s="13">
        <f>G28-INDEX($G$5:$G$484,MATCH(D28,$D$5:$D$484,0))</f>
        <v>0</v>
      </c>
    </row>
    <row r="29" spans="1:10" ht="15" customHeight="1">
      <c r="A29" s="12">
        <v>25</v>
      </c>
      <c r="B29" s="47" t="s">
        <v>163</v>
      </c>
      <c r="C29" s="47" t="s">
        <v>19</v>
      </c>
      <c r="D29" s="12" t="s">
        <v>149</v>
      </c>
      <c r="E29" s="47" t="s">
        <v>138</v>
      </c>
      <c r="F29" s="28">
        <v>0.03457247685185185</v>
      </c>
      <c r="G29" s="28">
        <v>0.03457247685185185</v>
      </c>
      <c r="H29" s="12" t="str">
        <f t="shared" si="0"/>
        <v>4.20/km</v>
      </c>
      <c r="I29" s="13">
        <f>G29-$G$5</f>
        <v>0.00565982638888889</v>
      </c>
      <c r="J29" s="13">
        <f>G29-INDEX($G$5:$G$484,MATCH(D29,$D$5:$D$484,0))</f>
        <v>0.0013780092592592594</v>
      </c>
    </row>
    <row r="30" spans="1:10" ht="15" customHeight="1">
      <c r="A30" s="12">
        <v>26</v>
      </c>
      <c r="B30" s="47" t="s">
        <v>164</v>
      </c>
      <c r="C30" s="47" t="s">
        <v>19</v>
      </c>
      <c r="D30" s="12" t="s">
        <v>131</v>
      </c>
      <c r="E30" s="47" t="s">
        <v>104</v>
      </c>
      <c r="F30" s="28">
        <v>0.0349424537037037</v>
      </c>
      <c r="G30" s="28">
        <v>0.0349424537037037</v>
      </c>
      <c r="H30" s="12" t="str">
        <f t="shared" si="0"/>
        <v>4.23/km</v>
      </c>
      <c r="I30" s="13">
        <f>G30-$G$5</f>
        <v>0.006029803240740737</v>
      </c>
      <c r="J30" s="13">
        <f>G30-INDEX($G$5:$G$484,MATCH(D30,$D$5:$D$484,0))</f>
        <v>0.004339594907407398</v>
      </c>
    </row>
    <row r="31" spans="1:10" ht="15" customHeight="1">
      <c r="A31" s="12">
        <v>27</v>
      </c>
      <c r="B31" s="47" t="s">
        <v>165</v>
      </c>
      <c r="C31" s="47" t="s">
        <v>20</v>
      </c>
      <c r="D31" s="12" t="s">
        <v>161</v>
      </c>
      <c r="E31" s="47" t="s">
        <v>134</v>
      </c>
      <c r="F31" s="28">
        <v>0.03516310185185185</v>
      </c>
      <c r="G31" s="28">
        <v>0.03516310185185185</v>
      </c>
      <c r="H31" s="12" t="str">
        <f t="shared" si="0"/>
        <v>4.24/km</v>
      </c>
      <c r="I31" s="13">
        <f>G31-$G$5</f>
        <v>0.006250451388888887</v>
      </c>
      <c r="J31" s="13">
        <f>G31-INDEX($G$5:$G$484,MATCH(D31,$D$5:$D$484,0))</f>
        <v>0.0006367824074074019</v>
      </c>
    </row>
    <row r="32" spans="1:10" ht="15" customHeight="1">
      <c r="A32" s="12">
        <v>28</v>
      </c>
      <c r="B32" s="47" t="s">
        <v>74</v>
      </c>
      <c r="C32" s="47" t="s">
        <v>62</v>
      </c>
      <c r="D32" s="12" t="s">
        <v>131</v>
      </c>
      <c r="E32" s="47" t="s">
        <v>166</v>
      </c>
      <c r="F32" s="28">
        <v>0.035173993055555554</v>
      </c>
      <c r="G32" s="28">
        <v>0.035173993055555554</v>
      </c>
      <c r="H32" s="12" t="str">
        <f t="shared" si="0"/>
        <v>4.24/km</v>
      </c>
      <c r="I32" s="13">
        <f>G32-$G$5</f>
        <v>0.006261342592592593</v>
      </c>
      <c r="J32" s="13">
        <f>G32-INDEX($G$5:$G$484,MATCH(D32,$D$5:$D$484,0))</f>
        <v>0.004571134259259254</v>
      </c>
    </row>
    <row r="33" spans="1:10" ht="15" customHeight="1">
      <c r="A33" s="12">
        <v>29</v>
      </c>
      <c r="B33" s="47" t="s">
        <v>99</v>
      </c>
      <c r="C33" s="47" t="s">
        <v>73</v>
      </c>
      <c r="D33" s="12" t="s">
        <v>140</v>
      </c>
      <c r="E33" s="47" t="s">
        <v>104</v>
      </c>
      <c r="F33" s="28">
        <v>0.03523228009259259</v>
      </c>
      <c r="G33" s="28">
        <v>0.03523228009259259</v>
      </c>
      <c r="H33" s="12" t="str">
        <f t="shared" si="0"/>
        <v>4.25/km</v>
      </c>
      <c r="I33" s="13">
        <f>G33-$G$5</f>
        <v>0.00631962962962963</v>
      </c>
      <c r="J33" s="13">
        <f>G33-INDEX($G$5:$G$484,MATCH(D33,$D$5:$D$484,0))</f>
        <v>0.0034263888888888885</v>
      </c>
    </row>
    <row r="34" spans="1:10" ht="15" customHeight="1">
      <c r="A34" s="12">
        <v>30</v>
      </c>
      <c r="B34" s="47" t="s">
        <v>167</v>
      </c>
      <c r="C34" s="47" t="s">
        <v>45</v>
      </c>
      <c r="D34" s="12" t="s">
        <v>146</v>
      </c>
      <c r="E34" s="47" t="s">
        <v>141</v>
      </c>
      <c r="F34" s="28">
        <v>0.03527891203703704</v>
      </c>
      <c r="G34" s="28">
        <v>0.03527891203703704</v>
      </c>
      <c r="H34" s="12" t="str">
        <f t="shared" si="0"/>
        <v>4.25/km</v>
      </c>
      <c r="I34" s="13">
        <f>G34-$G$5</f>
        <v>0.0063662615740740815</v>
      </c>
      <c r="J34" s="13">
        <f>G34-INDEX($G$5:$G$484,MATCH(D34,$D$5:$D$484,0))</f>
        <v>0.0022346064814814937</v>
      </c>
    </row>
    <row r="35" spans="1:10" ht="15" customHeight="1">
      <c r="A35" s="12">
        <v>31</v>
      </c>
      <c r="B35" s="47" t="s">
        <v>121</v>
      </c>
      <c r="C35" s="47" t="s">
        <v>109</v>
      </c>
      <c r="D35" s="12" t="s">
        <v>168</v>
      </c>
      <c r="E35" s="47" t="s">
        <v>162</v>
      </c>
      <c r="F35" s="28">
        <v>0.03532490740740741</v>
      </c>
      <c r="G35" s="28">
        <v>0.03532490740740741</v>
      </c>
      <c r="H35" s="12" t="str">
        <f t="shared" si="0"/>
        <v>4.25/km</v>
      </c>
      <c r="I35" s="13">
        <f>G35-$G$5</f>
        <v>0.006412256944444448</v>
      </c>
      <c r="J35" s="13">
        <f>G35-INDEX($G$5:$G$484,MATCH(D35,$D$5:$D$484,0))</f>
        <v>0</v>
      </c>
    </row>
    <row r="36" spans="1:10" ht="15" customHeight="1">
      <c r="A36" s="12">
        <v>32</v>
      </c>
      <c r="B36" s="47" t="s">
        <v>122</v>
      </c>
      <c r="C36" s="47" t="s">
        <v>169</v>
      </c>
      <c r="D36" s="12" t="s">
        <v>146</v>
      </c>
      <c r="E36" s="47" t="s">
        <v>104</v>
      </c>
      <c r="F36" s="28">
        <v>0.035498391203703704</v>
      </c>
      <c r="G36" s="28">
        <v>0.035498391203703704</v>
      </c>
      <c r="H36" s="12" t="str">
        <f t="shared" si="0"/>
        <v>4.27/km</v>
      </c>
      <c r="I36" s="13">
        <f>G36-$G$5</f>
        <v>0.006585740740740743</v>
      </c>
      <c r="J36" s="13">
        <f>G36-INDEX($G$5:$G$484,MATCH(D36,$D$5:$D$484,0))</f>
        <v>0.002454085648148155</v>
      </c>
    </row>
    <row r="37" spans="1:10" ht="15" customHeight="1">
      <c r="A37" s="12">
        <v>33</v>
      </c>
      <c r="B37" s="47" t="s">
        <v>170</v>
      </c>
      <c r="C37" s="47" t="s">
        <v>83</v>
      </c>
      <c r="D37" s="12" t="s">
        <v>131</v>
      </c>
      <c r="E37" s="47" t="s">
        <v>129</v>
      </c>
      <c r="F37" s="28">
        <v>0.03565988425925926</v>
      </c>
      <c r="G37" s="28">
        <v>0.03565988425925926</v>
      </c>
      <c r="H37" s="12" t="str">
        <f t="shared" si="0"/>
        <v>4.28/km</v>
      </c>
      <c r="I37" s="13">
        <f>G37-$G$5</f>
        <v>0.0067472337962963015</v>
      </c>
      <c r="J37" s="13">
        <f>G37-INDEX($G$5:$G$484,MATCH(D37,$D$5:$D$484,0))</f>
        <v>0.005057025462962963</v>
      </c>
    </row>
    <row r="38" spans="1:10" ht="15" customHeight="1">
      <c r="A38" s="12">
        <v>34</v>
      </c>
      <c r="B38" s="47" t="s">
        <v>98</v>
      </c>
      <c r="C38" s="47" t="s">
        <v>60</v>
      </c>
      <c r="D38" s="12" t="s">
        <v>149</v>
      </c>
      <c r="E38" s="47" t="s">
        <v>171</v>
      </c>
      <c r="F38" s="28">
        <v>0.03568385416666666</v>
      </c>
      <c r="G38" s="28">
        <v>0.03568385416666666</v>
      </c>
      <c r="H38" s="12" t="str">
        <f t="shared" si="0"/>
        <v>4.28/km</v>
      </c>
      <c r="I38" s="13">
        <f>G38-$G$5</f>
        <v>0.006771203703703699</v>
      </c>
      <c r="J38" s="13">
        <f>G38-INDEX($G$5:$G$484,MATCH(D38,$D$5:$D$484,0))</f>
        <v>0.002489386574074069</v>
      </c>
    </row>
    <row r="39" spans="1:10" ht="15" customHeight="1">
      <c r="A39" s="12">
        <v>35</v>
      </c>
      <c r="B39" s="47" t="s">
        <v>172</v>
      </c>
      <c r="C39" s="47" t="s">
        <v>47</v>
      </c>
      <c r="D39" s="12" t="s">
        <v>126</v>
      </c>
      <c r="E39" s="47" t="s">
        <v>104</v>
      </c>
      <c r="F39" s="28">
        <v>0.035775671296296295</v>
      </c>
      <c r="G39" s="28">
        <v>0.035775671296296295</v>
      </c>
      <c r="H39" s="12" t="str">
        <f t="shared" si="0"/>
        <v>4.29/km</v>
      </c>
      <c r="I39" s="13">
        <f>G39-$G$5</f>
        <v>0.006863020833333334</v>
      </c>
      <c r="J39" s="13">
        <f>G39-INDEX($G$5:$G$484,MATCH(D39,$D$5:$D$484,0))</f>
        <v>0.006863020833333334</v>
      </c>
    </row>
    <row r="40" spans="1:10" ht="15" customHeight="1">
      <c r="A40" s="12">
        <v>36</v>
      </c>
      <c r="B40" s="47" t="s">
        <v>77</v>
      </c>
      <c r="C40" s="47" t="s">
        <v>42</v>
      </c>
      <c r="D40" s="12" t="s">
        <v>126</v>
      </c>
      <c r="E40" s="47" t="s">
        <v>173</v>
      </c>
      <c r="F40" s="28">
        <v>0.035984421296296296</v>
      </c>
      <c r="G40" s="28">
        <v>0.035984421296296296</v>
      </c>
      <c r="H40" s="12" t="str">
        <f t="shared" si="0"/>
        <v>4.30/km</v>
      </c>
      <c r="I40" s="13">
        <f>G40-$G$5</f>
        <v>0.007071770833333334</v>
      </c>
      <c r="J40" s="13">
        <f>G40-INDEX($G$5:$G$484,MATCH(D40,$D$5:$D$484,0))</f>
        <v>0.007071770833333334</v>
      </c>
    </row>
    <row r="41" spans="1:10" ht="15" customHeight="1">
      <c r="A41" s="12">
        <v>37</v>
      </c>
      <c r="B41" s="47" t="s">
        <v>174</v>
      </c>
      <c r="C41" s="47" t="s">
        <v>50</v>
      </c>
      <c r="D41" s="12" t="s">
        <v>126</v>
      </c>
      <c r="E41" s="47" t="s">
        <v>129</v>
      </c>
      <c r="F41" s="28">
        <v>0.03607753472222222</v>
      </c>
      <c r="G41" s="28">
        <v>0.03607753472222222</v>
      </c>
      <c r="H41" s="12" t="str">
        <f t="shared" si="0"/>
        <v>4.31/km</v>
      </c>
      <c r="I41" s="13">
        <f>G41-$G$5</f>
        <v>0.00716488425925926</v>
      </c>
      <c r="J41" s="13">
        <f>G41-INDEX($G$5:$G$484,MATCH(D41,$D$5:$D$484,0))</f>
        <v>0.00716488425925926</v>
      </c>
    </row>
    <row r="42" spans="1:10" ht="15" customHeight="1">
      <c r="A42" s="12">
        <v>38</v>
      </c>
      <c r="B42" s="47" t="s">
        <v>175</v>
      </c>
      <c r="C42" s="47" t="s">
        <v>17</v>
      </c>
      <c r="D42" s="12" t="s">
        <v>149</v>
      </c>
      <c r="E42" s="47" t="s">
        <v>129</v>
      </c>
      <c r="F42" s="28">
        <v>0.03609990740740741</v>
      </c>
      <c r="G42" s="28">
        <v>0.03609990740740741</v>
      </c>
      <c r="H42" s="12" t="str">
        <f t="shared" si="0"/>
        <v>4.31/km</v>
      </c>
      <c r="I42" s="13">
        <f>G42-$G$5</f>
        <v>0.007187256944444446</v>
      </c>
      <c r="J42" s="13">
        <f>G42-INDEX($G$5:$G$484,MATCH(D42,$D$5:$D$484,0))</f>
        <v>0.0029054398148148156</v>
      </c>
    </row>
    <row r="43" spans="1:10" ht="15" customHeight="1">
      <c r="A43" s="12">
        <v>39</v>
      </c>
      <c r="B43" s="47" t="s">
        <v>176</v>
      </c>
      <c r="C43" s="47" t="s">
        <v>15</v>
      </c>
      <c r="D43" s="12" t="s">
        <v>146</v>
      </c>
      <c r="E43" s="47" t="s">
        <v>177</v>
      </c>
      <c r="F43" s="28">
        <v>0.03611113425925926</v>
      </c>
      <c r="G43" s="28">
        <v>0.03611113425925926</v>
      </c>
      <c r="H43" s="12" t="str">
        <f t="shared" si="0"/>
        <v>4.31/km</v>
      </c>
      <c r="I43" s="13">
        <f>G43-$G$5</f>
        <v>0.007198483796296302</v>
      </c>
      <c r="J43" s="13">
        <f>G43-INDEX($G$5:$G$484,MATCH(D43,$D$5:$D$484,0))</f>
        <v>0.003066828703703714</v>
      </c>
    </row>
    <row r="44" spans="1:10" ht="15" customHeight="1">
      <c r="A44" s="12">
        <v>40</v>
      </c>
      <c r="B44" s="47" t="s">
        <v>178</v>
      </c>
      <c r="C44" s="47" t="s">
        <v>21</v>
      </c>
      <c r="D44" s="12" t="s">
        <v>131</v>
      </c>
      <c r="E44" s="47" t="s">
        <v>179</v>
      </c>
      <c r="F44" s="28">
        <v>0.03615783564814815</v>
      </c>
      <c r="G44" s="28">
        <v>0.03615783564814815</v>
      </c>
      <c r="H44" s="12" t="str">
        <f t="shared" si="0"/>
        <v>4.32/km</v>
      </c>
      <c r="I44" s="13">
        <f>G44-$G$5</f>
        <v>0.007245185185185191</v>
      </c>
      <c r="J44" s="13">
        <f>G44-INDEX($G$5:$G$484,MATCH(D44,$D$5:$D$484,0))</f>
        <v>0.005554976851851853</v>
      </c>
    </row>
    <row r="45" spans="1:10" ht="15" customHeight="1">
      <c r="A45" s="12">
        <v>41</v>
      </c>
      <c r="B45" s="47" t="s">
        <v>180</v>
      </c>
      <c r="C45" s="47" t="s">
        <v>18</v>
      </c>
      <c r="D45" s="12" t="s">
        <v>149</v>
      </c>
      <c r="E45" s="47" t="s">
        <v>134</v>
      </c>
      <c r="F45" s="28">
        <v>0.03616923611111111</v>
      </c>
      <c r="G45" s="28">
        <v>0.03616923611111111</v>
      </c>
      <c r="H45" s="12" t="str">
        <f t="shared" si="0"/>
        <v>4.32/km</v>
      </c>
      <c r="I45" s="13">
        <f>G45-$G$5</f>
        <v>0.007256585648148146</v>
      </c>
      <c r="J45" s="13">
        <f>G45-INDEX($G$5:$G$484,MATCH(D45,$D$5:$D$484,0))</f>
        <v>0.0029747685185185155</v>
      </c>
    </row>
    <row r="46" spans="1:10" ht="15" customHeight="1">
      <c r="A46" s="12">
        <v>42</v>
      </c>
      <c r="B46" s="47" t="s">
        <v>181</v>
      </c>
      <c r="C46" s="47" t="s">
        <v>33</v>
      </c>
      <c r="D46" s="12" t="s">
        <v>146</v>
      </c>
      <c r="E46" s="47" t="s">
        <v>64</v>
      </c>
      <c r="F46" s="28">
        <v>0.03623951388888889</v>
      </c>
      <c r="G46" s="28">
        <v>0.03623951388888889</v>
      </c>
      <c r="H46" s="12" t="str">
        <f t="shared" si="0"/>
        <v>4.32/km</v>
      </c>
      <c r="I46" s="13">
        <f>G46-$G$5</f>
        <v>0.007326863425925926</v>
      </c>
      <c r="J46" s="13">
        <f>G46-INDEX($G$5:$G$484,MATCH(D46,$D$5:$D$484,0))</f>
        <v>0.003195208333333338</v>
      </c>
    </row>
    <row r="47" spans="1:10" ht="15" customHeight="1">
      <c r="A47" s="12">
        <v>43</v>
      </c>
      <c r="B47" s="47" t="s">
        <v>182</v>
      </c>
      <c r="C47" s="47" t="s">
        <v>46</v>
      </c>
      <c r="D47" s="12" t="s">
        <v>183</v>
      </c>
      <c r="E47" s="47" t="s">
        <v>179</v>
      </c>
      <c r="F47" s="28">
        <v>0.036274259259259256</v>
      </c>
      <c r="G47" s="28">
        <v>0.036274259259259256</v>
      </c>
      <c r="H47" s="12" t="str">
        <f t="shared" si="0"/>
        <v>4.33/km</v>
      </c>
      <c r="I47" s="13">
        <f>G47-$G$5</f>
        <v>0.007361608796296295</v>
      </c>
      <c r="J47" s="13">
        <f>G47-INDEX($G$5:$G$484,MATCH(D47,$D$5:$D$484,0))</f>
        <v>0</v>
      </c>
    </row>
    <row r="48" spans="1:10" ht="15" customHeight="1">
      <c r="A48" s="12">
        <v>44</v>
      </c>
      <c r="B48" s="47" t="s">
        <v>117</v>
      </c>
      <c r="C48" s="47" t="s">
        <v>24</v>
      </c>
      <c r="D48" s="12" t="s">
        <v>136</v>
      </c>
      <c r="E48" s="47" t="s">
        <v>134</v>
      </c>
      <c r="F48" s="28">
        <v>0.03632025462962963</v>
      </c>
      <c r="G48" s="28">
        <v>0.03632025462962963</v>
      </c>
      <c r="H48" s="12" t="str">
        <f t="shared" si="0"/>
        <v>4.33/km</v>
      </c>
      <c r="I48" s="13">
        <f>G48-$G$5</f>
        <v>0.007407604166666668</v>
      </c>
      <c r="J48" s="13">
        <f>G48-INDEX($G$5:$G$484,MATCH(D48,$D$5:$D$484,0))</f>
        <v>0.005498472222222221</v>
      </c>
    </row>
    <row r="49" spans="1:10" ht="15" customHeight="1">
      <c r="A49" s="12">
        <v>45</v>
      </c>
      <c r="B49" s="47" t="s">
        <v>184</v>
      </c>
      <c r="C49" s="47" t="s">
        <v>20</v>
      </c>
      <c r="D49" s="12" t="s">
        <v>149</v>
      </c>
      <c r="E49" s="47" t="s">
        <v>129</v>
      </c>
      <c r="F49" s="28">
        <v>0.03636599537037037</v>
      </c>
      <c r="G49" s="28">
        <v>0.03636599537037037</v>
      </c>
      <c r="H49" s="12" t="str">
        <f t="shared" si="0"/>
        <v>4.33/km</v>
      </c>
      <c r="I49" s="13">
        <f>G49-$G$5</f>
        <v>0.00745334490740741</v>
      </c>
      <c r="J49" s="13">
        <f>G49-INDEX($G$5:$G$484,MATCH(D49,$D$5:$D$484,0))</f>
        <v>0.00317152777777778</v>
      </c>
    </row>
    <row r="50" spans="1:10" ht="15" customHeight="1">
      <c r="A50" s="12">
        <v>46</v>
      </c>
      <c r="B50" s="47" t="s">
        <v>185</v>
      </c>
      <c r="C50" s="47" t="s">
        <v>49</v>
      </c>
      <c r="D50" s="12" t="s">
        <v>186</v>
      </c>
      <c r="E50" s="47" t="s">
        <v>179</v>
      </c>
      <c r="F50" s="28">
        <v>0.03641258101851852</v>
      </c>
      <c r="G50" s="28">
        <v>0.03641258101851852</v>
      </c>
      <c r="H50" s="12" t="str">
        <f t="shared" si="0"/>
        <v>4.34/km</v>
      </c>
      <c r="I50" s="13">
        <f>G50-$G$5</f>
        <v>0.007499930555555558</v>
      </c>
      <c r="J50" s="13">
        <f>G50-INDEX($G$5:$G$484,MATCH(D50,$D$5:$D$484,0))</f>
        <v>0</v>
      </c>
    </row>
    <row r="51" spans="1:10" ht="15" customHeight="1">
      <c r="A51" s="12">
        <v>47</v>
      </c>
      <c r="B51" s="47" t="s">
        <v>70</v>
      </c>
      <c r="C51" s="47" t="s">
        <v>22</v>
      </c>
      <c r="D51" s="12" t="s">
        <v>149</v>
      </c>
      <c r="E51" s="47" t="s">
        <v>179</v>
      </c>
      <c r="F51" s="28">
        <v>0.036435486111111116</v>
      </c>
      <c r="G51" s="28">
        <v>0.036435486111111116</v>
      </c>
      <c r="H51" s="12" t="str">
        <f t="shared" si="0"/>
        <v>4.34/km</v>
      </c>
      <c r="I51" s="13">
        <f>G51-$G$5</f>
        <v>0.007522835648148155</v>
      </c>
      <c r="J51" s="13">
        <f>G51-INDEX($G$5:$G$484,MATCH(D51,$D$5:$D$484,0))</f>
        <v>0.003241018518518525</v>
      </c>
    </row>
    <row r="52" spans="1:10" ht="15" customHeight="1">
      <c r="A52" s="12">
        <v>48</v>
      </c>
      <c r="B52" s="47" t="s">
        <v>187</v>
      </c>
      <c r="C52" s="47" t="s">
        <v>106</v>
      </c>
      <c r="D52" s="12" t="s">
        <v>188</v>
      </c>
      <c r="E52" s="47" t="s">
        <v>138</v>
      </c>
      <c r="F52" s="28">
        <v>0.036459212962962964</v>
      </c>
      <c r="G52" s="28">
        <v>0.036459212962962964</v>
      </c>
      <c r="H52" s="12" t="str">
        <f t="shared" si="0"/>
        <v>4.34/km</v>
      </c>
      <c r="I52" s="13">
        <f>G52-$G$5</f>
        <v>0.007546562500000003</v>
      </c>
      <c r="J52" s="13">
        <f>G52-INDEX($G$5:$G$484,MATCH(D52,$D$5:$D$484,0))</f>
        <v>0</v>
      </c>
    </row>
    <row r="53" spans="1:10" ht="15" customHeight="1">
      <c r="A53" s="12">
        <v>49</v>
      </c>
      <c r="B53" s="47" t="s">
        <v>189</v>
      </c>
      <c r="C53" s="47" t="s">
        <v>34</v>
      </c>
      <c r="D53" s="12" t="s">
        <v>149</v>
      </c>
      <c r="E53" s="47" t="s">
        <v>129</v>
      </c>
      <c r="F53" s="28">
        <v>0.036598159722222225</v>
      </c>
      <c r="G53" s="28">
        <v>0.036598159722222225</v>
      </c>
      <c r="H53" s="12" t="str">
        <f t="shared" si="0"/>
        <v>4.35/km</v>
      </c>
      <c r="I53" s="13">
        <f>G53-$G$5</f>
        <v>0.0076855092592592635</v>
      </c>
      <c r="J53" s="13">
        <f>G53-INDEX($G$5:$G$484,MATCH(D53,$D$5:$D$484,0))</f>
        <v>0.0034036921296296332</v>
      </c>
    </row>
    <row r="54" spans="1:10" ht="15" customHeight="1">
      <c r="A54" s="12">
        <v>50</v>
      </c>
      <c r="B54" s="47" t="s">
        <v>190</v>
      </c>
      <c r="C54" s="47" t="s">
        <v>94</v>
      </c>
      <c r="D54" s="12" t="s">
        <v>140</v>
      </c>
      <c r="E54" s="47" t="s">
        <v>104</v>
      </c>
      <c r="F54" s="28">
        <v>0.03660940972222222</v>
      </c>
      <c r="G54" s="28">
        <v>0.03660940972222222</v>
      </c>
      <c r="H54" s="12" t="str">
        <f t="shared" si="0"/>
        <v>4.35/km</v>
      </c>
      <c r="I54" s="13">
        <f>G54-$G$5</f>
        <v>0.007696759259259261</v>
      </c>
      <c r="J54" s="13">
        <f>G54-INDEX($G$5:$G$484,MATCH(D54,$D$5:$D$484,0))</f>
        <v>0.0048035185185185195</v>
      </c>
    </row>
    <row r="55" spans="1:10" ht="15" customHeight="1">
      <c r="A55" s="12">
        <v>51</v>
      </c>
      <c r="B55" s="47" t="s">
        <v>95</v>
      </c>
      <c r="C55" s="47" t="s">
        <v>80</v>
      </c>
      <c r="D55" s="12" t="s">
        <v>183</v>
      </c>
      <c r="E55" s="47" t="s">
        <v>166</v>
      </c>
      <c r="F55" s="28">
        <v>0.03662038194444445</v>
      </c>
      <c r="G55" s="28">
        <v>0.03662038194444445</v>
      </c>
      <c r="H55" s="12" t="str">
        <f t="shared" si="0"/>
        <v>4.35/km</v>
      </c>
      <c r="I55" s="13">
        <f>G55-$G$5</f>
        <v>0.0077077314814814855</v>
      </c>
      <c r="J55" s="13">
        <f>G55-INDEX($G$5:$G$484,MATCH(D55,$D$5:$D$484,0))</f>
        <v>0.0003461226851851906</v>
      </c>
    </row>
    <row r="56" spans="1:10" ht="15" customHeight="1">
      <c r="A56" s="12">
        <v>52</v>
      </c>
      <c r="B56" s="47" t="s">
        <v>191</v>
      </c>
      <c r="C56" s="47" t="s">
        <v>60</v>
      </c>
      <c r="D56" s="12" t="s">
        <v>136</v>
      </c>
      <c r="E56" s="47" t="s">
        <v>141</v>
      </c>
      <c r="F56" s="28">
        <v>0.03662119212962963</v>
      </c>
      <c r="G56" s="28">
        <v>0.03662119212962963</v>
      </c>
      <c r="H56" s="12" t="str">
        <f t="shared" si="0"/>
        <v>4.35/km</v>
      </c>
      <c r="I56" s="13">
        <f>G56-$G$5</f>
        <v>0.007708541666666669</v>
      </c>
      <c r="J56" s="13">
        <f>G56-INDEX($G$5:$G$484,MATCH(D56,$D$5:$D$484,0))</f>
        <v>0.005799409722222221</v>
      </c>
    </row>
    <row r="57" spans="1:10" ht="15" customHeight="1">
      <c r="A57" s="12">
        <v>53</v>
      </c>
      <c r="B57" s="47" t="s">
        <v>105</v>
      </c>
      <c r="C57" s="47" t="s">
        <v>47</v>
      </c>
      <c r="D57" s="12" t="s">
        <v>149</v>
      </c>
      <c r="E57" s="47" t="s">
        <v>129</v>
      </c>
      <c r="F57" s="28">
        <v>0.036863842592592594</v>
      </c>
      <c r="G57" s="28">
        <v>0.036863842592592594</v>
      </c>
      <c r="H57" s="12" t="str">
        <f t="shared" si="0"/>
        <v>4.37/km</v>
      </c>
      <c r="I57" s="13">
        <f>G57-$G$5</f>
        <v>0.007951192129629633</v>
      </c>
      <c r="J57" s="13">
        <f>G57-INDEX($G$5:$G$484,MATCH(D57,$D$5:$D$484,0))</f>
        <v>0.0036693750000000025</v>
      </c>
    </row>
    <row r="58" spans="1:10" ht="15" customHeight="1">
      <c r="A58" s="12">
        <v>54</v>
      </c>
      <c r="B58" s="47" t="s">
        <v>192</v>
      </c>
      <c r="C58" s="47" t="s">
        <v>73</v>
      </c>
      <c r="D58" s="12" t="s">
        <v>126</v>
      </c>
      <c r="E58" s="47" t="s">
        <v>129</v>
      </c>
      <c r="F58" s="28">
        <v>0.036863819444444446</v>
      </c>
      <c r="G58" s="28">
        <v>0.036863819444444446</v>
      </c>
      <c r="H58" s="12" t="str">
        <f t="shared" si="0"/>
        <v>4.37/km</v>
      </c>
      <c r="I58" s="13">
        <f>G58-$G$5</f>
        <v>0.007951168981481484</v>
      </c>
      <c r="J58" s="13">
        <f>G58-INDEX($G$5:$G$484,MATCH(D58,$D$5:$D$484,0))</f>
        <v>0.007951168981481484</v>
      </c>
    </row>
    <row r="59" spans="1:10" ht="15" customHeight="1">
      <c r="A59" s="12">
        <v>55</v>
      </c>
      <c r="B59" s="47" t="s">
        <v>93</v>
      </c>
      <c r="C59" s="47" t="s">
        <v>16</v>
      </c>
      <c r="D59" s="12" t="s">
        <v>126</v>
      </c>
      <c r="E59" s="47" t="s">
        <v>193</v>
      </c>
      <c r="F59" s="28">
        <v>0.036910717592592596</v>
      </c>
      <c r="G59" s="28">
        <v>0.036910717592592596</v>
      </c>
      <c r="H59" s="12" t="str">
        <f t="shared" si="0"/>
        <v>4.37/km</v>
      </c>
      <c r="I59" s="13">
        <f>G59-$G$5</f>
        <v>0.007998067129629634</v>
      </c>
      <c r="J59" s="13">
        <f>G59-INDEX($G$5:$G$484,MATCH(D59,$D$5:$D$484,0))</f>
        <v>0.007998067129629634</v>
      </c>
    </row>
    <row r="60" spans="1:10" ht="15" customHeight="1">
      <c r="A60" s="12">
        <v>56</v>
      </c>
      <c r="B60" s="47" t="s">
        <v>194</v>
      </c>
      <c r="C60" s="47" t="s">
        <v>13</v>
      </c>
      <c r="D60" s="12" t="s">
        <v>146</v>
      </c>
      <c r="E60" s="47" t="s">
        <v>162</v>
      </c>
      <c r="F60" s="28">
        <v>0.036909988425925924</v>
      </c>
      <c r="G60" s="28">
        <v>0.036909988425925924</v>
      </c>
      <c r="H60" s="12" t="str">
        <f t="shared" si="0"/>
        <v>4.37/km</v>
      </c>
      <c r="I60" s="13">
        <f>G60-$G$5</f>
        <v>0.007997337962962963</v>
      </c>
      <c r="J60" s="13">
        <f>G60-INDEX($G$5:$G$484,MATCH(D60,$D$5:$D$484,0))</f>
        <v>0.0038656828703703752</v>
      </c>
    </row>
    <row r="61" spans="1:10" ht="15" customHeight="1">
      <c r="A61" s="12">
        <v>57</v>
      </c>
      <c r="B61" s="47" t="s">
        <v>195</v>
      </c>
      <c r="C61" s="47" t="s">
        <v>73</v>
      </c>
      <c r="D61" s="12" t="s">
        <v>146</v>
      </c>
      <c r="E61" s="47" t="s">
        <v>132</v>
      </c>
      <c r="F61" s="28">
        <v>0.03713045138888889</v>
      </c>
      <c r="G61" s="28">
        <v>0.03713045138888889</v>
      </c>
      <c r="H61" s="12" t="str">
        <f t="shared" si="0"/>
        <v>4.39/km</v>
      </c>
      <c r="I61" s="13">
        <f>G61-$G$5</f>
        <v>0.008217800925925927</v>
      </c>
      <c r="J61" s="13">
        <f>G61-INDEX($G$5:$G$484,MATCH(D61,$D$5:$D$484,0))</f>
        <v>0.004086145833333339</v>
      </c>
    </row>
    <row r="62" spans="1:10" ht="15" customHeight="1">
      <c r="A62" s="12">
        <v>58</v>
      </c>
      <c r="B62" s="47" t="s">
        <v>113</v>
      </c>
      <c r="C62" s="47" t="s">
        <v>196</v>
      </c>
      <c r="D62" s="12" t="s">
        <v>131</v>
      </c>
      <c r="E62" s="47" t="s">
        <v>129</v>
      </c>
      <c r="F62" s="28">
        <v>0.037326875</v>
      </c>
      <c r="G62" s="28">
        <v>0.037326875</v>
      </c>
      <c r="H62" s="12" t="str">
        <f t="shared" si="0"/>
        <v>4.40/km</v>
      </c>
      <c r="I62" s="13">
        <f>G62-$G$5</f>
        <v>0.008414224537037041</v>
      </c>
      <c r="J62" s="13">
        <f>G62-INDEX($G$5:$G$484,MATCH(D62,$D$5:$D$484,0))</f>
        <v>0.0067240162037037025</v>
      </c>
    </row>
    <row r="63" spans="1:10" ht="15" customHeight="1">
      <c r="A63" s="12">
        <v>59</v>
      </c>
      <c r="B63" s="47" t="s">
        <v>197</v>
      </c>
      <c r="C63" s="47" t="s">
        <v>28</v>
      </c>
      <c r="D63" s="12" t="s">
        <v>136</v>
      </c>
      <c r="E63" s="47" t="s">
        <v>166</v>
      </c>
      <c r="F63" s="28">
        <v>0.037327407407407406</v>
      </c>
      <c r="G63" s="28">
        <v>0.037327407407407406</v>
      </c>
      <c r="H63" s="12" t="str">
        <f t="shared" si="0"/>
        <v>4.40/km</v>
      </c>
      <c r="I63" s="13">
        <f>G63-$G$5</f>
        <v>0.008414756944444445</v>
      </c>
      <c r="J63" s="13">
        <f>G63-INDEX($G$5:$G$484,MATCH(D63,$D$5:$D$484,0))</f>
        <v>0.0065056249999999975</v>
      </c>
    </row>
    <row r="64" spans="1:10" ht="15" customHeight="1">
      <c r="A64" s="12">
        <v>60</v>
      </c>
      <c r="B64" s="47" t="s">
        <v>81</v>
      </c>
      <c r="C64" s="47" t="s">
        <v>20</v>
      </c>
      <c r="D64" s="12" t="s">
        <v>149</v>
      </c>
      <c r="E64" s="47" t="s">
        <v>141</v>
      </c>
      <c r="F64" s="28">
        <v>0.03732689814814815</v>
      </c>
      <c r="G64" s="28">
        <v>0.03732689814814815</v>
      </c>
      <c r="H64" s="12" t="str">
        <f t="shared" si="0"/>
        <v>4.40/km</v>
      </c>
      <c r="I64" s="13">
        <f>G64-$G$5</f>
        <v>0.00841424768518519</v>
      </c>
      <c r="J64" s="13">
        <f>G64-INDEX($G$5:$G$484,MATCH(D64,$D$5:$D$484,0))</f>
        <v>0.004132430555555559</v>
      </c>
    </row>
    <row r="65" spans="1:10" ht="15" customHeight="1">
      <c r="A65" s="12">
        <v>61</v>
      </c>
      <c r="B65" s="47" t="s">
        <v>198</v>
      </c>
      <c r="C65" s="47" t="s">
        <v>13</v>
      </c>
      <c r="D65" s="12" t="s">
        <v>149</v>
      </c>
      <c r="E65" s="47" t="s">
        <v>129</v>
      </c>
      <c r="F65" s="28">
        <v>0.03733834490740741</v>
      </c>
      <c r="G65" s="28">
        <v>0.03733834490740741</v>
      </c>
      <c r="H65" s="12" t="str">
        <f t="shared" si="0"/>
        <v>4.41/km</v>
      </c>
      <c r="I65" s="13">
        <f>G65-$G$5</f>
        <v>0.008425694444444447</v>
      </c>
      <c r="J65" s="13">
        <f>G65-INDEX($G$5:$G$484,MATCH(D65,$D$5:$D$484,0))</f>
        <v>0.004143877314814817</v>
      </c>
    </row>
    <row r="66" spans="1:10" ht="15" customHeight="1">
      <c r="A66" s="12">
        <v>62</v>
      </c>
      <c r="B66" s="47" t="s">
        <v>199</v>
      </c>
      <c r="C66" s="47" t="s">
        <v>111</v>
      </c>
      <c r="D66" s="12" t="s">
        <v>200</v>
      </c>
      <c r="E66" s="47" t="s">
        <v>129</v>
      </c>
      <c r="F66" s="28">
        <v>0.03754740740740741</v>
      </c>
      <c r="G66" s="28">
        <v>0.03754740740740741</v>
      </c>
      <c r="H66" s="12" t="str">
        <f t="shared" si="0"/>
        <v>4.42/km</v>
      </c>
      <c r="I66" s="13">
        <f>G66-$G$5</f>
        <v>0.00863475694444445</v>
      </c>
      <c r="J66" s="13">
        <f>G66-INDEX($G$5:$G$484,MATCH(D66,$D$5:$D$484,0))</f>
        <v>0</v>
      </c>
    </row>
    <row r="67" spans="1:10" ht="15" customHeight="1">
      <c r="A67" s="12">
        <v>63</v>
      </c>
      <c r="B67" s="47" t="s">
        <v>201</v>
      </c>
      <c r="C67" s="47" t="s">
        <v>34</v>
      </c>
      <c r="D67" s="12" t="s">
        <v>161</v>
      </c>
      <c r="E67" s="47" t="s">
        <v>104</v>
      </c>
      <c r="F67" s="28">
        <v>0.037650810185185186</v>
      </c>
      <c r="G67" s="28">
        <v>0.037650810185185186</v>
      </c>
      <c r="H67" s="12" t="str">
        <f t="shared" si="0"/>
        <v>4.43/km</v>
      </c>
      <c r="I67" s="13">
        <f>G67-$G$5</f>
        <v>0.008738159722222225</v>
      </c>
      <c r="J67" s="13">
        <f>G67-INDEX($G$5:$G$484,MATCH(D67,$D$5:$D$484,0))</f>
        <v>0.00312449074074074</v>
      </c>
    </row>
    <row r="68" spans="1:10" ht="15" customHeight="1">
      <c r="A68" s="12">
        <v>64</v>
      </c>
      <c r="B68" s="47" t="s">
        <v>202</v>
      </c>
      <c r="C68" s="47" t="s">
        <v>43</v>
      </c>
      <c r="D68" s="12" t="s">
        <v>186</v>
      </c>
      <c r="E68" s="47" t="s">
        <v>129</v>
      </c>
      <c r="F68" s="28">
        <v>0.037685555555555555</v>
      </c>
      <c r="G68" s="28">
        <v>0.037685555555555555</v>
      </c>
      <c r="H68" s="12" t="str">
        <f t="shared" si="0"/>
        <v>4.43/km</v>
      </c>
      <c r="I68" s="13">
        <f>G68-$G$5</f>
        <v>0.008772905092592594</v>
      </c>
      <c r="J68" s="13">
        <f>G68-INDEX($G$5:$G$484,MATCH(D68,$D$5:$D$484,0))</f>
        <v>0.001272974537037036</v>
      </c>
    </row>
    <row r="69" spans="1:10" ht="15" customHeight="1">
      <c r="A69" s="12">
        <v>65</v>
      </c>
      <c r="B69" s="47" t="s">
        <v>69</v>
      </c>
      <c r="C69" s="47" t="s">
        <v>21</v>
      </c>
      <c r="D69" s="12" t="s">
        <v>146</v>
      </c>
      <c r="E69" s="47" t="s">
        <v>203</v>
      </c>
      <c r="F69" s="28">
        <v>0.03779001157407407</v>
      </c>
      <c r="G69" s="28">
        <v>0.03779001157407407</v>
      </c>
      <c r="H69" s="12" t="str">
        <f t="shared" si="0"/>
        <v>4.44/km</v>
      </c>
      <c r="I69" s="13">
        <f>G69-$G$5</f>
        <v>0.00887736111111111</v>
      </c>
      <c r="J69" s="13">
        <f>G69-INDEX($G$5:$G$484,MATCH(D69,$D$5:$D$484,0))</f>
        <v>0.004745706018518522</v>
      </c>
    </row>
    <row r="70" spans="1:10" ht="15" customHeight="1">
      <c r="A70" s="12">
        <v>66</v>
      </c>
      <c r="B70" s="47" t="s">
        <v>204</v>
      </c>
      <c r="C70" s="47" t="s">
        <v>205</v>
      </c>
      <c r="D70" s="12" t="s">
        <v>149</v>
      </c>
      <c r="E70" s="47" t="s">
        <v>104</v>
      </c>
      <c r="F70" s="28">
        <v>0.03791752314814815</v>
      </c>
      <c r="G70" s="28">
        <v>0.03791752314814815</v>
      </c>
      <c r="H70" s="12" t="str">
        <f>TEXT(INT((HOUR(G70)*3600+MINUTE(G70)*60+SECOND(G70))/$J$3/60),"0")&amp;"."&amp;TEXT(MOD((HOUR(G70)*3600+MINUTE(G70)*60+SECOND(G70))/$J$3,60),"00")&amp;"/km"</f>
        <v>4.45/km</v>
      </c>
      <c r="I70" s="13">
        <f>G70-$G$5</f>
        <v>0.009004872685185187</v>
      </c>
      <c r="J70" s="13">
        <f>G70-INDEX($G$5:$G$484,MATCH(D70,$D$5:$D$484,0))</f>
        <v>0.004723055555555557</v>
      </c>
    </row>
    <row r="71" spans="1:10" ht="15" customHeight="1">
      <c r="A71" s="12">
        <v>67</v>
      </c>
      <c r="B71" s="47" t="s">
        <v>79</v>
      </c>
      <c r="C71" s="47" t="s">
        <v>20</v>
      </c>
      <c r="D71" s="12" t="s">
        <v>131</v>
      </c>
      <c r="E71" s="47" t="s">
        <v>104</v>
      </c>
      <c r="F71" s="28">
        <v>0.037974675925925926</v>
      </c>
      <c r="G71" s="28">
        <v>0.037974675925925926</v>
      </c>
      <c r="H71" s="12" t="str">
        <f>TEXT(INT((HOUR(G71)*3600+MINUTE(G71)*60+SECOND(G71))/$J$3/60),"0")&amp;"."&amp;TEXT(MOD((HOUR(G71)*3600+MINUTE(G71)*60+SECOND(G71))/$J$3,60),"00")&amp;"/km"</f>
        <v>4.45/km</v>
      </c>
      <c r="I71" s="13">
        <f>G71-$G$5</f>
        <v>0.009062025462962964</v>
      </c>
      <c r="J71" s="13">
        <f>G71-INDEX($G$5:$G$484,MATCH(D71,$D$5:$D$484,0))</f>
        <v>0.007371817129629626</v>
      </c>
    </row>
    <row r="72" spans="1:10" ht="15" customHeight="1">
      <c r="A72" s="12">
        <v>68</v>
      </c>
      <c r="B72" s="47" t="s">
        <v>206</v>
      </c>
      <c r="C72" s="47" t="s">
        <v>12</v>
      </c>
      <c r="D72" s="12" t="s">
        <v>140</v>
      </c>
      <c r="E72" s="47" t="s">
        <v>179</v>
      </c>
      <c r="F72" s="28">
        <v>0.03798702546296296</v>
      </c>
      <c r="G72" s="28">
        <v>0.03798702546296296</v>
      </c>
      <c r="H72" s="12" t="str">
        <f aca="true" t="shared" si="1" ref="H72:H117">TEXT(INT((HOUR(G72)*3600+MINUTE(G72)*60+SECOND(G72))/$J$3/60),"0")&amp;"."&amp;TEXT(MOD((HOUR(G72)*3600+MINUTE(G72)*60+SECOND(G72))/$J$3,60),"00")&amp;"/km"</f>
        <v>4.45/km</v>
      </c>
      <c r="I72" s="13">
        <f>G72-$G$5</f>
        <v>0.009074374999999999</v>
      </c>
      <c r="J72" s="13">
        <f>G72-INDEX($G$5:$G$484,MATCH(D72,$D$5:$D$484,0))</f>
        <v>0.006181134259259258</v>
      </c>
    </row>
    <row r="73" spans="1:10" ht="15" customHeight="1">
      <c r="A73" s="12">
        <v>69</v>
      </c>
      <c r="B73" s="47" t="s">
        <v>207</v>
      </c>
      <c r="C73" s="47" t="s">
        <v>51</v>
      </c>
      <c r="D73" s="12" t="s">
        <v>136</v>
      </c>
      <c r="E73" s="47" t="s">
        <v>179</v>
      </c>
      <c r="F73" s="28">
        <v>0.037986319444444444</v>
      </c>
      <c r="G73" s="28">
        <v>0.037986319444444444</v>
      </c>
      <c r="H73" s="12" t="str">
        <f t="shared" si="1"/>
        <v>4.45/km</v>
      </c>
      <c r="I73" s="13">
        <f>G73-$G$5</f>
        <v>0.009073668981481483</v>
      </c>
      <c r="J73" s="13">
        <f>G73-INDEX($G$5:$G$484,MATCH(D73,$D$5:$D$484,0))</f>
        <v>0.007164537037037035</v>
      </c>
    </row>
    <row r="74" spans="1:10" ht="15" customHeight="1">
      <c r="A74" s="12">
        <v>70</v>
      </c>
      <c r="B74" s="47" t="s">
        <v>208</v>
      </c>
      <c r="C74" s="47" t="s">
        <v>25</v>
      </c>
      <c r="D74" s="12" t="s">
        <v>149</v>
      </c>
      <c r="E74" s="47" t="s">
        <v>141</v>
      </c>
      <c r="F74" s="28">
        <v>0.03833350694444444</v>
      </c>
      <c r="G74" s="28">
        <v>0.03833350694444444</v>
      </c>
      <c r="H74" s="12" t="str">
        <f t="shared" si="1"/>
        <v>4.48/km</v>
      </c>
      <c r="I74" s="13">
        <f>G74-$G$5</f>
        <v>0.009420856481481481</v>
      </c>
      <c r="J74" s="13">
        <f>G74-INDEX($G$5:$G$484,MATCH(D74,$D$5:$D$484,0))</f>
        <v>0.005139039351851851</v>
      </c>
    </row>
    <row r="75" spans="1:10" ht="15" customHeight="1">
      <c r="A75" s="12">
        <v>71</v>
      </c>
      <c r="B75" s="47" t="s">
        <v>209</v>
      </c>
      <c r="C75" s="47" t="s">
        <v>210</v>
      </c>
      <c r="D75" s="12" t="s">
        <v>161</v>
      </c>
      <c r="E75" s="47" t="s">
        <v>141</v>
      </c>
      <c r="F75" s="28">
        <v>0.03843761574074074</v>
      </c>
      <c r="G75" s="28">
        <v>0.03843761574074074</v>
      </c>
      <c r="H75" s="12" t="str">
        <f t="shared" si="1"/>
        <v>4.49/km</v>
      </c>
      <c r="I75" s="13">
        <f>G75-$G$5</f>
        <v>0.00952496527777778</v>
      </c>
      <c r="J75" s="13">
        <f>G75-INDEX($G$5:$G$484,MATCH(D75,$D$5:$D$484,0))</f>
        <v>0.003911296296296295</v>
      </c>
    </row>
    <row r="76" spans="1:10" ht="15" customHeight="1">
      <c r="A76" s="12">
        <v>72</v>
      </c>
      <c r="B76" s="47" t="s">
        <v>211</v>
      </c>
      <c r="C76" s="47" t="s">
        <v>14</v>
      </c>
      <c r="D76" s="12" t="s">
        <v>149</v>
      </c>
      <c r="E76" s="47" t="s">
        <v>212</v>
      </c>
      <c r="F76" s="28">
        <v>0.038507245370370376</v>
      </c>
      <c r="G76" s="28">
        <v>0.038507245370370376</v>
      </c>
      <c r="H76" s="12" t="str">
        <f t="shared" si="1"/>
        <v>4.49/km</v>
      </c>
      <c r="I76" s="13">
        <f>G76-$G$5</f>
        <v>0.009594594907407415</v>
      </c>
      <c r="J76" s="13">
        <f>G76-INDEX($G$5:$G$484,MATCH(D76,$D$5:$D$484,0))</f>
        <v>0.005312777777777784</v>
      </c>
    </row>
    <row r="77" spans="1:10" ht="15" customHeight="1">
      <c r="A77" s="12">
        <v>73</v>
      </c>
      <c r="B77" s="47" t="s">
        <v>213</v>
      </c>
      <c r="C77" s="47" t="s">
        <v>21</v>
      </c>
      <c r="D77" s="12" t="s">
        <v>131</v>
      </c>
      <c r="E77" s="47" t="s">
        <v>129</v>
      </c>
      <c r="F77" s="28">
        <v>0.03857708333333334</v>
      </c>
      <c r="G77" s="28">
        <v>0.03857708333333334</v>
      </c>
      <c r="H77" s="12" t="str">
        <f t="shared" si="1"/>
        <v>4.50/km</v>
      </c>
      <c r="I77" s="13">
        <f>G77-$G$5</f>
        <v>0.009664432870370377</v>
      </c>
      <c r="J77" s="13">
        <f>G77-INDEX($G$5:$G$484,MATCH(D77,$D$5:$D$484,0))</f>
        <v>0.007974224537037038</v>
      </c>
    </row>
    <row r="78" spans="1:10" ht="15" customHeight="1">
      <c r="A78" s="12">
        <v>74</v>
      </c>
      <c r="B78" s="47" t="s">
        <v>92</v>
      </c>
      <c r="C78" s="47" t="s">
        <v>214</v>
      </c>
      <c r="D78" s="12" t="s">
        <v>126</v>
      </c>
      <c r="E78" s="47" t="s">
        <v>215</v>
      </c>
      <c r="F78" s="28">
        <v>0.03861219907407407</v>
      </c>
      <c r="G78" s="28">
        <v>0.03861219907407407</v>
      </c>
      <c r="H78" s="12" t="str">
        <f t="shared" si="1"/>
        <v>4.50/km</v>
      </c>
      <c r="I78" s="13">
        <f>G78-$G$5</f>
        <v>0.009699548611111112</v>
      </c>
      <c r="J78" s="13">
        <f>G78-INDEX($G$5:$G$484,MATCH(D78,$D$5:$D$484,0))</f>
        <v>0.009699548611111112</v>
      </c>
    </row>
    <row r="79" spans="1:10" ht="15" customHeight="1">
      <c r="A79" s="12">
        <v>75</v>
      </c>
      <c r="B79" s="47" t="s">
        <v>216</v>
      </c>
      <c r="C79" s="47" t="s">
        <v>45</v>
      </c>
      <c r="D79" s="12" t="s">
        <v>161</v>
      </c>
      <c r="E79" s="47" t="s">
        <v>134</v>
      </c>
      <c r="F79" s="28">
        <v>0.03863434027777778</v>
      </c>
      <c r="G79" s="28">
        <v>0.03863434027777778</v>
      </c>
      <c r="H79" s="12" t="str">
        <f t="shared" si="1"/>
        <v>4.50/km</v>
      </c>
      <c r="I79" s="13">
        <f>G79-$G$5</f>
        <v>0.009721689814814822</v>
      </c>
      <c r="J79" s="13">
        <f>G79-INDEX($G$5:$G$484,MATCH(D79,$D$5:$D$484,0))</f>
        <v>0.004108020833333337</v>
      </c>
    </row>
    <row r="80" spans="1:10" ht="15" customHeight="1">
      <c r="A80" s="12">
        <v>76</v>
      </c>
      <c r="B80" s="47" t="s">
        <v>217</v>
      </c>
      <c r="C80" s="47" t="s">
        <v>22</v>
      </c>
      <c r="D80" s="12" t="s">
        <v>146</v>
      </c>
      <c r="E80" s="47" t="s">
        <v>141</v>
      </c>
      <c r="F80" s="28">
        <v>0.03875019675925926</v>
      </c>
      <c r="G80" s="28">
        <v>0.03875019675925926</v>
      </c>
      <c r="H80" s="12" t="str">
        <f t="shared" si="1"/>
        <v>4.51/km</v>
      </c>
      <c r="I80" s="13">
        <f>G80-$G$5</f>
        <v>0.009837546296296299</v>
      </c>
      <c r="J80" s="13">
        <f>G80-INDEX($G$5:$G$484,MATCH(D80,$D$5:$D$484,0))</f>
        <v>0.005705891203703711</v>
      </c>
    </row>
    <row r="81" spans="1:10" ht="15" customHeight="1">
      <c r="A81" s="12">
        <v>77</v>
      </c>
      <c r="B81" s="47" t="s">
        <v>218</v>
      </c>
      <c r="C81" s="47" t="s">
        <v>57</v>
      </c>
      <c r="D81" s="12" t="s">
        <v>136</v>
      </c>
      <c r="E81" s="47" t="s">
        <v>89</v>
      </c>
      <c r="F81" s="28">
        <v>0.03876247685185185</v>
      </c>
      <c r="G81" s="28">
        <v>0.03876247685185185</v>
      </c>
      <c r="H81" s="12" t="str">
        <f t="shared" si="1"/>
        <v>4.51/km</v>
      </c>
      <c r="I81" s="13">
        <f>G81-$G$5</f>
        <v>0.009849826388888889</v>
      </c>
      <c r="J81" s="13">
        <f>G81-INDEX($G$5:$G$484,MATCH(D81,$D$5:$D$484,0))</f>
        <v>0.007940694444444441</v>
      </c>
    </row>
    <row r="82" spans="1:10" ht="15" customHeight="1">
      <c r="A82" s="12">
        <v>78</v>
      </c>
      <c r="B82" s="47" t="s">
        <v>219</v>
      </c>
      <c r="C82" s="47" t="s">
        <v>88</v>
      </c>
      <c r="D82" s="12" t="s">
        <v>186</v>
      </c>
      <c r="E82" s="47" t="s">
        <v>132</v>
      </c>
      <c r="F82" s="28">
        <v>0.03877357638888889</v>
      </c>
      <c r="G82" s="28">
        <v>0.03877357638888889</v>
      </c>
      <c r="H82" s="12" t="str">
        <f t="shared" si="1"/>
        <v>4.51/km</v>
      </c>
      <c r="I82" s="13">
        <f>G82-$G$5</f>
        <v>0.00986092592592593</v>
      </c>
      <c r="J82" s="13">
        <f>G82-INDEX($G$5:$G$484,MATCH(D82,$D$5:$D$484,0))</f>
        <v>0.002360995370370371</v>
      </c>
    </row>
    <row r="83" spans="1:10" ht="15" customHeight="1">
      <c r="A83" s="24">
        <v>79</v>
      </c>
      <c r="B83" s="49" t="s">
        <v>220</v>
      </c>
      <c r="C83" s="49" t="s">
        <v>114</v>
      </c>
      <c r="D83" s="24" t="s">
        <v>146</v>
      </c>
      <c r="E83" s="49" t="s">
        <v>26</v>
      </c>
      <c r="F83" s="31">
        <v>0.03878563657407407</v>
      </c>
      <c r="G83" s="31">
        <v>0.03878563657407407</v>
      </c>
      <c r="H83" s="24" t="str">
        <f t="shared" si="1"/>
        <v>4.51/km</v>
      </c>
      <c r="I83" s="25">
        <f>G83-$G$5</f>
        <v>0.00987298611111111</v>
      </c>
      <c r="J83" s="25">
        <f>G83-INDEX($G$5:$G$484,MATCH(D83,$D$5:$D$484,0))</f>
        <v>0.005741331018518522</v>
      </c>
    </row>
    <row r="84" spans="1:10" ht="15" customHeight="1">
      <c r="A84" s="12">
        <v>80</v>
      </c>
      <c r="B84" s="47" t="s">
        <v>221</v>
      </c>
      <c r="C84" s="47" t="s">
        <v>51</v>
      </c>
      <c r="D84" s="12" t="s">
        <v>149</v>
      </c>
      <c r="E84" s="47" t="s">
        <v>141</v>
      </c>
      <c r="F84" s="28">
        <v>0.038866412037037036</v>
      </c>
      <c r="G84" s="28">
        <v>0.038866412037037036</v>
      </c>
      <c r="H84" s="12" t="str">
        <f t="shared" si="1"/>
        <v>4.52/km</v>
      </c>
      <c r="I84" s="13">
        <f>G84-$G$5</f>
        <v>0.009953761574074075</v>
      </c>
      <c r="J84" s="13">
        <f>G84-INDEX($G$5:$G$484,MATCH(D84,$D$5:$D$484,0))</f>
        <v>0.005671944444444445</v>
      </c>
    </row>
    <row r="85" spans="1:10" ht="15" customHeight="1">
      <c r="A85" s="12">
        <v>81</v>
      </c>
      <c r="B85" s="47" t="s">
        <v>222</v>
      </c>
      <c r="C85" s="47" t="s">
        <v>23</v>
      </c>
      <c r="D85" s="12" t="s">
        <v>131</v>
      </c>
      <c r="E85" s="47" t="s">
        <v>129</v>
      </c>
      <c r="F85" s="28">
        <v>0.0389362037037037</v>
      </c>
      <c r="G85" s="28">
        <v>0.0389362037037037</v>
      </c>
      <c r="H85" s="12" t="str">
        <f t="shared" si="1"/>
        <v>4.53/km</v>
      </c>
      <c r="I85" s="13">
        <f>G85-$G$5</f>
        <v>0.01002355324074074</v>
      </c>
      <c r="J85" s="13">
        <f>G85-INDEX($G$5:$G$484,MATCH(D85,$D$5:$D$484,0))</f>
        <v>0.008333344907407402</v>
      </c>
    </row>
    <row r="86" spans="1:10" ht="15" customHeight="1">
      <c r="A86" s="12">
        <v>82</v>
      </c>
      <c r="B86" s="47" t="s">
        <v>223</v>
      </c>
      <c r="C86" s="47" t="s">
        <v>28</v>
      </c>
      <c r="D86" s="12" t="s">
        <v>146</v>
      </c>
      <c r="E86" s="47" t="s">
        <v>224</v>
      </c>
      <c r="F86" s="28">
        <v>0.03897094907407408</v>
      </c>
      <c r="G86" s="28">
        <v>0.03897094907407408</v>
      </c>
      <c r="H86" s="12" t="str">
        <f t="shared" si="1"/>
        <v>4.53/km</v>
      </c>
      <c r="I86" s="13">
        <f>G86-$G$5</f>
        <v>0.010058298611111117</v>
      </c>
      <c r="J86" s="13">
        <f>G86-INDEX($G$5:$G$484,MATCH(D86,$D$5:$D$484,0))</f>
        <v>0.005926643518518529</v>
      </c>
    </row>
    <row r="87" spans="1:10" ht="15" customHeight="1">
      <c r="A87" s="12">
        <v>83</v>
      </c>
      <c r="B87" s="47" t="s">
        <v>225</v>
      </c>
      <c r="C87" s="47" t="s">
        <v>17</v>
      </c>
      <c r="D87" s="12" t="s">
        <v>146</v>
      </c>
      <c r="E87" s="47" t="s">
        <v>129</v>
      </c>
      <c r="F87" s="28">
        <v>0.03914392361111111</v>
      </c>
      <c r="G87" s="28">
        <v>0.03914392361111111</v>
      </c>
      <c r="H87" s="12" t="str">
        <f t="shared" si="1"/>
        <v>4.54/km</v>
      </c>
      <c r="I87" s="13">
        <f>G87-$G$5</f>
        <v>0.010231273148148149</v>
      </c>
      <c r="J87" s="13">
        <f>G87-INDEX($G$5:$G$484,MATCH(D87,$D$5:$D$484,0))</f>
        <v>0.006099618055555561</v>
      </c>
    </row>
    <row r="88" spans="1:10" ht="15" customHeight="1">
      <c r="A88" s="12">
        <v>84</v>
      </c>
      <c r="B88" s="47" t="s">
        <v>226</v>
      </c>
      <c r="C88" s="47" t="s">
        <v>227</v>
      </c>
      <c r="D88" s="12" t="s">
        <v>149</v>
      </c>
      <c r="E88" s="47" t="s">
        <v>138</v>
      </c>
      <c r="F88" s="28">
        <v>0.03915571759259259</v>
      </c>
      <c r="G88" s="28">
        <v>0.03915571759259259</v>
      </c>
      <c r="H88" s="12" t="str">
        <f t="shared" si="1"/>
        <v>4.54/km</v>
      </c>
      <c r="I88" s="13">
        <f>G88-$G$5</f>
        <v>0.010243067129629631</v>
      </c>
      <c r="J88" s="13">
        <f>G88-INDEX($G$5:$G$484,MATCH(D88,$D$5:$D$484,0))</f>
        <v>0.005961250000000001</v>
      </c>
    </row>
    <row r="89" spans="1:10" ht="15" customHeight="1">
      <c r="A89" s="12">
        <v>85</v>
      </c>
      <c r="B89" s="47" t="s">
        <v>228</v>
      </c>
      <c r="C89" s="47" t="s">
        <v>76</v>
      </c>
      <c r="D89" s="12" t="s">
        <v>200</v>
      </c>
      <c r="E89" s="47" t="s">
        <v>104</v>
      </c>
      <c r="F89" s="28">
        <v>0.039433506944444446</v>
      </c>
      <c r="G89" s="28">
        <v>0.039433506944444446</v>
      </c>
      <c r="H89" s="12" t="str">
        <f t="shared" si="1"/>
        <v>4.56/km</v>
      </c>
      <c r="I89" s="13">
        <f>G89-$G$5</f>
        <v>0.010520856481481485</v>
      </c>
      <c r="J89" s="13">
        <f>G89-INDEX($G$5:$G$484,MATCH(D89,$D$5:$D$484,0))</f>
        <v>0.001886099537037035</v>
      </c>
    </row>
    <row r="90" spans="1:10" ht="15" customHeight="1">
      <c r="A90" s="12">
        <v>86</v>
      </c>
      <c r="B90" s="47" t="s">
        <v>229</v>
      </c>
      <c r="C90" s="47" t="s">
        <v>21</v>
      </c>
      <c r="D90" s="12" t="s">
        <v>146</v>
      </c>
      <c r="E90" s="47" t="s">
        <v>104</v>
      </c>
      <c r="F90" s="28">
        <v>0.03964170138888889</v>
      </c>
      <c r="G90" s="28">
        <v>0.03964170138888889</v>
      </c>
      <c r="H90" s="12" t="str">
        <f t="shared" si="1"/>
        <v>4.58/km</v>
      </c>
      <c r="I90" s="13">
        <f>G90-$G$5</f>
        <v>0.010729050925925927</v>
      </c>
      <c r="J90" s="13">
        <f>G90-INDEX($G$5:$G$484,MATCH(D90,$D$5:$D$484,0))</f>
        <v>0.006597395833333339</v>
      </c>
    </row>
    <row r="91" spans="1:10" ht="15" customHeight="1">
      <c r="A91" s="12">
        <v>87</v>
      </c>
      <c r="B91" s="47" t="s">
        <v>230</v>
      </c>
      <c r="C91" s="47" t="s">
        <v>61</v>
      </c>
      <c r="D91" s="12" t="s">
        <v>200</v>
      </c>
      <c r="E91" s="47" t="s">
        <v>231</v>
      </c>
      <c r="F91" s="28">
        <v>0.03972327546296297</v>
      </c>
      <c r="G91" s="28">
        <v>0.03972327546296297</v>
      </c>
      <c r="H91" s="12" t="str">
        <f t="shared" si="1"/>
        <v>4.58/km</v>
      </c>
      <c r="I91" s="13">
        <f>G91-$G$5</f>
        <v>0.010810625000000008</v>
      </c>
      <c r="J91" s="13">
        <f>G91-INDEX($G$5:$G$484,MATCH(D91,$D$5:$D$484,0))</f>
        <v>0.0021758680555555576</v>
      </c>
    </row>
    <row r="92" spans="1:10" ht="15" customHeight="1">
      <c r="A92" s="12">
        <v>88</v>
      </c>
      <c r="B92" s="47" t="s">
        <v>232</v>
      </c>
      <c r="C92" s="47" t="s">
        <v>107</v>
      </c>
      <c r="D92" s="12" t="s">
        <v>168</v>
      </c>
      <c r="E92" s="47" t="s">
        <v>233</v>
      </c>
      <c r="F92" s="28">
        <v>0.04000054398148148</v>
      </c>
      <c r="G92" s="28">
        <v>0.04000054398148148</v>
      </c>
      <c r="H92" s="12" t="str">
        <f t="shared" si="1"/>
        <v>5.01/km</v>
      </c>
      <c r="I92" s="13">
        <f>G92-$G$5</f>
        <v>0.011087893518518518</v>
      </c>
      <c r="J92" s="13">
        <f>G92-INDEX($G$5:$G$484,MATCH(D92,$D$5:$D$484,0))</f>
        <v>0.00467563657407407</v>
      </c>
    </row>
    <row r="93" spans="1:10" ht="15" customHeight="1">
      <c r="A93" s="12">
        <v>89</v>
      </c>
      <c r="B93" s="47" t="s">
        <v>234</v>
      </c>
      <c r="C93" s="47" t="s">
        <v>48</v>
      </c>
      <c r="D93" s="12" t="s">
        <v>200</v>
      </c>
      <c r="E93" s="47" t="s">
        <v>203</v>
      </c>
      <c r="F93" s="28">
        <v>0.040312534722222224</v>
      </c>
      <c r="G93" s="28">
        <v>0.040312534722222224</v>
      </c>
      <c r="H93" s="12" t="str">
        <f t="shared" si="1"/>
        <v>5.03/km</v>
      </c>
      <c r="I93" s="13">
        <f>G93-$G$5</f>
        <v>0.011399884259259262</v>
      </c>
      <c r="J93" s="13">
        <f>G93-INDEX($G$5:$G$484,MATCH(D93,$D$5:$D$484,0))</f>
        <v>0.0027651273148148123</v>
      </c>
    </row>
    <row r="94" spans="1:10" ht="15" customHeight="1">
      <c r="A94" s="12">
        <v>90</v>
      </c>
      <c r="B94" s="47" t="s">
        <v>72</v>
      </c>
      <c r="C94" s="47" t="s">
        <v>53</v>
      </c>
      <c r="D94" s="12" t="s">
        <v>146</v>
      </c>
      <c r="E94" s="47" t="s">
        <v>203</v>
      </c>
      <c r="F94" s="28">
        <v>0.040324074074074075</v>
      </c>
      <c r="G94" s="28">
        <v>0.040324074074074075</v>
      </c>
      <c r="H94" s="12" t="str">
        <f t="shared" si="1"/>
        <v>5.03/km</v>
      </c>
      <c r="I94" s="13">
        <f>G94-$G$5</f>
        <v>0.011411423611111114</v>
      </c>
      <c r="J94" s="13">
        <f>G94-INDEX($G$5:$G$484,MATCH(D94,$D$5:$D$484,0))</f>
        <v>0.007279768518518526</v>
      </c>
    </row>
    <row r="95" spans="1:10" ht="15" customHeight="1">
      <c r="A95" s="12">
        <v>91</v>
      </c>
      <c r="B95" s="47" t="s">
        <v>78</v>
      </c>
      <c r="C95" s="47" t="s">
        <v>63</v>
      </c>
      <c r="D95" s="12" t="s">
        <v>126</v>
      </c>
      <c r="E95" s="47" t="s">
        <v>235</v>
      </c>
      <c r="F95" s="28">
        <v>0.04034795138888889</v>
      </c>
      <c r="G95" s="28">
        <v>0.04034795138888889</v>
      </c>
      <c r="H95" s="12" t="str">
        <f t="shared" si="1"/>
        <v>5.03/km</v>
      </c>
      <c r="I95" s="13">
        <f>G95-$G$5</f>
        <v>0.011435300925925932</v>
      </c>
      <c r="J95" s="13">
        <f>G95-INDEX($G$5:$G$484,MATCH(D95,$D$5:$D$484,0))</f>
        <v>0.011435300925925932</v>
      </c>
    </row>
    <row r="96" spans="1:10" ht="15" customHeight="1">
      <c r="A96" s="12">
        <v>92</v>
      </c>
      <c r="B96" s="47" t="s">
        <v>236</v>
      </c>
      <c r="C96" s="47" t="s">
        <v>34</v>
      </c>
      <c r="D96" s="12" t="s">
        <v>149</v>
      </c>
      <c r="E96" s="47" t="s">
        <v>179</v>
      </c>
      <c r="F96" s="28">
        <v>0.04035991898148148</v>
      </c>
      <c r="G96" s="28">
        <v>0.04035991898148148</v>
      </c>
      <c r="H96" s="12" t="str">
        <f t="shared" si="1"/>
        <v>5.03/km</v>
      </c>
      <c r="I96" s="13">
        <f>G96-$G$5</f>
        <v>0.01144726851851852</v>
      </c>
      <c r="J96" s="13">
        <f>G96-INDEX($G$5:$G$484,MATCH(D96,$D$5:$D$484,0))</f>
        <v>0.00716545138888889</v>
      </c>
    </row>
    <row r="97" spans="1:10" ht="15" customHeight="1">
      <c r="A97" s="12">
        <v>93</v>
      </c>
      <c r="B97" s="47" t="s">
        <v>237</v>
      </c>
      <c r="C97" s="47" t="s">
        <v>42</v>
      </c>
      <c r="D97" s="12" t="s">
        <v>126</v>
      </c>
      <c r="E97" s="47" t="s">
        <v>90</v>
      </c>
      <c r="F97" s="28">
        <v>0.04042891203703704</v>
      </c>
      <c r="G97" s="28">
        <v>0.04042891203703704</v>
      </c>
      <c r="H97" s="12" t="str">
        <f t="shared" si="1"/>
        <v>5.04/km</v>
      </c>
      <c r="I97" s="13">
        <f>G97-$G$5</f>
        <v>0.011516261574074076</v>
      </c>
      <c r="J97" s="13">
        <f>G97-INDEX($G$5:$G$484,MATCH(D97,$D$5:$D$484,0))</f>
        <v>0.011516261574074076</v>
      </c>
    </row>
    <row r="98" spans="1:10" ht="15" customHeight="1">
      <c r="A98" s="12">
        <v>94</v>
      </c>
      <c r="B98" s="47" t="s">
        <v>82</v>
      </c>
      <c r="C98" s="47" t="s">
        <v>28</v>
      </c>
      <c r="D98" s="12" t="s">
        <v>149</v>
      </c>
      <c r="E98" s="47" t="s">
        <v>238</v>
      </c>
      <c r="F98" s="28">
        <v>0.04045203703703704</v>
      </c>
      <c r="G98" s="28">
        <v>0.04045203703703704</v>
      </c>
      <c r="H98" s="12" t="str">
        <f t="shared" si="1"/>
        <v>5.04/km</v>
      </c>
      <c r="I98" s="13">
        <f>G98-$G$5</f>
        <v>0.011539386574074082</v>
      </c>
      <c r="J98" s="13">
        <f>G98-INDEX($G$5:$G$484,MATCH(D98,$D$5:$D$484,0))</f>
        <v>0.007257569444444452</v>
      </c>
    </row>
    <row r="99" spans="1:10" ht="15" customHeight="1">
      <c r="A99" s="12">
        <v>95</v>
      </c>
      <c r="B99" s="47" t="s">
        <v>239</v>
      </c>
      <c r="C99" s="47" t="s">
        <v>240</v>
      </c>
      <c r="D99" s="12" t="s">
        <v>168</v>
      </c>
      <c r="E99" s="47" t="s">
        <v>132</v>
      </c>
      <c r="F99" s="28">
        <v>0.04062582175925926</v>
      </c>
      <c r="G99" s="28">
        <v>0.04062582175925926</v>
      </c>
      <c r="H99" s="12" t="str">
        <f t="shared" si="1"/>
        <v>5.05/km</v>
      </c>
      <c r="I99" s="13">
        <f>G99-$G$5</f>
        <v>0.011713171296296298</v>
      </c>
      <c r="J99" s="13">
        <f>G99-INDEX($G$5:$G$484,MATCH(D99,$D$5:$D$484,0))</f>
        <v>0.00530091435185185</v>
      </c>
    </row>
    <row r="100" spans="1:10" ht="15" customHeight="1">
      <c r="A100" s="12">
        <v>96</v>
      </c>
      <c r="B100" s="47" t="s">
        <v>241</v>
      </c>
      <c r="C100" s="47" t="s">
        <v>12</v>
      </c>
      <c r="D100" s="12" t="s">
        <v>242</v>
      </c>
      <c r="E100" s="47" t="s">
        <v>141</v>
      </c>
      <c r="F100" s="28">
        <v>0.04062505787037037</v>
      </c>
      <c r="G100" s="28">
        <v>0.04062505787037037</v>
      </c>
      <c r="H100" s="12" t="str">
        <f t="shared" si="1"/>
        <v>5.05/km</v>
      </c>
      <c r="I100" s="13">
        <f>G100-$G$5</f>
        <v>0.011712407407407411</v>
      </c>
      <c r="J100" s="13">
        <f>G100-INDEX($G$5:$G$484,MATCH(D100,$D$5:$D$484,0))</f>
        <v>0</v>
      </c>
    </row>
    <row r="101" spans="1:10" ht="15" customHeight="1">
      <c r="A101" s="12">
        <v>97</v>
      </c>
      <c r="B101" s="47" t="s">
        <v>243</v>
      </c>
      <c r="C101" s="47" t="s">
        <v>244</v>
      </c>
      <c r="D101" s="12" t="s">
        <v>188</v>
      </c>
      <c r="E101" s="47" t="s">
        <v>179</v>
      </c>
      <c r="F101" s="28">
        <v>0.0411344212962963</v>
      </c>
      <c r="G101" s="28">
        <v>0.0411344212962963</v>
      </c>
      <c r="H101" s="12" t="str">
        <f t="shared" si="1"/>
        <v>5.09/km</v>
      </c>
      <c r="I101" s="13">
        <f>G101-$G$5</f>
        <v>0.012221770833333336</v>
      </c>
      <c r="J101" s="13">
        <f>G101-INDEX($G$5:$G$484,MATCH(D101,$D$5:$D$484,0))</f>
        <v>0.004675208333333333</v>
      </c>
    </row>
    <row r="102" spans="1:10" ht="15" customHeight="1">
      <c r="A102" s="12">
        <v>98</v>
      </c>
      <c r="B102" s="47" t="s">
        <v>245</v>
      </c>
      <c r="C102" s="47" t="s">
        <v>15</v>
      </c>
      <c r="D102" s="12" t="s">
        <v>161</v>
      </c>
      <c r="E102" s="47" t="s">
        <v>129</v>
      </c>
      <c r="F102" s="28">
        <v>0.041216064814814816</v>
      </c>
      <c r="G102" s="28">
        <v>0.041216064814814816</v>
      </c>
      <c r="H102" s="12" t="str">
        <f t="shared" si="1"/>
        <v>5.10/km</v>
      </c>
      <c r="I102" s="13">
        <f>G102-$G$5</f>
        <v>0.012303414351851855</v>
      </c>
      <c r="J102" s="13">
        <f>G102-INDEX($G$5:$G$484,MATCH(D102,$D$5:$D$484,0))</f>
        <v>0.00668974537037037</v>
      </c>
    </row>
    <row r="103" spans="1:10" ht="15" customHeight="1">
      <c r="A103" s="12">
        <v>99</v>
      </c>
      <c r="B103" s="47" t="s">
        <v>246</v>
      </c>
      <c r="C103" s="47" t="s">
        <v>247</v>
      </c>
      <c r="D103" s="12" t="s">
        <v>168</v>
      </c>
      <c r="E103" s="47" t="s">
        <v>90</v>
      </c>
      <c r="F103" s="28">
        <v>0.04128478009259259</v>
      </c>
      <c r="G103" s="28">
        <v>0.04128478009259259</v>
      </c>
      <c r="H103" s="12" t="str">
        <f t="shared" si="1"/>
        <v>5.10/km</v>
      </c>
      <c r="I103" s="13">
        <f>G103-$G$5</f>
        <v>0.012372129629629632</v>
      </c>
      <c r="J103" s="13">
        <f>G103-INDEX($G$5:$G$484,MATCH(D103,$D$5:$D$484,0))</f>
        <v>0.005959872685185184</v>
      </c>
    </row>
    <row r="104" spans="1:10" ht="15" customHeight="1">
      <c r="A104" s="12">
        <v>100</v>
      </c>
      <c r="B104" s="47" t="s">
        <v>248</v>
      </c>
      <c r="C104" s="47" t="s">
        <v>85</v>
      </c>
      <c r="D104" s="12" t="s">
        <v>200</v>
      </c>
      <c r="E104" s="47" t="s">
        <v>249</v>
      </c>
      <c r="F104" s="28">
        <v>0.04129663194444445</v>
      </c>
      <c r="G104" s="28">
        <v>0.04129663194444445</v>
      </c>
      <c r="H104" s="12" t="str">
        <f t="shared" si="1"/>
        <v>5.10/km</v>
      </c>
      <c r="I104" s="13">
        <f>G104-$G$5</f>
        <v>0.012383981481481485</v>
      </c>
      <c r="J104" s="13">
        <f>G104-INDEX($G$5:$G$484,MATCH(D104,$D$5:$D$484,0))</f>
        <v>0.0037492245370370353</v>
      </c>
    </row>
    <row r="105" spans="1:10" ht="15" customHeight="1">
      <c r="A105" s="12">
        <v>101</v>
      </c>
      <c r="B105" s="47" t="s">
        <v>250</v>
      </c>
      <c r="C105" s="47" t="s">
        <v>37</v>
      </c>
      <c r="D105" s="12" t="s">
        <v>136</v>
      </c>
      <c r="E105" s="47" t="s">
        <v>134</v>
      </c>
      <c r="F105" s="28">
        <v>0.04138907407407408</v>
      </c>
      <c r="G105" s="28">
        <v>0.04138907407407408</v>
      </c>
      <c r="H105" s="12" t="str">
        <f t="shared" si="1"/>
        <v>5.11/km</v>
      </c>
      <c r="I105" s="13">
        <f>G105-$G$5</f>
        <v>0.012476423611111117</v>
      </c>
      <c r="J105" s="13">
        <f>G105-INDEX($G$5:$G$484,MATCH(D105,$D$5:$D$484,0))</f>
        <v>0.01056729166666667</v>
      </c>
    </row>
    <row r="106" spans="1:10" ht="15" customHeight="1">
      <c r="A106" s="12">
        <v>102</v>
      </c>
      <c r="B106" s="47" t="s">
        <v>251</v>
      </c>
      <c r="C106" s="47" t="s">
        <v>252</v>
      </c>
      <c r="D106" s="12" t="s">
        <v>188</v>
      </c>
      <c r="E106" s="47" t="s">
        <v>253</v>
      </c>
      <c r="F106" s="28">
        <v>0.04142443287037037</v>
      </c>
      <c r="G106" s="28">
        <v>0.04142443287037037</v>
      </c>
      <c r="H106" s="12" t="str">
        <f t="shared" si="1"/>
        <v>5.11/km</v>
      </c>
      <c r="I106" s="13">
        <f>G106-$G$5</f>
        <v>0.012511782407407409</v>
      </c>
      <c r="J106" s="13">
        <f>G106-INDEX($G$5:$G$484,MATCH(D106,$D$5:$D$484,0))</f>
        <v>0.004965219907407406</v>
      </c>
    </row>
    <row r="107" spans="1:10" ht="15" customHeight="1">
      <c r="A107" s="12">
        <v>103</v>
      </c>
      <c r="B107" s="47" t="s">
        <v>254</v>
      </c>
      <c r="C107" s="47" t="s">
        <v>22</v>
      </c>
      <c r="D107" s="12" t="s">
        <v>255</v>
      </c>
      <c r="E107" s="47" t="s">
        <v>253</v>
      </c>
      <c r="F107" s="28">
        <v>0.04143523148148148</v>
      </c>
      <c r="G107" s="28">
        <v>0.04143523148148148</v>
      </c>
      <c r="H107" s="12" t="str">
        <f t="shared" si="1"/>
        <v>5.11/km</v>
      </c>
      <c r="I107" s="13">
        <f>G107-$G$5</f>
        <v>0.012522581018518521</v>
      </c>
      <c r="J107" s="13">
        <f>G107-INDEX($G$5:$G$484,MATCH(D107,$D$5:$D$484,0))</f>
        <v>0</v>
      </c>
    </row>
    <row r="108" spans="1:10" ht="15" customHeight="1">
      <c r="A108" s="12">
        <v>104</v>
      </c>
      <c r="B108" s="47" t="s">
        <v>87</v>
      </c>
      <c r="C108" s="47" t="s">
        <v>86</v>
      </c>
      <c r="D108" s="12" t="s">
        <v>149</v>
      </c>
      <c r="E108" s="47" t="s">
        <v>256</v>
      </c>
      <c r="F108" s="28">
        <v>0.041482546296296295</v>
      </c>
      <c r="G108" s="28">
        <v>0.041482546296296295</v>
      </c>
      <c r="H108" s="12" t="str">
        <f t="shared" si="1"/>
        <v>5.12/km</v>
      </c>
      <c r="I108" s="13">
        <f>G108-$G$5</f>
        <v>0.012569895833333334</v>
      </c>
      <c r="J108" s="13">
        <f>G108-INDEX($G$5:$G$484,MATCH(D108,$D$5:$D$484,0))</f>
        <v>0.008288078703703704</v>
      </c>
    </row>
    <row r="109" spans="1:10" ht="15" customHeight="1">
      <c r="A109" s="12">
        <v>105</v>
      </c>
      <c r="B109" s="47" t="s">
        <v>257</v>
      </c>
      <c r="C109" s="47" t="s">
        <v>14</v>
      </c>
      <c r="D109" s="12" t="s">
        <v>136</v>
      </c>
      <c r="E109" s="47" t="s">
        <v>166</v>
      </c>
      <c r="F109" s="28">
        <v>0.04200276620370371</v>
      </c>
      <c r="G109" s="28">
        <v>0.04200276620370371</v>
      </c>
      <c r="H109" s="12" t="str">
        <f t="shared" si="1"/>
        <v>5.16/km</v>
      </c>
      <c r="I109" s="13">
        <f>G109-$G$5</f>
        <v>0.01309011574074075</v>
      </c>
      <c r="J109" s="13">
        <f>G109-INDEX($G$5:$G$484,MATCH(D109,$D$5:$D$484,0))</f>
        <v>0.011180983796296302</v>
      </c>
    </row>
    <row r="110" spans="1:10" ht="15" customHeight="1">
      <c r="A110" s="12">
        <v>106</v>
      </c>
      <c r="B110" s="47" t="s">
        <v>40</v>
      </c>
      <c r="C110" s="47" t="s">
        <v>37</v>
      </c>
      <c r="D110" s="12" t="s">
        <v>146</v>
      </c>
      <c r="E110" s="47" t="s">
        <v>132</v>
      </c>
      <c r="F110" s="28">
        <v>0.04213071759259259</v>
      </c>
      <c r="G110" s="28">
        <v>0.04213071759259259</v>
      </c>
      <c r="H110" s="12" t="str">
        <f t="shared" si="1"/>
        <v>5.17/km</v>
      </c>
      <c r="I110" s="13">
        <f>G110-$G$5</f>
        <v>0.01321806712962963</v>
      </c>
      <c r="J110" s="13">
        <f>G110-INDEX($G$5:$G$484,MATCH(D110,$D$5:$D$484,0))</f>
        <v>0.009086412037037042</v>
      </c>
    </row>
    <row r="111" spans="1:10" ht="15" customHeight="1">
      <c r="A111" s="12">
        <v>107</v>
      </c>
      <c r="B111" s="47" t="s">
        <v>221</v>
      </c>
      <c r="C111" s="47" t="s">
        <v>36</v>
      </c>
      <c r="D111" s="12" t="s">
        <v>136</v>
      </c>
      <c r="E111" s="47" t="s">
        <v>166</v>
      </c>
      <c r="F111" s="28">
        <v>0.04224554398148148</v>
      </c>
      <c r="G111" s="28">
        <v>0.04224554398148148</v>
      </c>
      <c r="H111" s="12" t="str">
        <f t="shared" si="1"/>
        <v>5.17/km</v>
      </c>
      <c r="I111" s="13">
        <f>G111-$G$5</f>
        <v>0.013332893518518522</v>
      </c>
      <c r="J111" s="13">
        <f>G111-INDEX($G$5:$G$484,MATCH(D111,$D$5:$D$484,0))</f>
        <v>0.011423761574074074</v>
      </c>
    </row>
    <row r="112" spans="1:10" ht="15" customHeight="1">
      <c r="A112" s="12">
        <v>108</v>
      </c>
      <c r="B112" s="47" t="s">
        <v>258</v>
      </c>
      <c r="C112" s="47" t="s">
        <v>84</v>
      </c>
      <c r="D112" s="12" t="s">
        <v>168</v>
      </c>
      <c r="E112" s="47" t="s">
        <v>177</v>
      </c>
      <c r="F112" s="28">
        <v>0.04230421296296297</v>
      </c>
      <c r="G112" s="28">
        <v>0.04230421296296297</v>
      </c>
      <c r="H112" s="12" t="str">
        <f t="shared" si="1"/>
        <v>5.18/km</v>
      </c>
      <c r="I112" s="13">
        <f>G112-$G$5</f>
        <v>0.013391562500000006</v>
      </c>
      <c r="J112" s="13">
        <f>G112-INDEX($G$5:$G$484,MATCH(D112,$D$5:$D$484,0))</f>
        <v>0.006979305555555558</v>
      </c>
    </row>
    <row r="113" spans="1:10" ht="15" customHeight="1">
      <c r="A113" s="12">
        <v>109</v>
      </c>
      <c r="B113" s="47" t="s">
        <v>68</v>
      </c>
      <c r="C113" s="47" t="s">
        <v>259</v>
      </c>
      <c r="D113" s="12" t="s">
        <v>146</v>
      </c>
      <c r="E113" s="47" t="s">
        <v>138</v>
      </c>
      <c r="F113" s="28">
        <v>0.04230333333333333</v>
      </c>
      <c r="G113" s="28">
        <v>0.04230333333333333</v>
      </c>
      <c r="H113" s="12" t="str">
        <f t="shared" si="1"/>
        <v>5.18/km</v>
      </c>
      <c r="I113" s="13">
        <f>G113-$G$5</f>
        <v>0.01339068287037037</v>
      </c>
      <c r="J113" s="13">
        <f>G113-INDEX($G$5:$G$484,MATCH(D113,$D$5:$D$484,0))</f>
        <v>0.009259027777777783</v>
      </c>
    </row>
    <row r="114" spans="1:10" ht="15" customHeight="1">
      <c r="A114" s="12">
        <v>110</v>
      </c>
      <c r="B114" s="47" t="s">
        <v>260</v>
      </c>
      <c r="C114" s="47" t="s">
        <v>30</v>
      </c>
      <c r="D114" s="12" t="s">
        <v>255</v>
      </c>
      <c r="E114" s="47" t="s">
        <v>65</v>
      </c>
      <c r="F114" s="28">
        <v>0.04231503472222222</v>
      </c>
      <c r="G114" s="28">
        <v>0.04231503472222222</v>
      </c>
      <c r="H114" s="12" t="str">
        <f t="shared" si="1"/>
        <v>5.18/km</v>
      </c>
      <c r="I114" s="13">
        <f>G114-$G$5</f>
        <v>0.01340238425925926</v>
      </c>
      <c r="J114" s="13">
        <f>G114-INDEX($G$5:$G$484,MATCH(D114,$D$5:$D$484,0))</f>
        <v>0.0008798032407407383</v>
      </c>
    </row>
    <row r="115" spans="1:10" ht="15" customHeight="1">
      <c r="A115" s="12">
        <v>111</v>
      </c>
      <c r="B115" s="47" t="s">
        <v>261</v>
      </c>
      <c r="C115" s="47" t="s">
        <v>12</v>
      </c>
      <c r="D115" s="12" t="s">
        <v>131</v>
      </c>
      <c r="E115" s="47" t="s">
        <v>147</v>
      </c>
      <c r="F115" s="28">
        <v>0.042431493055555554</v>
      </c>
      <c r="G115" s="28">
        <v>0.042431493055555554</v>
      </c>
      <c r="H115" s="12" t="str">
        <f t="shared" si="1"/>
        <v>5.19/km</v>
      </c>
      <c r="I115" s="13">
        <f>G115-$G$5</f>
        <v>0.013518842592592593</v>
      </c>
      <c r="J115" s="13">
        <f>G115-INDEX($G$5:$G$484,MATCH(D115,$D$5:$D$484,0))</f>
        <v>0.011828634259259254</v>
      </c>
    </row>
    <row r="116" spans="1:10" ht="15" customHeight="1">
      <c r="A116" s="12">
        <v>112</v>
      </c>
      <c r="B116" s="47" t="s">
        <v>262</v>
      </c>
      <c r="C116" s="47" t="s">
        <v>45</v>
      </c>
      <c r="D116" s="12" t="s">
        <v>186</v>
      </c>
      <c r="E116" s="47" t="s">
        <v>179</v>
      </c>
      <c r="F116" s="28">
        <v>0.0426043287037037</v>
      </c>
      <c r="G116" s="28">
        <v>0.0426043287037037</v>
      </c>
      <c r="H116" s="12" t="str">
        <f t="shared" si="1"/>
        <v>5.20/km</v>
      </c>
      <c r="I116" s="13">
        <f>G116-$G$5</f>
        <v>0.013691678240740742</v>
      </c>
      <c r="J116" s="13">
        <f>G116-INDEX($G$5:$G$484,MATCH(D116,$D$5:$D$484,0))</f>
        <v>0.006191747685185184</v>
      </c>
    </row>
    <row r="117" spans="1:10" ht="15" customHeight="1">
      <c r="A117" s="12">
        <v>113</v>
      </c>
      <c r="B117" s="47" t="s">
        <v>108</v>
      </c>
      <c r="C117" s="47" t="s">
        <v>263</v>
      </c>
      <c r="D117" s="12" t="s">
        <v>126</v>
      </c>
      <c r="E117" s="47" t="s">
        <v>166</v>
      </c>
      <c r="F117" s="28">
        <v>0.042766875</v>
      </c>
      <c r="G117" s="28">
        <v>0.042766875</v>
      </c>
      <c r="H117" s="12" t="str">
        <f t="shared" si="1"/>
        <v>5.21/km</v>
      </c>
      <c r="I117" s="13">
        <f>G117-$G$5</f>
        <v>0.013854224537037042</v>
      </c>
      <c r="J117" s="13">
        <f>G117-INDEX($G$5:$G$484,MATCH(D117,$D$5:$D$484,0))</f>
        <v>0.013854224537037042</v>
      </c>
    </row>
    <row r="118" spans="1:10" ht="15" customHeight="1">
      <c r="A118" s="12">
        <v>114</v>
      </c>
      <c r="B118" s="47" t="s">
        <v>264</v>
      </c>
      <c r="C118" s="47" t="s">
        <v>265</v>
      </c>
      <c r="D118" s="12" t="s">
        <v>200</v>
      </c>
      <c r="E118" s="47" t="s">
        <v>129</v>
      </c>
      <c r="F118" s="28">
        <v>0.042986412037037035</v>
      </c>
      <c r="G118" s="28">
        <v>0.042986412037037035</v>
      </c>
      <c r="H118" s="12" t="str">
        <f aca="true" t="shared" si="2" ref="H118:H134">TEXT(INT((HOUR(G118)*3600+MINUTE(G118)*60+SECOND(G118))/$J$3/60),"0")&amp;"."&amp;TEXT(MOD((HOUR(G118)*3600+MINUTE(G118)*60+SECOND(G118))/$J$3,60),"00")&amp;"/km"</f>
        <v>5.23/km</v>
      </c>
      <c r="I118" s="13">
        <f>G118-$G$5</f>
        <v>0.014073761574074074</v>
      </c>
      <c r="J118" s="13">
        <f>G118-INDEX($G$5:$G$484,MATCH(D118,$D$5:$D$484,0))</f>
        <v>0.0054390046296296235</v>
      </c>
    </row>
    <row r="119" spans="1:10" ht="15" customHeight="1">
      <c r="A119" s="12">
        <v>115</v>
      </c>
      <c r="B119" s="47" t="s">
        <v>266</v>
      </c>
      <c r="C119" s="47" t="s">
        <v>35</v>
      </c>
      <c r="D119" s="12" t="s">
        <v>126</v>
      </c>
      <c r="E119" s="47" t="s">
        <v>129</v>
      </c>
      <c r="F119" s="28">
        <v>0.0430671412037037</v>
      </c>
      <c r="G119" s="28">
        <v>0.0430671412037037</v>
      </c>
      <c r="H119" s="12" t="str">
        <f t="shared" si="2"/>
        <v>5.24/km</v>
      </c>
      <c r="I119" s="13">
        <f>G119-$G$5</f>
        <v>0.014154490740740742</v>
      </c>
      <c r="J119" s="13">
        <f>G119-INDEX($G$5:$G$484,MATCH(D119,$D$5:$D$484,0))</f>
        <v>0.014154490740740742</v>
      </c>
    </row>
    <row r="120" spans="1:10" ht="15" customHeight="1">
      <c r="A120" s="12">
        <v>116</v>
      </c>
      <c r="B120" s="47" t="s">
        <v>267</v>
      </c>
      <c r="C120" s="47" t="s">
        <v>14</v>
      </c>
      <c r="D120" s="12" t="s">
        <v>136</v>
      </c>
      <c r="E120" s="47" t="s">
        <v>212</v>
      </c>
      <c r="F120" s="28">
        <v>0.043357453703703704</v>
      </c>
      <c r="G120" s="28">
        <v>0.043357453703703704</v>
      </c>
      <c r="H120" s="12" t="str">
        <f t="shared" si="2"/>
        <v>5.26/km</v>
      </c>
      <c r="I120" s="13">
        <f>G120-$G$5</f>
        <v>0.014444803240740742</v>
      </c>
      <c r="J120" s="13">
        <f>G120-INDEX($G$5:$G$484,MATCH(D120,$D$5:$D$484,0))</f>
        <v>0.012535671296296295</v>
      </c>
    </row>
    <row r="121" spans="1:10" ht="15" customHeight="1">
      <c r="A121" s="12">
        <v>117</v>
      </c>
      <c r="B121" s="47" t="s">
        <v>268</v>
      </c>
      <c r="C121" s="47" t="s">
        <v>51</v>
      </c>
      <c r="D121" s="12" t="s">
        <v>146</v>
      </c>
      <c r="E121" s="47" t="s">
        <v>253</v>
      </c>
      <c r="F121" s="28">
        <v>0.04354206018518519</v>
      </c>
      <c r="G121" s="28">
        <v>0.04354206018518519</v>
      </c>
      <c r="H121" s="12" t="str">
        <f t="shared" si="2"/>
        <v>5.27/km</v>
      </c>
      <c r="I121" s="13">
        <f>G121-$G$5</f>
        <v>0.014629409722222226</v>
      </c>
      <c r="J121" s="13">
        <f>G121-INDEX($G$5:$G$484,MATCH(D121,$D$5:$D$484,0))</f>
        <v>0.010497754629629638</v>
      </c>
    </row>
    <row r="122" spans="1:10" ht="15" customHeight="1">
      <c r="A122" s="12">
        <v>118</v>
      </c>
      <c r="B122" s="47" t="s">
        <v>269</v>
      </c>
      <c r="C122" s="47" t="s">
        <v>16</v>
      </c>
      <c r="D122" s="12" t="s">
        <v>161</v>
      </c>
      <c r="E122" s="47" t="s">
        <v>179</v>
      </c>
      <c r="F122" s="28">
        <v>0.0435653125</v>
      </c>
      <c r="G122" s="28">
        <v>0.0435653125</v>
      </c>
      <c r="H122" s="12" t="str">
        <f t="shared" si="2"/>
        <v>5.27/km</v>
      </c>
      <c r="I122" s="13">
        <f>G122-$G$5</f>
        <v>0.01465266203703704</v>
      </c>
      <c r="J122" s="13">
        <f>G122-INDEX($G$5:$G$484,MATCH(D122,$D$5:$D$484,0))</f>
        <v>0.009038993055555555</v>
      </c>
    </row>
    <row r="123" spans="1:10" ht="15" customHeight="1">
      <c r="A123" s="12">
        <v>119</v>
      </c>
      <c r="B123" s="47" t="s">
        <v>270</v>
      </c>
      <c r="C123" s="47" t="s">
        <v>34</v>
      </c>
      <c r="D123" s="12" t="s">
        <v>146</v>
      </c>
      <c r="E123" s="47" t="s">
        <v>179</v>
      </c>
      <c r="F123" s="28">
        <v>0.0436579050925926</v>
      </c>
      <c r="G123" s="28">
        <v>0.0436579050925926</v>
      </c>
      <c r="H123" s="12" t="str">
        <f t="shared" si="2"/>
        <v>5.28/km</v>
      </c>
      <c r="I123" s="13">
        <f>G123-$G$5</f>
        <v>0.014745254629629636</v>
      </c>
      <c r="J123" s="13">
        <f>G123-INDEX($G$5:$G$484,MATCH(D123,$D$5:$D$484,0))</f>
        <v>0.010613599537037048</v>
      </c>
    </row>
    <row r="124" spans="1:10" ht="15" customHeight="1">
      <c r="A124" s="12">
        <v>120</v>
      </c>
      <c r="B124" s="47" t="s">
        <v>120</v>
      </c>
      <c r="C124" s="47" t="s">
        <v>12</v>
      </c>
      <c r="D124" s="12" t="s">
        <v>131</v>
      </c>
      <c r="E124" s="47" t="s">
        <v>129</v>
      </c>
      <c r="F124" s="28">
        <v>0.0442940625</v>
      </c>
      <c r="G124" s="28">
        <v>0.0442940625</v>
      </c>
      <c r="H124" s="12" t="str">
        <f t="shared" si="2"/>
        <v>5.33/km</v>
      </c>
      <c r="I124" s="13">
        <f>G124-$G$5</f>
        <v>0.01538141203703704</v>
      </c>
      <c r="J124" s="13">
        <f>G124-INDEX($G$5:$G$484,MATCH(D124,$D$5:$D$484,0))</f>
        <v>0.013691203703703702</v>
      </c>
    </row>
    <row r="125" spans="1:10" ht="15" customHeight="1">
      <c r="A125" s="12">
        <v>121</v>
      </c>
      <c r="B125" s="47" t="s">
        <v>54</v>
      </c>
      <c r="C125" s="47" t="s">
        <v>14</v>
      </c>
      <c r="D125" s="12" t="s">
        <v>126</v>
      </c>
      <c r="E125" s="47" t="s">
        <v>166</v>
      </c>
      <c r="F125" s="28">
        <v>0.04487296296296297</v>
      </c>
      <c r="G125" s="28">
        <v>0.04487296296296297</v>
      </c>
      <c r="H125" s="12" t="str">
        <f t="shared" si="2"/>
        <v>5.37/km</v>
      </c>
      <c r="I125" s="13">
        <f>G125-$G$5</f>
        <v>0.015960312500000007</v>
      </c>
      <c r="J125" s="13">
        <f>G125-INDEX($G$5:$G$484,MATCH(D125,$D$5:$D$484,0))</f>
        <v>0.015960312500000007</v>
      </c>
    </row>
    <row r="126" spans="1:10" ht="15" customHeight="1">
      <c r="A126" s="12">
        <v>122</v>
      </c>
      <c r="B126" s="47" t="s">
        <v>271</v>
      </c>
      <c r="C126" s="47" t="s">
        <v>67</v>
      </c>
      <c r="D126" s="12" t="s">
        <v>168</v>
      </c>
      <c r="E126" s="47" t="s">
        <v>132</v>
      </c>
      <c r="F126" s="28">
        <v>0.04501197916666667</v>
      </c>
      <c r="G126" s="28">
        <v>0.04501197916666667</v>
      </c>
      <c r="H126" s="12" t="str">
        <f t="shared" si="2"/>
        <v>5.38/km</v>
      </c>
      <c r="I126" s="13">
        <f>G126-$G$5</f>
        <v>0.016099328703703706</v>
      </c>
      <c r="J126" s="13">
        <f>G126-INDEX($G$5:$G$484,MATCH(D126,$D$5:$D$484,0))</f>
        <v>0.009687071759259258</v>
      </c>
    </row>
    <row r="127" spans="1:10" ht="15" customHeight="1">
      <c r="A127" s="12">
        <v>123</v>
      </c>
      <c r="B127" s="47" t="s">
        <v>272</v>
      </c>
      <c r="C127" s="47" t="s">
        <v>21</v>
      </c>
      <c r="D127" s="12" t="s">
        <v>136</v>
      </c>
      <c r="E127" s="47" t="s">
        <v>212</v>
      </c>
      <c r="F127" s="28">
        <v>0.04554486111111111</v>
      </c>
      <c r="G127" s="28">
        <v>0.04554486111111111</v>
      </c>
      <c r="H127" s="12" t="str">
        <f t="shared" si="2"/>
        <v>5.42/km</v>
      </c>
      <c r="I127" s="13">
        <f>G127-$G$5</f>
        <v>0.01663221064814815</v>
      </c>
      <c r="J127" s="13">
        <f>G127-INDEX($G$5:$G$484,MATCH(D127,$D$5:$D$484,0))</f>
        <v>0.014723078703703704</v>
      </c>
    </row>
    <row r="128" spans="1:10" ht="15" customHeight="1">
      <c r="A128" s="12">
        <v>124</v>
      </c>
      <c r="B128" s="47" t="s">
        <v>273</v>
      </c>
      <c r="C128" s="47" t="s">
        <v>59</v>
      </c>
      <c r="D128" s="12" t="s">
        <v>161</v>
      </c>
      <c r="E128" s="47" t="s">
        <v>166</v>
      </c>
      <c r="F128" s="28">
        <v>0.04608836805555556</v>
      </c>
      <c r="G128" s="28">
        <v>0.04608836805555556</v>
      </c>
      <c r="H128" s="12" t="str">
        <f t="shared" si="2"/>
        <v>5.46/km</v>
      </c>
      <c r="I128" s="13">
        <f>G128-$G$5</f>
        <v>0.017175717592592597</v>
      </c>
      <c r="J128" s="13">
        <f>G128-INDEX($G$5:$G$484,MATCH(D128,$D$5:$D$484,0))</f>
        <v>0.011562048611111111</v>
      </c>
    </row>
    <row r="129" spans="1:10" ht="15" customHeight="1">
      <c r="A129" s="12">
        <v>125</v>
      </c>
      <c r="B129" s="47" t="s">
        <v>274</v>
      </c>
      <c r="C129" s="47" t="s">
        <v>58</v>
      </c>
      <c r="D129" s="12" t="s">
        <v>200</v>
      </c>
      <c r="E129" s="47" t="s">
        <v>129</v>
      </c>
      <c r="F129" s="28">
        <v>0.04628561342592593</v>
      </c>
      <c r="G129" s="28">
        <v>0.04628561342592593</v>
      </c>
      <c r="H129" s="12" t="str">
        <f t="shared" si="2"/>
        <v>5.48/km</v>
      </c>
      <c r="I129" s="13">
        <f>G129-$G$5</f>
        <v>0.01737296296296297</v>
      </c>
      <c r="J129" s="13">
        <f>G129-INDEX($G$5:$G$484,MATCH(D129,$D$5:$D$484,0))</f>
        <v>0.008738206018518518</v>
      </c>
    </row>
    <row r="130" spans="1:10" ht="15" customHeight="1">
      <c r="A130" s="12">
        <v>126</v>
      </c>
      <c r="B130" s="47" t="s">
        <v>275</v>
      </c>
      <c r="C130" s="47" t="s">
        <v>96</v>
      </c>
      <c r="D130" s="12" t="s">
        <v>242</v>
      </c>
      <c r="E130" s="47" t="s">
        <v>104</v>
      </c>
      <c r="F130" s="28">
        <v>0.04629630787037037</v>
      </c>
      <c r="G130" s="28">
        <v>0.04629630787037037</v>
      </c>
      <c r="H130" s="12" t="str">
        <f t="shared" si="2"/>
        <v>5.48/km</v>
      </c>
      <c r="I130" s="13">
        <f>G130-$G$5</f>
        <v>0.017383657407407407</v>
      </c>
      <c r="J130" s="13">
        <f>G130-INDEX($G$5:$G$484,MATCH(D130,$D$5:$D$484,0))</f>
        <v>0.005671249999999996</v>
      </c>
    </row>
    <row r="131" spans="1:10" ht="15" customHeight="1">
      <c r="A131" s="12">
        <v>127</v>
      </c>
      <c r="B131" s="47" t="s">
        <v>66</v>
      </c>
      <c r="C131" s="47" t="s">
        <v>44</v>
      </c>
      <c r="D131" s="12" t="s">
        <v>146</v>
      </c>
      <c r="E131" s="47" t="s">
        <v>129</v>
      </c>
      <c r="F131" s="28">
        <v>0.046296643518518525</v>
      </c>
      <c r="G131" s="28">
        <v>0.046296643518518525</v>
      </c>
      <c r="H131" s="12" t="str">
        <f t="shared" si="2"/>
        <v>5.48/km</v>
      </c>
      <c r="I131" s="13">
        <f>G131-$G$5</f>
        <v>0.017383993055555564</v>
      </c>
      <c r="J131" s="13">
        <f>G131-INDEX($G$5:$G$484,MATCH(D131,$D$5:$D$484,0))</f>
        <v>0.013252337962962976</v>
      </c>
    </row>
    <row r="132" spans="1:10" ht="15" customHeight="1">
      <c r="A132" s="12">
        <v>128</v>
      </c>
      <c r="B132" s="47" t="s">
        <v>276</v>
      </c>
      <c r="C132" s="47" t="s">
        <v>16</v>
      </c>
      <c r="D132" s="12" t="s">
        <v>131</v>
      </c>
      <c r="E132" s="47" t="s">
        <v>129</v>
      </c>
      <c r="F132" s="28">
        <v>0.04629697916666667</v>
      </c>
      <c r="G132" s="28">
        <v>0.04629697916666667</v>
      </c>
      <c r="H132" s="12" t="str">
        <f t="shared" si="2"/>
        <v>5.48/km</v>
      </c>
      <c r="I132" s="13">
        <f>G132-$G$5</f>
        <v>0.017384328703703707</v>
      </c>
      <c r="J132" s="13">
        <f>G132-INDEX($G$5:$G$484,MATCH(D132,$D$5:$D$484,0))</f>
        <v>0.01569412037037037</v>
      </c>
    </row>
    <row r="133" spans="1:10" ht="15" customHeight="1">
      <c r="A133" s="12">
        <v>129</v>
      </c>
      <c r="B133" s="47" t="s">
        <v>277</v>
      </c>
      <c r="C133" s="47" t="s">
        <v>38</v>
      </c>
      <c r="D133" s="12" t="s">
        <v>242</v>
      </c>
      <c r="E133" s="47" t="s">
        <v>129</v>
      </c>
      <c r="F133" s="28">
        <v>0.04718761574074074</v>
      </c>
      <c r="G133" s="28">
        <v>0.04718761574074074</v>
      </c>
      <c r="H133" s="12" t="str">
        <f t="shared" si="2"/>
        <v>5.55/km</v>
      </c>
      <c r="I133" s="13">
        <f>G133-$G$5</f>
        <v>0.01827496527777778</v>
      </c>
      <c r="J133" s="13">
        <f>G133-INDEX($G$5:$G$484,MATCH(D133,$D$5:$D$484,0))</f>
        <v>0.00656255787037037</v>
      </c>
    </row>
    <row r="134" spans="1:10" ht="15" customHeight="1">
      <c r="A134" s="12">
        <v>130</v>
      </c>
      <c r="B134" s="47" t="s">
        <v>119</v>
      </c>
      <c r="C134" s="47" t="s">
        <v>56</v>
      </c>
      <c r="D134" s="12" t="s">
        <v>186</v>
      </c>
      <c r="E134" s="47" t="s">
        <v>203</v>
      </c>
      <c r="F134" s="28">
        <v>0.048576504629629626</v>
      </c>
      <c r="G134" s="28">
        <v>0.048576504629629626</v>
      </c>
      <c r="H134" s="12" t="str">
        <f t="shared" si="2"/>
        <v>6.05/km</v>
      </c>
      <c r="I134" s="13">
        <f>G134-$G$5</f>
        <v>0.019663854166666665</v>
      </c>
      <c r="J134" s="13">
        <f>G134-INDEX($G$5:$G$484,MATCH(D134,$D$5:$D$484,0))</f>
        <v>0.012163923611111106</v>
      </c>
    </row>
    <row r="135" spans="1:10" ht="15" customHeight="1">
      <c r="A135" s="12">
        <v>131</v>
      </c>
      <c r="B135" s="47" t="s">
        <v>278</v>
      </c>
      <c r="C135" s="47" t="s">
        <v>23</v>
      </c>
      <c r="D135" s="12" t="s">
        <v>149</v>
      </c>
      <c r="E135" s="47" t="s">
        <v>104</v>
      </c>
      <c r="F135" s="28">
        <v>0.04858868055555556</v>
      </c>
      <c r="G135" s="28">
        <v>0.04858868055555556</v>
      </c>
      <c r="H135" s="12" t="str">
        <f aca="true" t="shared" si="3" ref="H135:H143">TEXT(INT((HOUR(G135)*3600+MINUTE(G135)*60+SECOND(G135))/$J$3/60),"0")&amp;"."&amp;TEXT(MOD((HOUR(G135)*3600+MINUTE(G135)*60+SECOND(G135))/$J$3,60),"00")&amp;"/km"</f>
        <v>6.05/km</v>
      </c>
      <c r="I135" s="13">
        <f aca="true" t="shared" si="4" ref="I135:I143">G135-$G$5</f>
        <v>0.0196760300925926</v>
      </c>
      <c r="J135" s="13">
        <f aca="true" t="shared" si="5" ref="J135:J143">G135-INDEX($G$5:$G$484,MATCH(D135,$D$5:$D$484,0))</f>
        <v>0.01539421296296297</v>
      </c>
    </row>
    <row r="136" spans="1:10" ht="15" customHeight="1">
      <c r="A136" s="12">
        <v>132</v>
      </c>
      <c r="B136" s="47" t="s">
        <v>279</v>
      </c>
      <c r="C136" s="47" t="s">
        <v>19</v>
      </c>
      <c r="D136" s="12" t="s">
        <v>149</v>
      </c>
      <c r="E136" s="47" t="s">
        <v>147</v>
      </c>
      <c r="F136" s="28">
        <v>0.048588344907407405</v>
      </c>
      <c r="G136" s="28">
        <v>0.048588344907407405</v>
      </c>
      <c r="H136" s="12" t="str">
        <f t="shared" si="3"/>
        <v>6.05/km</v>
      </c>
      <c r="I136" s="13">
        <f t="shared" si="4"/>
        <v>0.019675694444444444</v>
      </c>
      <c r="J136" s="13">
        <f t="shared" si="5"/>
        <v>0.015393877314814813</v>
      </c>
    </row>
    <row r="137" spans="1:10" ht="15" customHeight="1">
      <c r="A137" s="12">
        <v>133</v>
      </c>
      <c r="B137" s="47" t="s">
        <v>110</v>
      </c>
      <c r="C137" s="47" t="s">
        <v>38</v>
      </c>
      <c r="D137" s="12" t="s">
        <v>149</v>
      </c>
      <c r="E137" s="47" t="s">
        <v>134</v>
      </c>
      <c r="F137" s="28">
        <v>0.049270856481481475</v>
      </c>
      <c r="G137" s="28">
        <v>0.049270856481481475</v>
      </c>
      <c r="H137" s="12" t="str">
        <f t="shared" si="3"/>
        <v>6.10/km</v>
      </c>
      <c r="I137" s="13">
        <f t="shared" si="4"/>
        <v>0.020358206018518513</v>
      </c>
      <c r="J137" s="13">
        <f t="shared" si="5"/>
        <v>0.016076388888888883</v>
      </c>
    </row>
    <row r="138" spans="1:10" ht="15" customHeight="1">
      <c r="A138" s="12">
        <v>134</v>
      </c>
      <c r="B138" s="47" t="s">
        <v>280</v>
      </c>
      <c r="C138" s="47" t="s">
        <v>71</v>
      </c>
      <c r="D138" s="12" t="s">
        <v>200</v>
      </c>
      <c r="E138" s="47" t="s">
        <v>134</v>
      </c>
      <c r="F138" s="28">
        <v>0.04928335648148149</v>
      </c>
      <c r="G138" s="28">
        <v>0.04928335648148149</v>
      </c>
      <c r="H138" s="12" t="str">
        <f t="shared" si="3"/>
        <v>6.10/km</v>
      </c>
      <c r="I138" s="13">
        <f t="shared" si="4"/>
        <v>0.020370706018518526</v>
      </c>
      <c r="J138" s="13">
        <f t="shared" si="5"/>
        <v>0.011735949074074076</v>
      </c>
    </row>
    <row r="139" spans="1:10" ht="15" customHeight="1">
      <c r="A139" s="12">
        <v>135</v>
      </c>
      <c r="B139" s="47" t="s">
        <v>271</v>
      </c>
      <c r="C139" s="47" t="s">
        <v>281</v>
      </c>
      <c r="D139" s="12" t="s">
        <v>200</v>
      </c>
      <c r="E139" s="47" t="s">
        <v>179</v>
      </c>
      <c r="F139" s="28">
        <v>0.04930619212962963</v>
      </c>
      <c r="G139" s="28">
        <v>0.04930619212962963</v>
      </c>
      <c r="H139" s="12" t="str">
        <f t="shared" si="3"/>
        <v>6.10/km</v>
      </c>
      <c r="I139" s="13">
        <f t="shared" si="4"/>
        <v>0.02039354166666667</v>
      </c>
      <c r="J139" s="13">
        <f t="shared" si="5"/>
        <v>0.01175878472222222</v>
      </c>
    </row>
    <row r="140" spans="1:10" ht="15" customHeight="1">
      <c r="A140" s="12">
        <v>136</v>
      </c>
      <c r="B140" s="47" t="s">
        <v>282</v>
      </c>
      <c r="C140" s="47" t="s">
        <v>283</v>
      </c>
      <c r="D140" s="12" t="s">
        <v>168</v>
      </c>
      <c r="E140" s="47" t="s">
        <v>179</v>
      </c>
      <c r="F140" s="28">
        <v>0.05268524305555555</v>
      </c>
      <c r="G140" s="28">
        <v>0.05268524305555555</v>
      </c>
      <c r="H140" s="12" t="str">
        <f t="shared" si="3"/>
        <v>6.36/km</v>
      </c>
      <c r="I140" s="13">
        <f t="shared" si="4"/>
        <v>0.02377259259259259</v>
      </c>
      <c r="J140" s="13">
        <f t="shared" si="5"/>
        <v>0.017360335648148144</v>
      </c>
    </row>
    <row r="141" spans="1:10" ht="15" customHeight="1">
      <c r="A141" s="12">
        <v>137</v>
      </c>
      <c r="B141" s="47" t="s">
        <v>116</v>
      </c>
      <c r="C141" s="47" t="s">
        <v>41</v>
      </c>
      <c r="D141" s="12" t="s">
        <v>200</v>
      </c>
      <c r="E141" s="47" t="s">
        <v>166</v>
      </c>
      <c r="F141" s="28">
        <v>0.05420219907407408</v>
      </c>
      <c r="G141" s="28">
        <v>0.05420219907407408</v>
      </c>
      <c r="H141" s="12" t="str">
        <f t="shared" si="3"/>
        <v>6.47/km</v>
      </c>
      <c r="I141" s="13">
        <f t="shared" si="4"/>
        <v>0.02528954861111112</v>
      </c>
      <c r="J141" s="13">
        <f t="shared" si="5"/>
        <v>0.01665479166666667</v>
      </c>
    </row>
    <row r="142" spans="1:10" ht="15" customHeight="1">
      <c r="A142" s="12">
        <v>138</v>
      </c>
      <c r="B142" s="47" t="s">
        <v>284</v>
      </c>
      <c r="C142" s="47" t="s">
        <v>97</v>
      </c>
      <c r="D142" s="12" t="s">
        <v>255</v>
      </c>
      <c r="E142" s="47" t="s">
        <v>162</v>
      </c>
      <c r="F142" s="28">
        <v>0.054988449074074075</v>
      </c>
      <c r="G142" s="28">
        <v>0.054988449074074075</v>
      </c>
      <c r="H142" s="12" t="str">
        <f t="shared" si="3"/>
        <v>6.53/km</v>
      </c>
      <c r="I142" s="13">
        <f t="shared" si="4"/>
        <v>0.026075798611111114</v>
      </c>
      <c r="J142" s="13">
        <f t="shared" si="5"/>
        <v>0.013553217592592592</v>
      </c>
    </row>
    <row r="143" spans="1:10" ht="15" customHeight="1">
      <c r="A143" s="36">
        <v>139</v>
      </c>
      <c r="B143" s="48" t="s">
        <v>115</v>
      </c>
      <c r="C143" s="48" t="s">
        <v>53</v>
      </c>
      <c r="D143" s="36" t="s">
        <v>242</v>
      </c>
      <c r="E143" s="48" t="s">
        <v>134</v>
      </c>
      <c r="F143" s="37">
        <v>0.06294055555555556</v>
      </c>
      <c r="G143" s="37">
        <v>0.06294055555555556</v>
      </c>
      <c r="H143" s="36" t="str">
        <f t="shared" si="3"/>
        <v>7.53/km</v>
      </c>
      <c r="I143" s="38">
        <f t="shared" si="4"/>
        <v>0.0340279050925926</v>
      </c>
      <c r="J143" s="38">
        <f t="shared" si="5"/>
        <v>0.022315497685185183</v>
      </c>
    </row>
  </sheetData>
  <sheetProtection/>
  <autoFilter ref="A4:J14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La 115</v>
      </c>
      <c r="B1" s="43"/>
      <c r="C1" s="44"/>
    </row>
    <row r="2" spans="1:3" ht="24" customHeight="1">
      <c r="A2" s="40" t="str">
        <f>Individuale!A2</f>
        <v>10ª edizione</v>
      </c>
      <c r="B2" s="40"/>
      <c r="C2" s="40"/>
    </row>
    <row r="3" spans="1:3" ht="24" customHeight="1">
      <c r="A3" s="45" t="str">
        <f>Individuale!A3</f>
        <v>Viterbo (VT) Italia - Domenica 27/09/2015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129</v>
      </c>
      <c r="C5" s="32">
        <v>24</v>
      </c>
    </row>
    <row r="6" spans="1:3" ht="15" customHeight="1">
      <c r="A6" s="18">
        <v>2</v>
      </c>
      <c r="B6" s="17" t="s">
        <v>104</v>
      </c>
      <c r="C6" s="33">
        <v>14</v>
      </c>
    </row>
    <row r="7" spans="1:3" ht="15" customHeight="1">
      <c r="A7" s="18">
        <v>3</v>
      </c>
      <c r="B7" s="17" t="s">
        <v>179</v>
      </c>
      <c r="C7" s="33">
        <v>13</v>
      </c>
    </row>
    <row r="8" spans="1:3" ht="15" customHeight="1">
      <c r="A8" s="18">
        <v>4</v>
      </c>
      <c r="B8" s="17" t="s">
        <v>141</v>
      </c>
      <c r="C8" s="33">
        <v>12</v>
      </c>
    </row>
    <row r="9" spans="1:3" ht="15" customHeight="1">
      <c r="A9" s="18">
        <v>5</v>
      </c>
      <c r="B9" s="17" t="s">
        <v>134</v>
      </c>
      <c r="C9" s="33">
        <v>11</v>
      </c>
    </row>
    <row r="10" spans="1:3" ht="15" customHeight="1">
      <c r="A10" s="18">
        <v>6</v>
      </c>
      <c r="B10" s="17" t="s">
        <v>166</v>
      </c>
      <c r="C10" s="33">
        <v>9</v>
      </c>
    </row>
    <row r="11" spans="1:3" ht="15" customHeight="1">
      <c r="A11" s="18">
        <v>7</v>
      </c>
      <c r="B11" s="17" t="s">
        <v>132</v>
      </c>
      <c r="C11" s="33">
        <v>9</v>
      </c>
    </row>
    <row r="12" spans="1:3" ht="15" customHeight="1">
      <c r="A12" s="18">
        <v>8</v>
      </c>
      <c r="B12" s="17" t="s">
        <v>138</v>
      </c>
      <c r="C12" s="33">
        <v>6</v>
      </c>
    </row>
    <row r="13" spans="1:3" ht="15" customHeight="1">
      <c r="A13" s="18">
        <v>9</v>
      </c>
      <c r="B13" s="17" t="s">
        <v>162</v>
      </c>
      <c r="C13" s="33">
        <v>4</v>
      </c>
    </row>
    <row r="14" spans="1:3" ht="15" customHeight="1">
      <c r="A14" s="18">
        <v>10</v>
      </c>
      <c r="B14" s="17" t="s">
        <v>203</v>
      </c>
      <c r="C14" s="33">
        <v>4</v>
      </c>
    </row>
    <row r="15" spans="1:3" ht="15" customHeight="1">
      <c r="A15" s="18">
        <v>11</v>
      </c>
      <c r="B15" s="17" t="s">
        <v>253</v>
      </c>
      <c r="C15" s="33">
        <v>3</v>
      </c>
    </row>
    <row r="16" spans="1:3" ht="15" customHeight="1">
      <c r="A16" s="18">
        <v>12</v>
      </c>
      <c r="B16" s="17" t="s">
        <v>147</v>
      </c>
      <c r="C16" s="33">
        <v>3</v>
      </c>
    </row>
    <row r="17" spans="1:3" ht="15" customHeight="1">
      <c r="A17" s="18">
        <v>13</v>
      </c>
      <c r="B17" s="17" t="s">
        <v>212</v>
      </c>
      <c r="C17" s="33">
        <v>3</v>
      </c>
    </row>
    <row r="18" spans="1:3" ht="15" customHeight="1">
      <c r="A18" s="18">
        <v>14</v>
      </c>
      <c r="B18" s="17" t="s">
        <v>177</v>
      </c>
      <c r="C18" s="33">
        <v>2</v>
      </c>
    </row>
    <row r="19" spans="1:3" ht="15" customHeight="1">
      <c r="A19" s="18">
        <v>15</v>
      </c>
      <c r="B19" s="17" t="s">
        <v>90</v>
      </c>
      <c r="C19" s="33">
        <v>2</v>
      </c>
    </row>
    <row r="20" spans="1:3" ht="15" customHeight="1">
      <c r="A20" s="18">
        <v>16</v>
      </c>
      <c r="B20" s="17" t="s">
        <v>64</v>
      </c>
      <c r="C20" s="33">
        <v>1</v>
      </c>
    </row>
    <row r="21" spans="1:3" ht="15" customHeight="1">
      <c r="A21" s="18">
        <v>17</v>
      </c>
      <c r="B21" s="17" t="s">
        <v>235</v>
      </c>
      <c r="C21" s="33">
        <v>1</v>
      </c>
    </row>
    <row r="22" spans="1:3" ht="15" customHeight="1">
      <c r="A22" s="26">
        <v>18</v>
      </c>
      <c r="B22" s="27" t="s">
        <v>26</v>
      </c>
      <c r="C22" s="35">
        <v>1</v>
      </c>
    </row>
    <row r="23" spans="1:3" ht="15" customHeight="1">
      <c r="A23" s="18">
        <v>19</v>
      </c>
      <c r="B23" s="17" t="s">
        <v>233</v>
      </c>
      <c r="C23" s="33">
        <v>1</v>
      </c>
    </row>
    <row r="24" spans="1:3" ht="15" customHeight="1">
      <c r="A24" s="18">
        <v>20</v>
      </c>
      <c r="B24" s="17" t="s">
        <v>238</v>
      </c>
      <c r="C24" s="33">
        <v>1</v>
      </c>
    </row>
    <row r="25" spans="1:3" ht="15" customHeight="1">
      <c r="A25" s="18">
        <v>21</v>
      </c>
      <c r="B25" s="17" t="s">
        <v>156</v>
      </c>
      <c r="C25" s="33">
        <v>1</v>
      </c>
    </row>
    <row r="26" spans="1:3" ht="15" customHeight="1">
      <c r="A26" s="18">
        <v>22</v>
      </c>
      <c r="B26" s="17" t="s">
        <v>224</v>
      </c>
      <c r="C26" s="33">
        <v>1</v>
      </c>
    </row>
    <row r="27" spans="1:3" ht="15" customHeight="1">
      <c r="A27" s="18">
        <v>23</v>
      </c>
      <c r="B27" s="17" t="s">
        <v>127</v>
      </c>
      <c r="C27" s="33">
        <v>1</v>
      </c>
    </row>
    <row r="28" spans="1:3" ht="15" customHeight="1">
      <c r="A28" s="18">
        <v>24</v>
      </c>
      <c r="B28" s="17" t="s">
        <v>231</v>
      </c>
      <c r="C28" s="33">
        <v>1</v>
      </c>
    </row>
    <row r="29" spans="1:3" ht="15" customHeight="1">
      <c r="A29" s="18">
        <v>25</v>
      </c>
      <c r="B29" s="17" t="s">
        <v>89</v>
      </c>
      <c r="C29" s="33">
        <v>1</v>
      </c>
    </row>
    <row r="30" spans="1:3" ht="15" customHeight="1">
      <c r="A30" s="18">
        <v>26</v>
      </c>
      <c r="B30" s="17" t="s">
        <v>152</v>
      </c>
      <c r="C30" s="33">
        <v>1</v>
      </c>
    </row>
    <row r="31" spans="1:3" ht="15" customHeight="1">
      <c r="A31" s="18">
        <v>27</v>
      </c>
      <c r="B31" s="17" t="s">
        <v>215</v>
      </c>
      <c r="C31" s="33">
        <v>1</v>
      </c>
    </row>
    <row r="32" spans="1:3" ht="15" customHeight="1">
      <c r="A32" s="18">
        <v>28</v>
      </c>
      <c r="B32" s="17" t="s">
        <v>256</v>
      </c>
      <c r="C32" s="33">
        <v>1</v>
      </c>
    </row>
    <row r="33" spans="1:3" ht="15" customHeight="1">
      <c r="A33" s="18">
        <v>29</v>
      </c>
      <c r="B33" s="17" t="s">
        <v>128</v>
      </c>
      <c r="C33" s="33">
        <v>1</v>
      </c>
    </row>
    <row r="34" spans="1:3" ht="15" customHeight="1">
      <c r="A34" s="18">
        <v>30</v>
      </c>
      <c r="B34" s="17" t="s">
        <v>143</v>
      </c>
      <c r="C34" s="33">
        <v>1</v>
      </c>
    </row>
    <row r="35" spans="1:3" ht="15" customHeight="1">
      <c r="A35" s="18">
        <v>31</v>
      </c>
      <c r="B35" s="17" t="s">
        <v>65</v>
      </c>
      <c r="C35" s="33">
        <v>1</v>
      </c>
    </row>
    <row r="36" spans="1:3" ht="15" customHeight="1">
      <c r="A36" s="18">
        <v>32</v>
      </c>
      <c r="B36" s="17" t="s">
        <v>173</v>
      </c>
      <c r="C36" s="33">
        <v>1</v>
      </c>
    </row>
    <row r="37" spans="1:3" ht="15" customHeight="1">
      <c r="A37" s="18">
        <v>33</v>
      </c>
      <c r="B37" s="17" t="s">
        <v>249</v>
      </c>
      <c r="C37" s="33">
        <v>1</v>
      </c>
    </row>
    <row r="38" spans="1:3" ht="12.75">
      <c r="A38" s="18">
        <v>34</v>
      </c>
      <c r="B38" s="17" t="s">
        <v>171</v>
      </c>
      <c r="C38" s="33">
        <v>1</v>
      </c>
    </row>
    <row r="39" spans="1:3" ht="15" customHeight="1">
      <c r="A39" s="21">
        <v>35</v>
      </c>
      <c r="B39" s="16" t="s">
        <v>193</v>
      </c>
      <c r="C39" s="34">
        <v>1</v>
      </c>
    </row>
    <row r="40" ht="12.75">
      <c r="C40" s="2">
        <f>SUM(C5:C39)</f>
        <v>139</v>
      </c>
    </row>
  </sheetData>
  <sheetProtection/>
  <autoFilter ref="A4:C5">
    <sortState ref="A5:C40">
      <sortCondition descending="1" sortBy="value" ref="C5:C4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2015-10-04T17:54:02Z</dcterms:modified>
  <cp:category/>
  <cp:version/>
  <cp:contentType/>
  <cp:contentStatus/>
</cp:coreProperties>
</file>