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Individuale" sheetId="1" r:id="rId1"/>
    <sheet name="Squadra" sheetId="2" r:id="rId2"/>
  </sheets>
  <definedNames>
    <definedName name="_xlnm._FilterDatabase" localSheetId="0" hidden="1">'Individuale'!$A$4:$J$48</definedName>
    <definedName name="_xlnm._FilterDatabase" localSheetId="1" hidden="1">'Squadra'!$A$4:$C$23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<sst xmlns="http://schemas.openxmlformats.org/spreadsheetml/2006/main" count="212" uniqueCount="133">
  <si>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</si>
  <si>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</si>
  <si>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</si>
  <si>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</si>
  <si>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</si>
  <si>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</si>
  <si>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</si>
  <si>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</si>
  <si>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</si>
  <si>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</si>
  <si>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</si>
  <si>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Real-time</t>
  </si>
  <si>
    <t>Di Gregorio</t>
  </si>
  <si>
    <t>Roberto</t>
  </si>
  <si>
    <t>MM-40  C</t>
  </si>
  <si>
    <t>Tivoli Marathon</t>
  </si>
  <si>
    <t>MM-45  D</t>
  </si>
  <si>
    <t>GS Cat Sport</t>
  </si>
  <si>
    <t>SS Lazio Atletica</t>
  </si>
  <si>
    <t>Fabio</t>
  </si>
  <si>
    <t>MM-35  B</t>
  </si>
  <si>
    <t>Runners Cittaducale</t>
  </si>
  <si>
    <t>Paolo</t>
  </si>
  <si>
    <t>MM-50  E</t>
  </si>
  <si>
    <t>Fabrizio</t>
  </si>
  <si>
    <t>Fiorini</t>
  </si>
  <si>
    <t>Felice</t>
  </si>
  <si>
    <t>MM-55  F</t>
  </si>
  <si>
    <t>POL. CIOCIARA A. FAVA</t>
  </si>
  <si>
    <t>MM-60  G</t>
  </si>
  <si>
    <t>Stefano</t>
  </si>
  <si>
    <t>MF-35  N</t>
  </si>
  <si>
    <t>Massarelli</t>
  </si>
  <si>
    <t>Giorgio</t>
  </si>
  <si>
    <t>Runners Rieti</t>
  </si>
  <si>
    <t>AF  M</t>
  </si>
  <si>
    <t>Grifoni</t>
  </si>
  <si>
    <t>Eugenio</t>
  </si>
  <si>
    <t>Zervos</t>
  </si>
  <si>
    <t>Thi Kim Thu</t>
  </si>
  <si>
    <t>MF-50  Q</t>
  </si>
  <si>
    <t>Forhans Team</t>
  </si>
  <si>
    <t>Iacobelli</t>
  </si>
  <si>
    <t>Letizia</t>
  </si>
  <si>
    <t>Amatori Podistica Terni</t>
  </si>
  <si>
    <t>MF-45  P</t>
  </si>
  <si>
    <t>Cambria</t>
  </si>
  <si>
    <t>Salvatore</t>
  </si>
  <si>
    <t>MM-70  I</t>
  </si>
  <si>
    <t>MM-65  H</t>
  </si>
  <si>
    <t>Bestiaco</t>
  </si>
  <si>
    <t>Marino</t>
  </si>
  <si>
    <t>FORHANS TEAM ROMA</t>
  </si>
  <si>
    <t>Pintus</t>
  </si>
  <si>
    <t>Giovanni</t>
  </si>
  <si>
    <t>ASD Forza Maggiore</t>
  </si>
  <si>
    <t>Vittorio</t>
  </si>
  <si>
    <t>Mancini</t>
  </si>
  <si>
    <t>Domenico</t>
  </si>
  <si>
    <t>MM-75  L</t>
  </si>
  <si>
    <t>Veroli</t>
  </si>
  <si>
    <t>Federico</t>
  </si>
  <si>
    <t>Atletica Faleria</t>
  </si>
  <si>
    <t>Raru</t>
  </si>
  <si>
    <t>Carmen</t>
  </si>
  <si>
    <t>Sconocchia</t>
  </si>
  <si>
    <t>Renzo</t>
  </si>
  <si>
    <t>Tiziana</t>
  </si>
  <si>
    <t>Bruno</t>
  </si>
  <si>
    <t>Valerio</t>
  </si>
  <si>
    <t>Donarelli</t>
  </si>
  <si>
    <t>Ciocchetti</t>
  </si>
  <si>
    <t>Silvana</t>
  </si>
  <si>
    <t>MF-65  T</t>
  </si>
  <si>
    <t>Sabina Marathon Club</t>
  </si>
  <si>
    <t>Angelucci</t>
  </si>
  <si>
    <t>Franco</t>
  </si>
  <si>
    <t>SCAPPINI</t>
  </si>
  <si>
    <t>IVAN</t>
  </si>
  <si>
    <t>AVIS PERUGIA</t>
  </si>
  <si>
    <t>MF-40  O</t>
  </si>
  <si>
    <t>Strinati</t>
  </si>
  <si>
    <t>Aldo</t>
  </si>
  <si>
    <t>Lento</t>
  </si>
  <si>
    <t>Francesca</t>
  </si>
  <si>
    <t>Torregiani</t>
  </si>
  <si>
    <t>Paris</t>
  </si>
  <si>
    <t>Filiberto</t>
  </si>
  <si>
    <t>Danilo</t>
  </si>
  <si>
    <t>Rea</t>
  </si>
  <si>
    <t>Lazio Runners Team</t>
  </si>
  <si>
    <t>Lo Re</t>
  </si>
  <si>
    <t>Corrado</t>
  </si>
  <si>
    <t>Podistica Avezzano</t>
  </si>
  <si>
    <t>Armieri</t>
  </si>
  <si>
    <t>Gianluca</t>
  </si>
  <si>
    <t>Malveno</t>
  </si>
  <si>
    <t>Tagliaferri</t>
  </si>
  <si>
    <t>FERNICOLA</t>
  </si>
  <si>
    <t>FRANCESCO</t>
  </si>
  <si>
    <t>ASD ATLETICA ABRUZZO L`AQUILA</t>
  </si>
  <si>
    <t>Di Fazio</t>
  </si>
  <si>
    <t>Indipendente</t>
  </si>
  <si>
    <t>TOMEI</t>
  </si>
  <si>
    <t>LUCA</t>
  </si>
  <si>
    <t>Festuccia</t>
  </si>
  <si>
    <t>Dionisi</t>
  </si>
  <si>
    <t>Forniti</t>
  </si>
  <si>
    <t>Terenzio</t>
  </si>
  <si>
    <t>sabina marathon club</t>
  </si>
  <si>
    <t>Brandi</t>
  </si>
  <si>
    <t>Atletica Insieme Forhans Team</t>
  </si>
  <si>
    <t>Trucchia</t>
  </si>
  <si>
    <t>ASD Boville Podistica</t>
  </si>
  <si>
    <t>Giampiero</t>
  </si>
  <si>
    <t>Rizzuto</t>
  </si>
  <si>
    <t>Salvi</t>
  </si>
  <si>
    <t>Alessandra</t>
  </si>
  <si>
    <t>ALESSIA</t>
  </si>
  <si>
    <t>Pellino</t>
  </si>
  <si>
    <t>Antonino</t>
  </si>
  <si>
    <t>Rinaldi</t>
  </si>
  <si>
    <t>Luciana</t>
  </si>
  <si>
    <t>Moretti</t>
  </si>
  <si>
    <t>Renato</t>
  </si>
  <si>
    <t>Santini</t>
  </si>
  <si>
    <t>Carosi</t>
  </si>
  <si>
    <t>Mariano</t>
  </si>
  <si>
    <t>Testa</t>
  </si>
  <si>
    <t>Franca</t>
  </si>
  <si>
    <t>Vivicità Rieti</t>
  </si>
  <si>
    <t xml:space="preserve"> </t>
  </si>
  <si>
    <t>Rieti (RI) Italia - Domenica 12/04/2015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</si>
</sst>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h:mm:ss"/>
    <numFmt numFmtId="172" formatCode="&quot;Attivo&quot;;&quot;Attivo&quot;;&quot;Inattivo&quot;"/>
  </numFmts>
  <fonts count="50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name val="Candar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33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1" fontId="4" fillId="34" borderId="12" xfId="0" applyNumberFormat="1" applyFont="1" applyFill="1" applyBorder="1" applyAlignment="1">
      <alignment horizontal="center" vertical="center" wrapText="1"/>
    </xf>
    <xf numFmtId="1" fontId="5" fillId="34" borderId="12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21" fontId="7" fillId="0" borderId="1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13" xfId="0" applyFont="1" applyFill="1" applyBorder="1" applyAlignment="1">
      <alignment vertical="center"/>
    </xf>
    <xf numFmtId="21" fontId="7" fillId="0" borderId="12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171" fontId="7" fillId="0" borderId="12" xfId="0" applyNumberFormat="1" applyFont="1" applyFill="1" applyBorder="1" applyAlignment="1">
      <alignment horizontal="center" vertical="center"/>
    </xf>
    <xf numFmtId="171" fontId="7" fillId="0" borderId="13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vertical="center"/>
    </xf>
    <xf numFmtId="0" fontId="7" fillId="0" borderId="14" xfId="0" applyNumberFormat="1" applyFont="1" applyFill="1" applyBorder="1" applyAlignment="1">
      <alignment horizontal="center" vertical="center"/>
    </xf>
    <xf numFmtId="0" fontId="7" fillId="0" borderId="15" xfId="0" applyNumberFormat="1" applyFont="1" applyFill="1" applyBorder="1" applyAlignment="1">
      <alignment horizontal="center" vertical="center"/>
    </xf>
    <xf numFmtId="0" fontId="7" fillId="0" borderId="16" xfId="0" applyNumberFormat="1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vertical="center"/>
    </xf>
    <xf numFmtId="21" fontId="7" fillId="0" borderId="17" xfId="0" applyNumberFormat="1" applyFont="1" applyFill="1" applyBorder="1" applyAlignment="1">
      <alignment horizontal="center" vertical="center"/>
    </xf>
    <xf numFmtId="171" fontId="7" fillId="0" borderId="17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14" fillId="0" borderId="0" xfId="0" applyFont="1" applyFill="1" applyAlignment="1">
      <alignment horizontal="center" vertical="center"/>
    </xf>
    <xf numFmtId="171" fontId="14" fillId="0" borderId="0" xfId="0" applyNumberFormat="1" applyFont="1" applyFill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13" fillId="34" borderId="19" xfId="0" applyFont="1" applyFill="1" applyBorder="1" applyAlignment="1">
      <alignment horizontal="center" vertical="center" wrapText="1"/>
    </xf>
    <xf numFmtId="0" fontId="13" fillId="34" borderId="20" xfId="0" applyFont="1" applyFill="1" applyBorder="1" applyAlignment="1">
      <alignment horizontal="center" vertical="center" wrapText="1"/>
    </xf>
    <xf numFmtId="0" fontId="13" fillId="34" borderId="21" xfId="0" applyFont="1" applyFill="1" applyBorder="1" applyAlignment="1">
      <alignment horizontal="center" vertical="center" wrapText="1"/>
    </xf>
    <xf numFmtId="0" fontId="12" fillId="33" borderId="18" xfId="0" applyFont="1" applyFill="1" applyBorder="1" applyAlignment="1">
      <alignment horizontal="center" vertical="center"/>
    </xf>
    <xf numFmtId="171" fontId="5" fillId="34" borderId="12" xfId="0" applyNumberFormat="1" applyFont="1" applyFill="1" applyBorder="1" applyAlignment="1">
      <alignment horizontal="center" vertical="center" wrapText="1"/>
    </xf>
    <xf numFmtId="171" fontId="0" fillId="0" borderId="0" xfId="0" applyNumberFormat="1" applyAlignment="1">
      <alignment horizontal="center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Nota 2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9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E27" sqref="E27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4" customWidth="1"/>
    <col min="6" max="7" width="10.7109375" style="44" customWidth="1"/>
    <col min="8" max="10" width="10.7109375" style="1" customWidth="1"/>
  </cols>
  <sheetData>
    <row r="1" spans="1:10" ht="45" customHeight="1">
      <c r="A1" s="36" t="s">
        <v>130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ht="24" customHeight="1">
      <c r="A2" s="37" t="s">
        <v>131</v>
      </c>
      <c r="B2" s="37"/>
      <c r="C2" s="37"/>
      <c r="D2" s="37"/>
      <c r="E2" s="37"/>
      <c r="F2" s="37"/>
      <c r="G2" s="37"/>
      <c r="H2" s="37"/>
      <c r="I2" s="37"/>
      <c r="J2" s="37"/>
    </row>
    <row r="3" spans="1:10" ht="24" customHeight="1">
      <c r="A3" s="38" t="s">
        <v>132</v>
      </c>
      <c r="B3" s="38"/>
      <c r="C3" s="38"/>
      <c r="D3" s="38"/>
      <c r="E3" s="38"/>
      <c r="F3" s="38"/>
      <c r="G3" s="38"/>
      <c r="H3" s="38"/>
      <c r="I3" s="3" t="s">
        <v>0</v>
      </c>
      <c r="J3" s="4">
        <v>12</v>
      </c>
    </row>
    <row r="4" spans="1:10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43" t="s">
        <v>6</v>
      </c>
      <c r="G4" s="43" t="s">
        <v>11</v>
      </c>
      <c r="H4" s="7" t="s">
        <v>7</v>
      </c>
      <c r="I4" s="9" t="s">
        <v>8</v>
      </c>
      <c r="J4" s="9" t="s">
        <v>9</v>
      </c>
    </row>
    <row r="5" spans="1:10" s="10" customFormat="1" ht="15" customHeight="1">
      <c r="A5" s="11">
        <v>1</v>
      </c>
      <c r="B5" s="17" t="s">
        <v>12</v>
      </c>
      <c r="C5" s="17" t="s">
        <v>13</v>
      </c>
      <c r="D5" s="11" t="s">
        <v>14</v>
      </c>
      <c r="E5" s="17" t="s">
        <v>15</v>
      </c>
      <c r="F5" s="18">
        <v>0.029166666666666664</v>
      </c>
      <c r="G5" s="18">
        <v>0.029166666666666664</v>
      </c>
      <c r="H5" s="11" t="str">
        <f>TEXT(INT((HOUR(G5)*3600+MINUTE(G5)*60+SECOND(G5))/$J$3/60),"0")&amp;"."&amp;TEXT(MOD((HOUR(G5)*3600+MINUTE(G5)*60+SECOND(G5))/$J$3,60),"00")&amp;"/km"</f>
        <v>3.30/km</v>
      </c>
      <c r="I5" s="16">
        <f>G5-$G$5</f>
        <v>0</v>
      </c>
      <c r="J5" s="16">
        <f>G5-INDEX($G$5:$G$69,MATCH(D5,$D$5:$D$69,0))</f>
        <v>0</v>
      </c>
    </row>
    <row r="6" spans="1:10" s="10" customFormat="1" ht="15" customHeight="1">
      <c r="A6" s="12">
        <v>2</v>
      </c>
      <c r="B6" s="15" t="s">
        <v>89</v>
      </c>
      <c r="C6" s="15" t="s">
        <v>19</v>
      </c>
      <c r="D6" s="12" t="s">
        <v>20</v>
      </c>
      <c r="E6" s="15" t="s">
        <v>90</v>
      </c>
      <c r="F6" s="19">
        <v>0.030312499999999996</v>
      </c>
      <c r="G6" s="19">
        <v>0.030312499999999996</v>
      </c>
      <c r="H6" s="12" t="str">
        <f aca="true" t="shared" si="0" ref="H6:H48">TEXT(INT((HOUR(G6)*3600+MINUTE(G6)*60+SECOND(G6))/$J$3/60),"0")&amp;"."&amp;TEXT(MOD((HOUR(G6)*3600+MINUTE(G6)*60+SECOND(G6))/$J$3,60),"00")&amp;"/km"</f>
        <v>3.38/km</v>
      </c>
      <c r="I6" s="13">
        <f aca="true" t="shared" si="1" ref="I6:I48">G6-$G$5</f>
        <v>0.001145833333333332</v>
      </c>
      <c r="J6" s="13">
        <f>G6-INDEX($G$5:$G$69,MATCH(D6,$D$5:$D$69,0))</f>
        <v>0</v>
      </c>
    </row>
    <row r="7" spans="1:10" s="10" customFormat="1" ht="15" customHeight="1">
      <c r="A7" s="12">
        <v>3</v>
      </c>
      <c r="B7" s="15" t="s">
        <v>91</v>
      </c>
      <c r="C7" s="15" t="s">
        <v>92</v>
      </c>
      <c r="D7" s="12" t="s">
        <v>14</v>
      </c>
      <c r="E7" s="15" t="s">
        <v>93</v>
      </c>
      <c r="F7" s="19">
        <v>0.031516203703703706</v>
      </c>
      <c r="G7" s="19">
        <v>0.031516203703703706</v>
      </c>
      <c r="H7" s="12" t="str">
        <f t="shared" si="0"/>
        <v>3.47/km</v>
      </c>
      <c r="I7" s="13">
        <f t="shared" si="1"/>
        <v>0.0023495370370370423</v>
      </c>
      <c r="J7" s="13">
        <f>G7-INDEX($G$5:$G$69,MATCH(D7,$D$5:$D$69,0))</f>
        <v>0.0023495370370370423</v>
      </c>
    </row>
    <row r="8" spans="1:10" s="10" customFormat="1" ht="15" customHeight="1">
      <c r="A8" s="12">
        <v>4</v>
      </c>
      <c r="B8" s="15" t="s">
        <v>94</v>
      </c>
      <c r="C8" s="15" t="s">
        <v>95</v>
      </c>
      <c r="D8" s="12" t="s">
        <v>16</v>
      </c>
      <c r="E8" s="15" t="s">
        <v>17</v>
      </c>
      <c r="F8" s="19">
        <v>0.03226851851851852</v>
      </c>
      <c r="G8" s="19">
        <v>0.03226851851851852</v>
      </c>
      <c r="H8" s="12" t="str">
        <f t="shared" si="0"/>
        <v>3.52/km</v>
      </c>
      <c r="I8" s="13">
        <f t="shared" si="1"/>
        <v>0.003101851851851859</v>
      </c>
      <c r="J8" s="13">
        <f>G8-INDEX($G$5:$G$69,MATCH(D8,$D$5:$D$69,0))</f>
        <v>0</v>
      </c>
    </row>
    <row r="9" spans="1:10" s="10" customFormat="1" ht="15" customHeight="1">
      <c r="A9" s="12">
        <v>5</v>
      </c>
      <c r="B9" s="15" t="s">
        <v>75</v>
      </c>
      <c r="C9" s="15" t="s">
        <v>96</v>
      </c>
      <c r="D9" s="12" t="s">
        <v>27</v>
      </c>
      <c r="E9" s="15" t="s">
        <v>21</v>
      </c>
      <c r="F9" s="19">
        <v>0.033032407407407406</v>
      </c>
      <c r="G9" s="19">
        <v>0.033032407407407406</v>
      </c>
      <c r="H9" s="12" t="str">
        <f t="shared" si="0"/>
        <v>3.58/km</v>
      </c>
      <c r="I9" s="13">
        <f t="shared" si="1"/>
        <v>0.0038657407407407425</v>
      </c>
      <c r="J9" s="13">
        <f>G9-INDEX($G$5:$G$69,MATCH(D9,$D$5:$D$69,0))</f>
        <v>0</v>
      </c>
    </row>
    <row r="10" spans="1:10" s="10" customFormat="1" ht="15" customHeight="1">
      <c r="A10" s="12">
        <v>6</v>
      </c>
      <c r="B10" s="15" t="s">
        <v>97</v>
      </c>
      <c r="C10" s="15" t="s">
        <v>88</v>
      </c>
      <c r="D10" s="12" t="s">
        <v>20</v>
      </c>
      <c r="E10" s="15" t="s">
        <v>74</v>
      </c>
      <c r="F10" s="19">
        <v>0.033125</v>
      </c>
      <c r="G10" s="19">
        <v>0.033125</v>
      </c>
      <c r="H10" s="12" t="str">
        <f t="shared" si="0"/>
        <v>3.59/km</v>
      </c>
      <c r="I10" s="13">
        <f t="shared" si="1"/>
        <v>0.003958333333333338</v>
      </c>
      <c r="J10" s="13">
        <f>G10-INDEX($G$5:$G$69,MATCH(D10,$D$5:$D$69,0))</f>
        <v>0.002812500000000006</v>
      </c>
    </row>
    <row r="11" spans="1:10" s="10" customFormat="1" ht="15" customHeight="1">
      <c r="A11" s="12">
        <v>7</v>
      </c>
      <c r="B11" s="15" t="s">
        <v>98</v>
      </c>
      <c r="C11" s="15" t="s">
        <v>99</v>
      </c>
      <c r="D11" s="12" t="s">
        <v>23</v>
      </c>
      <c r="E11" s="15" t="s">
        <v>100</v>
      </c>
      <c r="F11" s="19">
        <v>0.03318287037037037</v>
      </c>
      <c r="G11" s="19">
        <v>0.03318287037037037</v>
      </c>
      <c r="H11" s="12" t="str">
        <f t="shared" si="0"/>
        <v>3.59/km</v>
      </c>
      <c r="I11" s="13">
        <f t="shared" si="1"/>
        <v>0.004016203703703706</v>
      </c>
      <c r="J11" s="13">
        <f>G11-INDEX($G$5:$G$69,MATCH(D11,$D$5:$D$69,0))</f>
        <v>0</v>
      </c>
    </row>
    <row r="12" spans="1:10" s="10" customFormat="1" ht="15" customHeight="1">
      <c r="A12" s="12">
        <v>8</v>
      </c>
      <c r="B12" s="15" t="s">
        <v>77</v>
      </c>
      <c r="C12" s="15" t="s">
        <v>78</v>
      </c>
      <c r="D12" s="12" t="s">
        <v>14</v>
      </c>
      <c r="E12" s="15" t="s">
        <v>79</v>
      </c>
      <c r="F12" s="19">
        <v>0.033541666666666664</v>
      </c>
      <c r="G12" s="19">
        <v>0.033541666666666664</v>
      </c>
      <c r="H12" s="12" t="str">
        <f t="shared" si="0"/>
        <v>4.02/km</v>
      </c>
      <c r="I12" s="13">
        <f t="shared" si="1"/>
        <v>0.004375</v>
      </c>
      <c r="J12" s="13">
        <f>G12-INDEX($G$5:$G$69,MATCH(D12,$D$5:$D$69,0))</f>
        <v>0.004375</v>
      </c>
    </row>
    <row r="13" spans="1:10" s="10" customFormat="1" ht="15" customHeight="1">
      <c r="A13" s="12">
        <v>9</v>
      </c>
      <c r="B13" s="15" t="s">
        <v>25</v>
      </c>
      <c r="C13" s="15" t="s">
        <v>26</v>
      </c>
      <c r="D13" s="12" t="s">
        <v>27</v>
      </c>
      <c r="E13" s="15" t="s">
        <v>28</v>
      </c>
      <c r="F13" s="19">
        <v>0.035416666666666666</v>
      </c>
      <c r="G13" s="19">
        <v>0.035416666666666666</v>
      </c>
      <c r="H13" s="12" t="str">
        <f t="shared" si="0"/>
        <v>4.15/km</v>
      </c>
      <c r="I13" s="13">
        <f t="shared" si="1"/>
        <v>0.006250000000000002</v>
      </c>
      <c r="J13" s="13">
        <f>G13-INDEX($G$5:$G$69,MATCH(D13,$D$5:$D$69,0))</f>
        <v>0.0023842592592592596</v>
      </c>
    </row>
    <row r="14" spans="1:10" s="10" customFormat="1" ht="15" customHeight="1">
      <c r="A14" s="12">
        <v>10</v>
      </c>
      <c r="B14" s="15" t="s">
        <v>101</v>
      </c>
      <c r="C14" s="15" t="s">
        <v>26</v>
      </c>
      <c r="D14" s="12" t="s">
        <v>23</v>
      </c>
      <c r="E14" s="15" t="s">
        <v>102</v>
      </c>
      <c r="F14" s="19">
        <v>0.03543981481481481</v>
      </c>
      <c r="G14" s="19">
        <v>0.03543981481481481</v>
      </c>
      <c r="H14" s="12" t="str">
        <f t="shared" si="0"/>
        <v>4.15/km</v>
      </c>
      <c r="I14" s="13">
        <f t="shared" si="1"/>
        <v>0.006273148148148149</v>
      </c>
      <c r="J14" s="13">
        <f>G14-INDEX($G$5:$G$69,MATCH(D14,$D$5:$D$69,0))</f>
        <v>0.0022569444444444434</v>
      </c>
    </row>
    <row r="15" spans="1:10" s="10" customFormat="1" ht="15" customHeight="1">
      <c r="A15" s="12">
        <v>11</v>
      </c>
      <c r="B15" s="15" t="s">
        <v>103</v>
      </c>
      <c r="C15" s="15" t="s">
        <v>104</v>
      </c>
      <c r="D15" s="12" t="s">
        <v>14</v>
      </c>
      <c r="E15" s="15" t="s">
        <v>28</v>
      </c>
      <c r="F15" s="19">
        <v>0.035543981481481475</v>
      </c>
      <c r="G15" s="19">
        <v>0.035543981481481475</v>
      </c>
      <c r="H15" s="12" t="str">
        <f t="shared" si="0"/>
        <v>4.16/km</v>
      </c>
      <c r="I15" s="13">
        <f t="shared" si="1"/>
        <v>0.006377314814814811</v>
      </c>
      <c r="J15" s="13">
        <f>G15-INDEX($G$5:$G$69,MATCH(D15,$D$5:$D$69,0))</f>
        <v>0.006377314814814811</v>
      </c>
    </row>
    <row r="16" spans="1:10" s="10" customFormat="1" ht="15" customHeight="1">
      <c r="A16" s="12">
        <v>12</v>
      </c>
      <c r="B16" s="15" t="s">
        <v>105</v>
      </c>
      <c r="C16" s="15" t="s">
        <v>54</v>
      </c>
      <c r="D16" s="12" t="s">
        <v>14</v>
      </c>
      <c r="E16" s="15" t="s">
        <v>21</v>
      </c>
      <c r="F16" s="19">
        <v>0.03561342592592592</v>
      </c>
      <c r="G16" s="19">
        <v>0.03561342592592592</v>
      </c>
      <c r="H16" s="12" t="str">
        <f t="shared" si="0"/>
        <v>4.16/km</v>
      </c>
      <c r="I16" s="13">
        <f t="shared" si="1"/>
        <v>0.00644675925925926</v>
      </c>
      <c r="J16" s="13">
        <f>G16-INDEX($G$5:$G$69,MATCH(D16,$D$5:$D$69,0))</f>
        <v>0.00644675925925926</v>
      </c>
    </row>
    <row r="17" spans="1:10" s="10" customFormat="1" ht="15" customHeight="1">
      <c r="A17" s="12">
        <v>13</v>
      </c>
      <c r="B17" s="15" t="s">
        <v>32</v>
      </c>
      <c r="C17" s="15" t="s">
        <v>33</v>
      </c>
      <c r="D17" s="12" t="s">
        <v>23</v>
      </c>
      <c r="E17" s="15" t="s">
        <v>34</v>
      </c>
      <c r="F17" s="19">
        <v>0.03561342592592592</v>
      </c>
      <c r="G17" s="19">
        <v>0.03561342592592592</v>
      </c>
      <c r="H17" s="12" t="str">
        <f t="shared" si="0"/>
        <v>4.16/km</v>
      </c>
      <c r="I17" s="13">
        <f t="shared" si="1"/>
        <v>0.00644675925925926</v>
      </c>
      <c r="J17" s="13">
        <f>G17-INDEX($G$5:$G$69,MATCH(D17,$D$5:$D$69,0))</f>
        <v>0.002430555555555554</v>
      </c>
    </row>
    <row r="18" spans="1:10" s="10" customFormat="1" ht="15" customHeight="1">
      <c r="A18" s="12">
        <v>14</v>
      </c>
      <c r="B18" s="15" t="s">
        <v>106</v>
      </c>
      <c r="C18" s="15" t="s">
        <v>68</v>
      </c>
      <c r="D18" s="12" t="s">
        <v>27</v>
      </c>
      <c r="E18" s="15" t="s">
        <v>21</v>
      </c>
      <c r="F18" s="19">
        <v>0.03649305555555555</v>
      </c>
      <c r="G18" s="19">
        <v>0.03649305555555555</v>
      </c>
      <c r="H18" s="12" t="str">
        <f t="shared" si="0"/>
        <v>4.23/km</v>
      </c>
      <c r="I18" s="13">
        <f t="shared" si="1"/>
        <v>0.007326388888888886</v>
      </c>
      <c r="J18" s="13">
        <f>G18-INDEX($G$5:$G$69,MATCH(D18,$D$5:$D$69,0))</f>
        <v>0.0034606481481481433</v>
      </c>
    </row>
    <row r="19" spans="1:10" s="10" customFormat="1" ht="15" customHeight="1">
      <c r="A19" s="12">
        <v>15</v>
      </c>
      <c r="B19" s="15" t="s">
        <v>107</v>
      </c>
      <c r="C19" s="15" t="s">
        <v>108</v>
      </c>
      <c r="D19" s="12" t="s">
        <v>16</v>
      </c>
      <c r="E19" s="15" t="s">
        <v>109</v>
      </c>
      <c r="F19" s="19">
        <v>0.03692129629629629</v>
      </c>
      <c r="G19" s="19">
        <v>0.03692129629629629</v>
      </c>
      <c r="H19" s="12" t="str">
        <f t="shared" si="0"/>
        <v>4.26/km</v>
      </c>
      <c r="I19" s="13">
        <f t="shared" si="1"/>
        <v>0.007754629629629629</v>
      </c>
      <c r="J19" s="13">
        <f>G19-INDEX($G$5:$G$69,MATCH(D19,$D$5:$D$69,0))</f>
        <v>0.00465277777777777</v>
      </c>
    </row>
    <row r="20" spans="1:10" s="10" customFormat="1" ht="15" customHeight="1">
      <c r="A20" s="12">
        <v>16</v>
      </c>
      <c r="B20" s="15" t="s">
        <v>110</v>
      </c>
      <c r="C20" s="15" t="s">
        <v>24</v>
      </c>
      <c r="D20" s="12" t="s">
        <v>14</v>
      </c>
      <c r="E20" s="15" t="s">
        <v>111</v>
      </c>
      <c r="F20" s="19">
        <v>0.037083333333333336</v>
      </c>
      <c r="G20" s="19">
        <v>0.037083333333333336</v>
      </c>
      <c r="H20" s="12" t="str">
        <f t="shared" si="0"/>
        <v>4.27/km</v>
      </c>
      <c r="I20" s="13">
        <f t="shared" si="1"/>
        <v>0.007916666666666673</v>
      </c>
      <c r="J20" s="13">
        <f>G20-INDEX($G$5:$G$69,MATCH(D20,$D$5:$D$69,0))</f>
        <v>0.007916666666666673</v>
      </c>
    </row>
    <row r="21" spans="1:10" ht="15" customHeight="1">
      <c r="A21" s="12">
        <v>17</v>
      </c>
      <c r="B21" s="15" t="s">
        <v>36</v>
      </c>
      <c r="C21" s="15" t="s">
        <v>37</v>
      </c>
      <c r="D21" s="12" t="s">
        <v>14</v>
      </c>
      <c r="E21" s="15" t="s">
        <v>34</v>
      </c>
      <c r="F21" s="19">
        <v>0.03789351851851852</v>
      </c>
      <c r="G21" s="19">
        <v>0.03789351851851852</v>
      </c>
      <c r="H21" s="12" t="str">
        <f t="shared" si="0"/>
        <v>4.33/km</v>
      </c>
      <c r="I21" s="13">
        <f t="shared" si="1"/>
        <v>0.008726851851851857</v>
      </c>
      <c r="J21" s="13">
        <f>G21-INDEX($G$5:$G$69,MATCH(D21,$D$5:$D$69,0))</f>
        <v>0.008726851851851857</v>
      </c>
    </row>
    <row r="22" spans="1:10" ht="15" customHeight="1">
      <c r="A22" s="12">
        <v>18</v>
      </c>
      <c r="B22" s="15" t="s">
        <v>38</v>
      </c>
      <c r="C22" s="15" t="s">
        <v>39</v>
      </c>
      <c r="D22" s="12" t="s">
        <v>40</v>
      </c>
      <c r="E22" s="15" t="s">
        <v>41</v>
      </c>
      <c r="F22" s="19">
        <v>0.037974537037037036</v>
      </c>
      <c r="G22" s="19">
        <v>0.037974537037037036</v>
      </c>
      <c r="H22" s="12" t="str">
        <f t="shared" si="0"/>
        <v>4.33/km</v>
      </c>
      <c r="I22" s="13">
        <f t="shared" si="1"/>
        <v>0.008807870370370372</v>
      </c>
      <c r="J22" s="13">
        <f>G22-INDEX($G$5:$G$69,MATCH(D22,$D$5:$D$69,0))</f>
        <v>0</v>
      </c>
    </row>
    <row r="23" spans="1:10" ht="15" customHeight="1">
      <c r="A23" s="12">
        <v>19</v>
      </c>
      <c r="B23" s="15" t="s">
        <v>112</v>
      </c>
      <c r="C23" s="15" t="s">
        <v>30</v>
      </c>
      <c r="D23" s="12" t="s">
        <v>29</v>
      </c>
      <c r="E23" s="15" t="s">
        <v>113</v>
      </c>
      <c r="F23" s="19">
        <v>0.03819444444444444</v>
      </c>
      <c r="G23" s="19">
        <v>0.03819444444444444</v>
      </c>
      <c r="H23" s="12" t="str">
        <f t="shared" si="0"/>
        <v>4.35/km</v>
      </c>
      <c r="I23" s="13">
        <f t="shared" si="1"/>
        <v>0.009027777777777777</v>
      </c>
      <c r="J23" s="13">
        <f>G23-INDEX($G$5:$G$69,MATCH(D23,$D$5:$D$69,0))</f>
        <v>0</v>
      </c>
    </row>
    <row r="24" spans="1:10" ht="15" customHeight="1">
      <c r="A24" s="12">
        <v>20</v>
      </c>
      <c r="B24" s="15" t="s">
        <v>89</v>
      </c>
      <c r="C24" s="15" t="s">
        <v>114</v>
      </c>
      <c r="D24" s="12" t="s">
        <v>14</v>
      </c>
      <c r="E24" s="15" t="s">
        <v>90</v>
      </c>
      <c r="F24" s="19">
        <v>0.03890046296296296</v>
      </c>
      <c r="G24" s="19">
        <v>0.03890046296296296</v>
      </c>
      <c r="H24" s="12" t="str">
        <f t="shared" si="0"/>
        <v>4.40/km</v>
      </c>
      <c r="I24" s="13">
        <f t="shared" si="1"/>
        <v>0.0097337962962963</v>
      </c>
      <c r="J24" s="13">
        <f>G24-INDEX($G$5:$G$69,MATCH(D24,$D$5:$D$69,0))</f>
        <v>0.0097337962962963</v>
      </c>
    </row>
    <row r="25" spans="1:10" ht="15" customHeight="1">
      <c r="A25" s="12">
        <v>21</v>
      </c>
      <c r="B25" s="15" t="s">
        <v>115</v>
      </c>
      <c r="C25" s="15" t="s">
        <v>56</v>
      </c>
      <c r="D25" s="12" t="s">
        <v>29</v>
      </c>
      <c r="E25" s="15" t="s">
        <v>74</v>
      </c>
      <c r="F25" s="19">
        <v>0.03974537037037037</v>
      </c>
      <c r="G25" s="19">
        <v>0.03974537037037037</v>
      </c>
      <c r="H25" s="12" t="str">
        <f t="shared" si="0"/>
        <v>4.46/km</v>
      </c>
      <c r="I25" s="13">
        <f t="shared" si="1"/>
        <v>0.010578703703703705</v>
      </c>
      <c r="J25" s="13">
        <f>G25-INDEX($G$5:$G$69,MATCH(D25,$D$5:$D$69,0))</f>
        <v>0.0015509259259259278</v>
      </c>
    </row>
    <row r="26" spans="1:10" ht="15" customHeight="1">
      <c r="A26" s="12">
        <v>22</v>
      </c>
      <c r="B26" s="15" t="s">
        <v>42</v>
      </c>
      <c r="C26" s="15" t="s">
        <v>43</v>
      </c>
      <c r="D26" s="12" t="s">
        <v>31</v>
      </c>
      <c r="E26" s="15" t="s">
        <v>44</v>
      </c>
      <c r="F26" s="19">
        <v>0.04054398148148148</v>
      </c>
      <c r="G26" s="19">
        <v>0.04054398148148148</v>
      </c>
      <c r="H26" s="12" t="str">
        <f t="shared" si="0"/>
        <v>4.52/km</v>
      </c>
      <c r="I26" s="13">
        <f t="shared" si="1"/>
        <v>0.011377314814814816</v>
      </c>
      <c r="J26" s="13">
        <f>G26-INDEX($G$5:$G$69,MATCH(D26,$D$5:$D$69,0))</f>
        <v>0</v>
      </c>
    </row>
    <row r="27" spans="1:10" ht="15" customHeight="1">
      <c r="A27" s="12">
        <v>23</v>
      </c>
      <c r="B27" s="15" t="s">
        <v>46</v>
      </c>
      <c r="C27" s="15" t="s">
        <v>47</v>
      </c>
      <c r="D27" s="12" t="s">
        <v>16</v>
      </c>
      <c r="E27" s="15" t="s">
        <v>44</v>
      </c>
      <c r="F27" s="19">
        <v>0.04114583333333333</v>
      </c>
      <c r="G27" s="19">
        <v>0.04114583333333333</v>
      </c>
      <c r="H27" s="12" t="str">
        <f t="shared" si="0"/>
        <v>4.56/km</v>
      </c>
      <c r="I27" s="13">
        <f t="shared" si="1"/>
        <v>0.01197916666666667</v>
      </c>
      <c r="J27" s="13">
        <f>G27-INDEX($G$5:$G$69,MATCH(D27,$D$5:$D$69,0))</f>
        <v>0.00887731481481481</v>
      </c>
    </row>
    <row r="28" spans="1:10" ht="15" customHeight="1">
      <c r="A28" s="12">
        <v>24</v>
      </c>
      <c r="B28" s="15" t="s">
        <v>85</v>
      </c>
      <c r="C28" s="15" t="s">
        <v>22</v>
      </c>
      <c r="D28" s="12" t="s">
        <v>23</v>
      </c>
      <c r="E28" s="15" t="s">
        <v>34</v>
      </c>
      <c r="F28" s="19">
        <v>0.041180555555555554</v>
      </c>
      <c r="G28" s="19">
        <v>0.041180555555555554</v>
      </c>
      <c r="H28" s="12" t="str">
        <f t="shared" si="0"/>
        <v>4.57/km</v>
      </c>
      <c r="I28" s="13">
        <f t="shared" si="1"/>
        <v>0.01201388888888889</v>
      </c>
      <c r="J28" s="13">
        <f>G28-INDEX($G$5:$G$69,MATCH(D28,$D$5:$D$69,0))</f>
        <v>0.007997685185185184</v>
      </c>
    </row>
    <row r="29" spans="1:10" ht="15" customHeight="1">
      <c r="A29" s="12">
        <v>25</v>
      </c>
      <c r="B29" s="15" t="s">
        <v>81</v>
      </c>
      <c r="C29" s="15" t="s">
        <v>82</v>
      </c>
      <c r="D29" s="12" t="s">
        <v>16</v>
      </c>
      <c r="E29" s="15" t="s">
        <v>18</v>
      </c>
      <c r="F29" s="19">
        <v>0.04186342592592593</v>
      </c>
      <c r="G29" s="19">
        <v>0.04186342592592593</v>
      </c>
      <c r="H29" s="12" t="str">
        <f t="shared" si="0"/>
        <v>5.01/km</v>
      </c>
      <c r="I29" s="13">
        <f t="shared" si="1"/>
        <v>0.012696759259259265</v>
      </c>
      <c r="J29" s="13">
        <f>G29-INDEX($G$5:$G$69,MATCH(D29,$D$5:$D$69,0))</f>
        <v>0.009594907407407406</v>
      </c>
    </row>
    <row r="30" spans="1:10" ht="15" customHeight="1">
      <c r="A30" s="12">
        <v>26</v>
      </c>
      <c r="B30" s="15" t="s">
        <v>83</v>
      </c>
      <c r="C30" s="15" t="s">
        <v>84</v>
      </c>
      <c r="D30" s="12" t="s">
        <v>35</v>
      </c>
      <c r="E30" s="15" t="s">
        <v>18</v>
      </c>
      <c r="F30" s="19">
        <v>0.04188657407407407</v>
      </c>
      <c r="G30" s="19">
        <v>0.04188657407407407</v>
      </c>
      <c r="H30" s="12" t="str">
        <f t="shared" si="0"/>
        <v>5.02/km</v>
      </c>
      <c r="I30" s="13">
        <f t="shared" si="1"/>
        <v>0.012719907407407405</v>
      </c>
      <c r="J30" s="13">
        <f>G30-INDEX($G$5:$G$69,MATCH(D30,$D$5:$D$69,0))</f>
        <v>0</v>
      </c>
    </row>
    <row r="31" spans="1:10" ht="15" customHeight="1">
      <c r="A31" s="12">
        <v>27</v>
      </c>
      <c r="B31" s="15" t="s">
        <v>50</v>
      </c>
      <c r="C31" s="15" t="s">
        <v>51</v>
      </c>
      <c r="D31" s="12" t="s">
        <v>29</v>
      </c>
      <c r="E31" s="15" t="s">
        <v>52</v>
      </c>
      <c r="F31" s="19">
        <v>0.04393518518518519</v>
      </c>
      <c r="G31" s="19">
        <v>0.04393518518518519</v>
      </c>
      <c r="H31" s="12" t="str">
        <f t="shared" si="0"/>
        <v>5.16/km</v>
      </c>
      <c r="I31" s="13">
        <f t="shared" si="1"/>
        <v>0.014768518518518525</v>
      </c>
      <c r="J31" s="13">
        <f>G31-INDEX($G$5:$G$69,MATCH(D31,$D$5:$D$69,0))</f>
        <v>0.005740740740740748</v>
      </c>
    </row>
    <row r="32" spans="1:10" ht="15" customHeight="1">
      <c r="A32" s="12">
        <v>28</v>
      </c>
      <c r="B32" s="15" t="s">
        <v>86</v>
      </c>
      <c r="C32" s="15" t="s">
        <v>87</v>
      </c>
      <c r="D32" s="12" t="s">
        <v>27</v>
      </c>
      <c r="E32" s="15" t="s">
        <v>34</v>
      </c>
      <c r="F32" s="19">
        <v>0.04476851851851852</v>
      </c>
      <c r="G32" s="19">
        <v>0.04476851851851852</v>
      </c>
      <c r="H32" s="12" t="str">
        <f t="shared" si="0"/>
        <v>5.22/km</v>
      </c>
      <c r="I32" s="13">
        <f t="shared" si="1"/>
        <v>0.015601851851851856</v>
      </c>
      <c r="J32" s="13">
        <f>G32-INDEX($G$5:$G$69,MATCH(D32,$D$5:$D$69,0))</f>
        <v>0.011736111111111114</v>
      </c>
    </row>
    <row r="33" spans="1:10" ht="15" customHeight="1">
      <c r="A33" s="12">
        <v>29</v>
      </c>
      <c r="B33" s="15" t="s">
        <v>63</v>
      </c>
      <c r="C33" s="15" t="s">
        <v>64</v>
      </c>
      <c r="D33" s="12" t="s">
        <v>45</v>
      </c>
      <c r="E33" s="15" t="s">
        <v>55</v>
      </c>
      <c r="F33" s="19">
        <v>0.04663194444444444</v>
      </c>
      <c r="G33" s="19">
        <v>0.04663194444444444</v>
      </c>
      <c r="H33" s="12" t="str">
        <f t="shared" si="0"/>
        <v>5.36/km</v>
      </c>
      <c r="I33" s="13">
        <f t="shared" si="1"/>
        <v>0.017465277777777777</v>
      </c>
      <c r="J33" s="13">
        <f>G33-INDEX($G$5:$G$69,MATCH(D33,$D$5:$D$69,0))</f>
        <v>0</v>
      </c>
    </row>
    <row r="34" spans="1:10" ht="15" customHeight="1">
      <c r="A34" s="12">
        <v>30</v>
      </c>
      <c r="B34" s="15" t="s">
        <v>53</v>
      </c>
      <c r="C34" s="15" t="s">
        <v>54</v>
      </c>
      <c r="D34" s="12" t="s">
        <v>48</v>
      </c>
      <c r="E34" s="15" t="s">
        <v>55</v>
      </c>
      <c r="F34" s="19">
        <v>0.046655092592592595</v>
      </c>
      <c r="G34" s="19">
        <v>0.046655092592592595</v>
      </c>
      <c r="H34" s="12" t="str">
        <f t="shared" si="0"/>
        <v>5.36/km</v>
      </c>
      <c r="I34" s="13">
        <f t="shared" si="1"/>
        <v>0.01748842592592593</v>
      </c>
      <c r="J34" s="13">
        <f>G34-INDEX($G$5:$G$69,MATCH(D34,$D$5:$D$69,0))</f>
        <v>0</v>
      </c>
    </row>
    <row r="35" spans="1:10" ht="15" customHeight="1">
      <c r="A35" s="12">
        <v>31</v>
      </c>
      <c r="B35" s="15" t="s">
        <v>57</v>
      </c>
      <c r="C35" s="15" t="s">
        <v>67</v>
      </c>
      <c r="D35" s="12" t="s">
        <v>45</v>
      </c>
      <c r="E35" s="15" t="s">
        <v>34</v>
      </c>
      <c r="F35" s="19">
        <v>0.04822916666666666</v>
      </c>
      <c r="G35" s="19">
        <v>0.04822916666666666</v>
      </c>
      <c r="H35" s="12" t="str">
        <f t="shared" si="0"/>
        <v>5.47/km</v>
      </c>
      <c r="I35" s="13">
        <f t="shared" si="1"/>
        <v>0.0190625</v>
      </c>
      <c r="J35" s="13">
        <f>G35-INDEX($G$5:$G$69,MATCH(D35,$D$5:$D$69,0))</f>
        <v>0.001597222222222222</v>
      </c>
    </row>
    <row r="36" spans="1:10" ht="15" customHeight="1">
      <c r="A36" s="12">
        <v>32</v>
      </c>
      <c r="B36" s="15" t="s">
        <v>116</v>
      </c>
      <c r="C36" s="15" t="s">
        <v>117</v>
      </c>
      <c r="D36" s="12" t="s">
        <v>80</v>
      </c>
      <c r="E36" s="15" t="s">
        <v>34</v>
      </c>
      <c r="F36" s="19">
        <v>0.04828703703703704</v>
      </c>
      <c r="G36" s="19">
        <v>0.04828703703703704</v>
      </c>
      <c r="H36" s="12" t="str">
        <f t="shared" si="0"/>
        <v>5.48/km</v>
      </c>
      <c r="I36" s="13">
        <f t="shared" si="1"/>
        <v>0.019120370370370374</v>
      </c>
      <c r="J36" s="13">
        <f>G36-INDEX($G$5:$G$69,MATCH(D36,$D$5:$D$69,0))</f>
        <v>0</v>
      </c>
    </row>
    <row r="37" spans="1:10" ht="15" customHeight="1">
      <c r="A37" s="12">
        <v>33</v>
      </c>
      <c r="B37" s="15" t="s">
        <v>57</v>
      </c>
      <c r="C37" s="15" t="s">
        <v>58</v>
      </c>
      <c r="D37" s="12" t="s">
        <v>59</v>
      </c>
      <c r="E37" s="15" t="s">
        <v>34</v>
      </c>
      <c r="F37" s="19">
        <v>0.048414351851851854</v>
      </c>
      <c r="G37" s="19">
        <v>0.048414351851851854</v>
      </c>
      <c r="H37" s="12" t="str">
        <f t="shared" si="0"/>
        <v>5.49/km</v>
      </c>
      <c r="I37" s="13">
        <f t="shared" si="1"/>
        <v>0.01924768518518519</v>
      </c>
      <c r="J37" s="13">
        <f>G37-INDEX($G$5:$G$69,MATCH(D37,$D$5:$D$69,0))</f>
        <v>0</v>
      </c>
    </row>
    <row r="38" spans="1:10" ht="15" customHeight="1">
      <c r="A38" s="12">
        <v>34</v>
      </c>
      <c r="B38" s="15" t="s">
        <v>70</v>
      </c>
      <c r="C38" s="15" t="s">
        <v>69</v>
      </c>
      <c r="D38" s="12" t="s">
        <v>48</v>
      </c>
      <c r="E38" s="15" t="s">
        <v>18</v>
      </c>
      <c r="F38" s="19">
        <v>0.048587962962962965</v>
      </c>
      <c r="G38" s="19">
        <v>0.048587962962962965</v>
      </c>
      <c r="H38" s="12" t="str">
        <f t="shared" si="0"/>
        <v>5.50/km</v>
      </c>
      <c r="I38" s="13">
        <f t="shared" si="1"/>
        <v>0.0194212962962963</v>
      </c>
      <c r="J38" s="13">
        <f>G38-INDEX($G$5:$G$69,MATCH(D38,$D$5:$D$69,0))</f>
        <v>0.0019328703703703695</v>
      </c>
    </row>
    <row r="39" spans="1:10" ht="15" customHeight="1">
      <c r="A39" s="12">
        <v>35</v>
      </c>
      <c r="B39" s="15" t="s">
        <v>98</v>
      </c>
      <c r="C39" s="15" t="s">
        <v>118</v>
      </c>
      <c r="D39" s="12" t="s">
        <v>35</v>
      </c>
      <c r="E39" s="15" t="s">
        <v>100</v>
      </c>
      <c r="F39" s="19">
        <v>0.049664351851851855</v>
      </c>
      <c r="G39" s="19">
        <v>0.049664351851851855</v>
      </c>
      <c r="H39" s="12" t="str">
        <f t="shared" si="0"/>
        <v>5.58/km</v>
      </c>
      <c r="I39" s="13">
        <f t="shared" si="1"/>
        <v>0.02049768518518519</v>
      </c>
      <c r="J39" s="13">
        <f>G39-INDEX($G$5:$G$69,MATCH(D39,$D$5:$D$69,0))</f>
        <v>0.007777777777777786</v>
      </c>
    </row>
    <row r="40" spans="1:10" ht="15" customHeight="1">
      <c r="A40" s="12">
        <v>36</v>
      </c>
      <c r="B40" s="15" t="s">
        <v>71</v>
      </c>
      <c r="C40" s="15" t="s">
        <v>72</v>
      </c>
      <c r="D40" s="12" t="s">
        <v>73</v>
      </c>
      <c r="E40" s="15" t="s">
        <v>34</v>
      </c>
      <c r="F40" s="19">
        <v>0.050486111111111114</v>
      </c>
      <c r="G40" s="19">
        <v>0.050486111111111114</v>
      </c>
      <c r="H40" s="12" t="str">
        <f t="shared" si="0"/>
        <v>6.04/km</v>
      </c>
      <c r="I40" s="13">
        <f t="shared" si="1"/>
        <v>0.02131944444444445</v>
      </c>
      <c r="J40" s="13">
        <f>G40-INDEX($G$5:$G$69,MATCH(D40,$D$5:$D$69,0))</f>
        <v>0</v>
      </c>
    </row>
    <row r="41" spans="1:10" ht="15" customHeight="1">
      <c r="A41" s="12">
        <v>37</v>
      </c>
      <c r="B41" s="15" t="s">
        <v>60</v>
      </c>
      <c r="C41" s="15" t="s">
        <v>61</v>
      </c>
      <c r="D41" s="12" t="s">
        <v>48</v>
      </c>
      <c r="E41" s="15" t="s">
        <v>62</v>
      </c>
      <c r="F41" s="19">
        <v>0.05282407407407408</v>
      </c>
      <c r="G41" s="19">
        <v>0.05282407407407408</v>
      </c>
      <c r="H41" s="12" t="str">
        <f t="shared" si="0"/>
        <v>6.20/km</v>
      </c>
      <c r="I41" s="13">
        <f t="shared" si="1"/>
        <v>0.023657407407407415</v>
      </c>
      <c r="J41" s="13">
        <f>G41-INDEX($G$5:$G$69,MATCH(D41,$D$5:$D$69,0))</f>
        <v>0.006168981481481484</v>
      </c>
    </row>
    <row r="42" spans="1:10" ht="15" customHeight="1">
      <c r="A42" s="12">
        <v>38</v>
      </c>
      <c r="B42" s="15" t="s">
        <v>119</v>
      </c>
      <c r="C42" s="15" t="s">
        <v>120</v>
      </c>
      <c r="D42" s="12" t="s">
        <v>49</v>
      </c>
      <c r="E42" s="15" t="s">
        <v>111</v>
      </c>
      <c r="F42" s="19">
        <v>0.05289351851851851</v>
      </c>
      <c r="G42" s="19">
        <v>0.05289351851851851</v>
      </c>
      <c r="H42" s="12" t="str">
        <f t="shared" si="0"/>
        <v>6.21/km</v>
      </c>
      <c r="I42" s="13">
        <f t="shared" si="1"/>
        <v>0.02372685185185185</v>
      </c>
      <c r="J42" s="13">
        <f>G42-INDEX($G$5:$G$69,MATCH(D42,$D$5:$D$69,0))</f>
        <v>0</v>
      </c>
    </row>
    <row r="43" spans="1:10" ht="15" customHeight="1">
      <c r="A43" s="12">
        <v>39</v>
      </c>
      <c r="B43" s="15" t="s">
        <v>65</v>
      </c>
      <c r="C43" s="15" t="s">
        <v>66</v>
      </c>
      <c r="D43" s="12" t="s">
        <v>29</v>
      </c>
      <c r="E43" s="15" t="s">
        <v>34</v>
      </c>
      <c r="F43" s="19">
        <v>0.053043981481481484</v>
      </c>
      <c r="G43" s="19">
        <v>0.053043981481481484</v>
      </c>
      <c r="H43" s="12" t="str">
        <f t="shared" si="0"/>
        <v>6.22/km</v>
      </c>
      <c r="I43" s="13">
        <f t="shared" si="1"/>
        <v>0.02387731481481482</v>
      </c>
      <c r="J43" s="13">
        <f>G43-INDEX($G$5:$G$69,MATCH(D43,$D$5:$D$69,0))</f>
        <v>0.014849537037037043</v>
      </c>
    </row>
    <row r="44" spans="1:10" ht="15" customHeight="1">
      <c r="A44" s="12">
        <v>40</v>
      </c>
      <c r="B44" s="15" t="s">
        <v>121</v>
      </c>
      <c r="C44" s="15" t="s">
        <v>122</v>
      </c>
      <c r="D44" s="12" t="s">
        <v>23</v>
      </c>
      <c r="E44" s="15" t="s">
        <v>102</v>
      </c>
      <c r="F44" s="19">
        <v>0.05555555555555555</v>
      </c>
      <c r="G44" s="19">
        <v>0.05555555555555555</v>
      </c>
      <c r="H44" s="12" t="str">
        <f t="shared" si="0"/>
        <v>6.40/km</v>
      </c>
      <c r="I44" s="13">
        <f t="shared" si="1"/>
        <v>0.02638888888888889</v>
      </c>
      <c r="J44" s="13">
        <f>G44-INDEX($G$5:$G$69,MATCH(D44,$D$5:$D$69,0))</f>
        <v>0.022372685185185183</v>
      </c>
    </row>
    <row r="45" spans="1:10" ht="15" customHeight="1">
      <c r="A45" s="12">
        <v>41</v>
      </c>
      <c r="B45" s="15" t="s">
        <v>123</v>
      </c>
      <c r="C45" s="15" t="s">
        <v>124</v>
      </c>
      <c r="D45" s="12" t="s">
        <v>23</v>
      </c>
      <c r="E45" s="15" t="s">
        <v>102</v>
      </c>
      <c r="F45" s="19">
        <v>0.05555555555555555</v>
      </c>
      <c r="G45" s="19">
        <v>0.05555555555555555</v>
      </c>
      <c r="H45" s="12" t="str">
        <f t="shared" si="0"/>
        <v>6.40/km</v>
      </c>
      <c r="I45" s="13">
        <f t="shared" si="1"/>
        <v>0.02638888888888889</v>
      </c>
      <c r="J45" s="13">
        <f>G45-INDEX($G$5:$G$69,MATCH(D45,$D$5:$D$69,0))</f>
        <v>0.022372685185185183</v>
      </c>
    </row>
    <row r="46" spans="1:10" ht="15" customHeight="1">
      <c r="A46" s="12">
        <v>42</v>
      </c>
      <c r="B46" s="15" t="s">
        <v>125</v>
      </c>
      <c r="C46" s="15" t="s">
        <v>76</v>
      </c>
      <c r="D46" s="12" t="s">
        <v>23</v>
      </c>
      <c r="E46" s="15" t="s">
        <v>102</v>
      </c>
      <c r="F46" s="19">
        <v>0.05648148148148149</v>
      </c>
      <c r="G46" s="19">
        <v>0.05648148148148149</v>
      </c>
      <c r="H46" s="12" t="str">
        <f t="shared" si="0"/>
        <v>6.47/km</v>
      </c>
      <c r="I46" s="13">
        <f t="shared" si="1"/>
        <v>0.027314814814814823</v>
      </c>
      <c r="J46" s="13">
        <f>G46-INDEX($G$5:$G$69,MATCH(D46,$D$5:$D$69,0))</f>
        <v>0.023298611111111117</v>
      </c>
    </row>
    <row r="47" spans="1:10" ht="15" customHeight="1">
      <c r="A47" s="12">
        <v>43</v>
      </c>
      <c r="B47" s="15" t="s">
        <v>126</v>
      </c>
      <c r="C47" s="15" t="s">
        <v>127</v>
      </c>
      <c r="D47" s="12" t="s">
        <v>23</v>
      </c>
      <c r="E47" s="15" t="s">
        <v>102</v>
      </c>
      <c r="F47" s="19">
        <v>0.05701388888888889</v>
      </c>
      <c r="G47" s="19">
        <v>0.05701388888888889</v>
      </c>
      <c r="H47" s="12" t="str">
        <f t="shared" si="0"/>
        <v>6.51/km</v>
      </c>
      <c r="I47" s="13">
        <f t="shared" si="1"/>
        <v>0.027847222222222228</v>
      </c>
      <c r="J47" s="13">
        <f>G47-INDEX($G$5:$G$69,MATCH(D47,$D$5:$D$69,0))</f>
        <v>0.023831018518518522</v>
      </c>
    </row>
    <row r="48" spans="1:10" ht="15" customHeight="1">
      <c r="A48" s="29">
        <v>44</v>
      </c>
      <c r="B48" s="30" t="s">
        <v>128</v>
      </c>
      <c r="C48" s="30" t="s">
        <v>129</v>
      </c>
      <c r="D48" s="29" t="s">
        <v>23</v>
      </c>
      <c r="E48" s="30" t="s">
        <v>102</v>
      </c>
      <c r="F48" s="32">
        <v>0.05702546296296296</v>
      </c>
      <c r="G48" s="32">
        <v>0.05702546296296296</v>
      </c>
      <c r="H48" s="29" t="str">
        <f t="shared" si="0"/>
        <v>6.51/km</v>
      </c>
      <c r="I48" s="31">
        <f t="shared" si="1"/>
        <v>0.027858796296296295</v>
      </c>
      <c r="J48" s="31">
        <f>G48-INDEX($G$5:$G$69,MATCH(D48,$D$5:$D$69,0))</f>
        <v>0.02384259259259259</v>
      </c>
    </row>
    <row r="49" spans="2:6" ht="15">
      <c r="B49" s="33"/>
      <c r="C49" s="33"/>
      <c r="D49" s="34"/>
      <c r="E49" s="33"/>
      <c r="F49" s="35"/>
    </row>
    <row r="50" spans="2:6" ht="15">
      <c r="B50" s="33"/>
      <c r="C50" s="33"/>
      <c r="D50" s="34"/>
      <c r="E50" s="33"/>
      <c r="F50" s="35"/>
    </row>
    <row r="51" spans="2:6" ht="15">
      <c r="B51" s="33"/>
      <c r="C51" s="33"/>
      <c r="D51" s="34"/>
      <c r="E51" s="33"/>
      <c r="F51" s="35"/>
    </row>
    <row r="52" spans="2:6" ht="15">
      <c r="B52" s="33"/>
      <c r="C52" s="33"/>
      <c r="D52" s="34"/>
      <c r="E52" s="33"/>
      <c r="F52" s="35"/>
    </row>
    <row r="53" spans="2:6" ht="15">
      <c r="B53" s="33"/>
      <c r="C53" s="33"/>
      <c r="D53" s="34"/>
      <c r="E53" s="33"/>
      <c r="F53" s="35"/>
    </row>
    <row r="54" spans="2:6" ht="15">
      <c r="B54" s="33"/>
      <c r="C54" s="33"/>
      <c r="D54" s="34"/>
      <c r="E54" s="33"/>
      <c r="F54" s="35"/>
    </row>
    <row r="55" spans="2:6" ht="15">
      <c r="B55" s="33"/>
      <c r="C55" s="33"/>
      <c r="D55" s="34"/>
      <c r="E55" s="33"/>
      <c r="F55" s="35"/>
    </row>
    <row r="56" spans="2:6" ht="15">
      <c r="B56" s="33"/>
      <c r="C56" s="33"/>
      <c r="D56" s="34"/>
      <c r="E56" s="33"/>
      <c r="F56" s="35"/>
    </row>
    <row r="57" spans="2:6" ht="15">
      <c r="B57" s="33"/>
      <c r="C57" s="33"/>
      <c r="D57" s="34"/>
      <c r="E57" s="33"/>
      <c r="F57" s="35"/>
    </row>
    <row r="58" spans="2:6" ht="15">
      <c r="B58" s="33"/>
      <c r="C58" s="33"/>
      <c r="D58" s="34"/>
      <c r="E58" s="33"/>
      <c r="F58" s="35"/>
    </row>
    <row r="59" spans="2:6" ht="15">
      <c r="B59" s="33"/>
      <c r="C59" s="33"/>
      <c r="D59" s="34"/>
      <c r="E59" s="33"/>
      <c r="F59" s="35"/>
    </row>
    <row r="60" spans="2:6" ht="15">
      <c r="B60" s="33"/>
      <c r="C60" s="33"/>
      <c r="D60" s="34"/>
      <c r="E60" s="33"/>
      <c r="F60" s="35"/>
    </row>
    <row r="61" spans="2:6" ht="15">
      <c r="B61" s="33"/>
      <c r="C61" s="33"/>
      <c r="D61" s="34"/>
      <c r="E61" s="33"/>
      <c r="F61" s="35"/>
    </row>
    <row r="62" spans="2:6" ht="15">
      <c r="B62" s="33"/>
      <c r="C62" s="33"/>
      <c r="D62" s="34"/>
      <c r="E62" s="33"/>
      <c r="F62" s="35"/>
    </row>
    <row r="63" spans="2:6" ht="15">
      <c r="B63" s="33"/>
      <c r="C63" s="33"/>
      <c r="D63" s="34"/>
      <c r="E63" s="33"/>
      <c r="F63" s="35"/>
    </row>
    <row r="64" spans="2:6" ht="15">
      <c r="B64" s="33"/>
      <c r="C64" s="33"/>
      <c r="D64" s="34"/>
      <c r="E64" s="33"/>
      <c r="F64" s="35"/>
    </row>
    <row r="65" spans="2:6" ht="15">
      <c r="B65" s="33"/>
      <c r="C65" s="33"/>
      <c r="D65" s="34"/>
      <c r="E65" s="33"/>
      <c r="F65" s="35"/>
    </row>
    <row r="66" spans="2:6" ht="15">
      <c r="B66" s="33"/>
      <c r="C66" s="33"/>
      <c r="D66" s="34"/>
      <c r="E66" s="33"/>
      <c r="F66" s="35"/>
    </row>
    <row r="67" spans="2:6" ht="15">
      <c r="B67" s="33"/>
      <c r="C67" s="33"/>
      <c r="D67" s="34"/>
      <c r="E67" s="33"/>
      <c r="F67" s="35"/>
    </row>
    <row r="68" spans="2:6" ht="15">
      <c r="B68" s="33"/>
      <c r="C68" s="33"/>
      <c r="D68" s="34"/>
      <c r="E68" s="33"/>
      <c r="F68" s="35"/>
    </row>
    <row r="69" spans="2:6" ht="15">
      <c r="B69" s="33"/>
      <c r="C69" s="33"/>
      <c r="D69" s="34"/>
      <c r="E69" s="33"/>
      <c r="F69" s="35"/>
    </row>
    <row r="70" spans="2:6" ht="15">
      <c r="B70" s="33"/>
      <c r="C70" s="33"/>
      <c r="D70" s="34"/>
      <c r="E70" s="33"/>
      <c r="F70" s="35"/>
    </row>
    <row r="71" spans="2:6" ht="15">
      <c r="B71" s="33"/>
      <c r="C71" s="33"/>
      <c r="D71" s="34"/>
      <c r="E71" s="33"/>
      <c r="F71" s="35"/>
    </row>
    <row r="72" spans="2:6" ht="15">
      <c r="B72" s="33"/>
      <c r="C72" s="33"/>
      <c r="D72" s="34"/>
      <c r="E72" s="33"/>
      <c r="F72" s="35"/>
    </row>
    <row r="73" spans="2:6" ht="15">
      <c r="B73" s="33"/>
      <c r="C73" s="33"/>
      <c r="D73" s="34"/>
      <c r="E73" s="33"/>
      <c r="F73" s="35"/>
    </row>
    <row r="74" spans="2:6" ht="15">
      <c r="B74" s="33"/>
      <c r="C74" s="33"/>
      <c r="D74" s="34"/>
      <c r="E74" s="33"/>
      <c r="F74" s="35"/>
    </row>
    <row r="75" spans="2:6" ht="15">
      <c r="B75" s="33"/>
      <c r="C75" s="33"/>
      <c r="D75" s="34"/>
      <c r="E75" s="33"/>
      <c r="F75" s="35"/>
    </row>
    <row r="76" spans="2:6" ht="15">
      <c r="B76" s="33"/>
      <c r="C76" s="33"/>
      <c r="D76" s="34"/>
      <c r="E76" s="33"/>
      <c r="F76" s="35"/>
    </row>
    <row r="77" spans="2:6" ht="15">
      <c r="B77" s="33"/>
      <c r="C77" s="33"/>
      <c r="D77" s="34"/>
      <c r="E77" s="33"/>
      <c r="F77" s="35"/>
    </row>
    <row r="78" spans="2:6" ht="15">
      <c r="B78" s="33"/>
      <c r="C78" s="33"/>
      <c r="D78" s="34"/>
      <c r="E78" s="33"/>
      <c r="F78" s="35"/>
    </row>
    <row r="79" spans="2:6" ht="15">
      <c r="B79" s="33"/>
      <c r="C79" s="33"/>
      <c r="D79" s="34"/>
      <c r="E79" s="33"/>
      <c r="F79" s="35"/>
    </row>
    <row r="80" spans="2:6" ht="15">
      <c r="B80" s="33"/>
      <c r="C80" s="33"/>
      <c r="D80" s="34"/>
      <c r="E80" s="33"/>
      <c r="F80" s="35"/>
    </row>
    <row r="81" spans="2:6" ht="15">
      <c r="B81" s="33"/>
      <c r="C81" s="33"/>
      <c r="D81" s="34"/>
      <c r="E81" s="33"/>
      <c r="F81" s="35"/>
    </row>
    <row r="82" spans="2:6" ht="15">
      <c r="B82" s="33"/>
      <c r="C82" s="33"/>
      <c r="D82" s="34"/>
      <c r="E82" s="33"/>
      <c r="F82" s="35"/>
    </row>
    <row r="83" spans="2:6" ht="15">
      <c r="B83" s="33"/>
      <c r="C83" s="33"/>
      <c r="D83" s="34"/>
      <c r="E83" s="33"/>
      <c r="F83" s="35"/>
    </row>
    <row r="84" spans="2:6" ht="15">
      <c r="B84" s="33"/>
      <c r="C84" s="33"/>
      <c r="D84" s="34"/>
      <c r="E84" s="33"/>
      <c r="F84" s="35"/>
    </row>
    <row r="85" spans="2:6" ht="15">
      <c r="B85" s="33"/>
      <c r="C85" s="33"/>
      <c r="D85" s="34"/>
      <c r="E85" s="33"/>
      <c r="F85" s="35"/>
    </row>
    <row r="86" spans="2:6" ht="15">
      <c r="B86" s="33"/>
      <c r="C86" s="33"/>
      <c r="D86" s="34"/>
      <c r="E86" s="33"/>
      <c r="F86" s="35"/>
    </row>
    <row r="87" spans="2:6" ht="15">
      <c r="B87" s="33"/>
      <c r="C87" s="33"/>
      <c r="D87" s="34"/>
      <c r="E87" s="33"/>
      <c r="F87" s="35"/>
    </row>
    <row r="88" spans="2:6" ht="15">
      <c r="B88" s="33"/>
      <c r="C88" s="33"/>
      <c r="D88" s="34"/>
      <c r="E88" s="33"/>
      <c r="F88" s="35"/>
    </row>
    <row r="89" spans="2:6" ht="15">
      <c r="B89" s="33"/>
      <c r="C89" s="33"/>
      <c r="D89" s="34"/>
      <c r="E89" s="33"/>
      <c r="F89" s="35"/>
    </row>
    <row r="90" spans="2:6" ht="15">
      <c r="B90" s="33"/>
      <c r="C90" s="33"/>
      <c r="D90" s="34"/>
      <c r="E90" s="33"/>
      <c r="F90" s="35"/>
    </row>
    <row r="91" spans="2:6" ht="15">
      <c r="B91" s="33"/>
      <c r="C91" s="33"/>
      <c r="D91" s="34"/>
      <c r="E91" s="33"/>
      <c r="F91" s="35"/>
    </row>
    <row r="92" spans="2:6" ht="15">
      <c r="B92" s="33"/>
      <c r="C92" s="33"/>
      <c r="D92" s="34"/>
      <c r="E92" s="33"/>
      <c r="F92" s="35"/>
    </row>
    <row r="93" spans="2:6" ht="15">
      <c r="B93" s="33"/>
      <c r="C93" s="33"/>
      <c r="D93" s="34"/>
      <c r="E93" s="33"/>
      <c r="F93" s="35"/>
    </row>
    <row r="94" spans="2:6" ht="15">
      <c r="B94" s="33"/>
      <c r="C94" s="33"/>
      <c r="D94" s="34"/>
      <c r="E94" s="33"/>
      <c r="F94" s="35"/>
    </row>
    <row r="95" spans="2:6" ht="15">
      <c r="B95" s="33"/>
      <c r="C95" s="33"/>
      <c r="D95" s="34"/>
      <c r="E95" s="33"/>
      <c r="F95" s="35"/>
    </row>
    <row r="96" spans="2:6" ht="15">
      <c r="B96" s="33"/>
      <c r="C96" s="33"/>
      <c r="D96" s="34"/>
      <c r="E96" s="33"/>
      <c r="F96" s="35"/>
    </row>
    <row r="97" spans="2:6" ht="15">
      <c r="B97" s="33"/>
      <c r="C97" s="33"/>
      <c r="D97" s="34"/>
      <c r="E97" s="33"/>
      <c r="F97" s="35"/>
    </row>
    <row r="98" spans="2:6" ht="15">
      <c r="B98" s="33"/>
      <c r="C98" s="33"/>
      <c r="D98" s="34"/>
      <c r="E98" s="33"/>
      <c r="F98" s="35"/>
    </row>
    <row r="99" spans="2:6" ht="15">
      <c r="B99" s="33"/>
      <c r="C99" s="33"/>
      <c r="D99" s="34"/>
      <c r="E99" s="33"/>
      <c r="F99" s="35"/>
    </row>
  </sheetData>
  <sheetProtection/>
  <autoFilter ref="A4:J48"/>
  <mergeCells count="3">
    <mergeCell ref="A1:J1"/>
    <mergeCell ref="A2:J2"/>
    <mergeCell ref="A3:H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4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G16" sqref="G16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39" t="str">
        <f>Individuale!A1</f>
        <v>Vivicità Rieti</v>
      </c>
      <c r="B1" s="40"/>
      <c r="C1" s="41"/>
    </row>
    <row r="2" spans="1:3" ht="24" customHeight="1">
      <c r="A2" s="37" t="str">
        <f>Individuale!A2</f>
        <v> </v>
      </c>
      <c r="B2" s="37"/>
      <c r="C2" s="37"/>
    </row>
    <row r="3" spans="1:3" ht="24" customHeight="1">
      <c r="A3" s="42" t="str">
        <f>Individuale!A3</f>
        <v>Rieti (RI) Italia - Domenica 12/04/2015</v>
      </c>
      <c r="B3" s="42"/>
      <c r="C3" s="42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s="10" customFormat="1" ht="15" customHeight="1">
      <c r="A5" s="20">
        <v>1</v>
      </c>
      <c r="B5" s="21" t="s">
        <v>34</v>
      </c>
      <c r="C5" s="26">
        <v>9</v>
      </c>
    </row>
    <row r="6" spans="1:3" ht="15" customHeight="1">
      <c r="A6" s="22">
        <v>2</v>
      </c>
      <c r="B6" s="23" t="s">
        <v>102</v>
      </c>
      <c r="C6" s="27">
        <v>6</v>
      </c>
    </row>
    <row r="7" spans="1:3" ht="15" customHeight="1">
      <c r="A7" s="22">
        <v>3</v>
      </c>
      <c r="B7" s="23" t="s">
        <v>21</v>
      </c>
      <c r="C7" s="27">
        <v>3</v>
      </c>
    </row>
    <row r="8" spans="1:3" ht="15" customHeight="1">
      <c r="A8" s="22">
        <v>4</v>
      </c>
      <c r="B8" s="23" t="s">
        <v>74</v>
      </c>
      <c r="C8" s="27">
        <v>3</v>
      </c>
    </row>
    <row r="9" spans="1:3" ht="15" customHeight="1">
      <c r="A9" s="22">
        <v>5</v>
      </c>
      <c r="B9" s="23" t="s">
        <v>18</v>
      </c>
      <c r="C9" s="27">
        <v>3</v>
      </c>
    </row>
    <row r="10" spans="1:3" ht="15" customHeight="1">
      <c r="A10" s="22">
        <v>6</v>
      </c>
      <c r="B10" s="23" t="s">
        <v>44</v>
      </c>
      <c r="C10" s="27">
        <v>2</v>
      </c>
    </row>
    <row r="11" spans="1:3" ht="15" customHeight="1">
      <c r="A11" s="22">
        <v>7</v>
      </c>
      <c r="B11" s="23" t="s">
        <v>100</v>
      </c>
      <c r="C11" s="27">
        <v>2</v>
      </c>
    </row>
    <row r="12" spans="1:3" ht="15" customHeight="1">
      <c r="A12" s="22">
        <v>8</v>
      </c>
      <c r="B12" s="23" t="s">
        <v>55</v>
      </c>
      <c r="C12" s="27">
        <v>2</v>
      </c>
    </row>
    <row r="13" spans="1:3" ht="15" customHeight="1">
      <c r="A13" s="22">
        <v>9</v>
      </c>
      <c r="B13" s="23" t="s">
        <v>111</v>
      </c>
      <c r="C13" s="27">
        <v>2</v>
      </c>
    </row>
    <row r="14" spans="1:3" ht="15" customHeight="1">
      <c r="A14" s="22">
        <v>10</v>
      </c>
      <c r="B14" s="23" t="s">
        <v>90</v>
      </c>
      <c r="C14" s="27">
        <v>2</v>
      </c>
    </row>
    <row r="15" spans="1:3" ht="15" customHeight="1">
      <c r="A15" s="22">
        <v>11</v>
      </c>
      <c r="B15" s="23" t="s">
        <v>28</v>
      </c>
      <c r="C15" s="27">
        <v>2</v>
      </c>
    </row>
    <row r="16" spans="1:3" ht="15" customHeight="1">
      <c r="A16" s="22">
        <v>12</v>
      </c>
      <c r="B16" s="23" t="s">
        <v>113</v>
      </c>
      <c r="C16" s="27">
        <v>1</v>
      </c>
    </row>
    <row r="17" spans="1:3" ht="15" customHeight="1">
      <c r="A17" s="22">
        <v>13</v>
      </c>
      <c r="B17" s="23" t="s">
        <v>62</v>
      </c>
      <c r="C17" s="27">
        <v>1</v>
      </c>
    </row>
    <row r="18" spans="1:3" ht="15" customHeight="1">
      <c r="A18" s="22">
        <v>14</v>
      </c>
      <c r="B18" s="23" t="s">
        <v>79</v>
      </c>
      <c r="C18" s="27">
        <v>1</v>
      </c>
    </row>
    <row r="19" spans="1:3" ht="15" customHeight="1">
      <c r="A19" s="22">
        <v>15</v>
      </c>
      <c r="B19" s="23" t="s">
        <v>41</v>
      </c>
      <c r="C19" s="27">
        <v>1</v>
      </c>
    </row>
    <row r="20" spans="1:3" ht="15" customHeight="1">
      <c r="A20" s="22">
        <v>16</v>
      </c>
      <c r="B20" s="23" t="s">
        <v>52</v>
      </c>
      <c r="C20" s="27">
        <v>1</v>
      </c>
    </row>
    <row r="21" spans="1:3" ht="15" customHeight="1">
      <c r="A21" s="22">
        <v>17</v>
      </c>
      <c r="B21" s="23" t="s">
        <v>17</v>
      </c>
      <c r="C21" s="27">
        <v>1</v>
      </c>
    </row>
    <row r="22" spans="1:3" ht="15" customHeight="1">
      <c r="A22" s="22">
        <v>18</v>
      </c>
      <c r="B22" s="23" t="s">
        <v>93</v>
      </c>
      <c r="C22" s="27">
        <v>1</v>
      </c>
    </row>
    <row r="23" spans="1:3" ht="15" customHeight="1">
      <c r="A23" s="24">
        <v>19</v>
      </c>
      <c r="B23" s="25" t="s">
        <v>15</v>
      </c>
      <c r="C23" s="28">
        <v>1</v>
      </c>
    </row>
    <row r="24" ht="12.75">
      <c r="C24" s="2">
        <f>SUM(C5:C23)</f>
        <v>44</v>
      </c>
    </row>
  </sheetData>
  <sheetProtection/>
  <autoFilter ref="A4:C23">
    <sortState ref="A5:C24">
      <sortCondition descending="1" sortBy="value" ref="C5:C24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ASUS</cp:lastModifiedBy>
  <cp:lastPrinted>2014-03-12T13:53:08Z</cp:lastPrinted>
  <dcterms:created xsi:type="dcterms:W3CDTF">2013-03-26T14:24:19Z</dcterms:created>
  <dcterms:modified xsi:type="dcterms:W3CDTF">2015-04-18T19:23:41Z</dcterms:modified>
  <cp:category/>
  <cp:version/>
  <cp:contentType/>
  <cp:contentStatus/>
</cp:coreProperties>
</file>