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'Individuale'!$A$3:$I$141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<sst xmlns="http://schemas.openxmlformats.org/spreadsheetml/2006/main" count="761" uniqueCount="424">
  <si>
    <r>
      <t xml:space="preserve">La Corsa di Natale per Telethon </t>
    </r>
    <r>
      <rPr>
        <i/>
        <sz val="18"/>
        <rFont val="Arial"/>
        <family val="2"/>
      </rPr>
      <t>2ª edizione</t>
    </r>
  </si>
  <si>
    <t>Latina (LT) Italia - Domenica 12/12/2009</t>
  </si>
  <si>
    <t>0.19.58</t>
  </si>
  <si>
    <t>DE BLASIO</t>
  </si>
  <si>
    <t>ASI LATINA 80</t>
  </si>
  <si>
    <t>0.20.01</t>
  </si>
  <si>
    <t>SAHIN</t>
  </si>
  <si>
    <t>DOGAN</t>
  </si>
  <si>
    <t>ROMA  ATLETICA</t>
  </si>
  <si>
    <t>0.21.05</t>
  </si>
  <si>
    <t>SCIULLO</t>
  </si>
  <si>
    <t>CLUB NAUTICO GAETA</t>
  </si>
  <si>
    <t>0.21.13</t>
  </si>
  <si>
    <t>MILETTO</t>
  </si>
  <si>
    <t>ATL FUTURA ROMA</t>
  </si>
  <si>
    <t>0.21.35</t>
  </si>
  <si>
    <t>POD.TERRACINA</t>
  </si>
  <si>
    <t>0.21.57</t>
  </si>
  <si>
    <t>CARAMANICA</t>
  </si>
  <si>
    <t>LATINA SPORTEAM</t>
  </si>
  <si>
    <t>0.22.00</t>
  </si>
  <si>
    <t>COIA</t>
  </si>
  <si>
    <t>0.22.13</t>
  </si>
  <si>
    <t>POLIGOLFO FORMIA</t>
  </si>
  <si>
    <t>0.22.16</t>
  </si>
  <si>
    <t>ASI NOVA ATHL.NETTUNO</t>
  </si>
  <si>
    <t>0.22.17</t>
  </si>
  <si>
    <t>VALVASSORI</t>
  </si>
  <si>
    <t>ATL. LATINA HERMADA</t>
  </si>
  <si>
    <t>0.22.18</t>
  </si>
  <si>
    <t>SOZIO</t>
  </si>
  <si>
    <t>VILLA GUGLIELMI</t>
  </si>
  <si>
    <t>0.22.28</t>
  </si>
  <si>
    <t>DI CASTRO</t>
  </si>
  <si>
    <t>PODISTICA PRIVERNO</t>
  </si>
  <si>
    <t>0.22.42</t>
  </si>
  <si>
    <t>MALLARDO</t>
  </si>
  <si>
    <t>ATLETICA ANZIO</t>
  </si>
  <si>
    <t>0.22.49</t>
  </si>
  <si>
    <t>MAURO OSCAR</t>
  </si>
  <si>
    <t>0.22.51</t>
  </si>
  <si>
    <t>DI LENOLA</t>
  </si>
  <si>
    <t>0.22.54</t>
  </si>
  <si>
    <t>0.22.58</t>
  </si>
  <si>
    <t>STEFANINI</t>
  </si>
  <si>
    <t>ATLET ICA ANZIO</t>
  </si>
  <si>
    <t>0.23.01</t>
  </si>
  <si>
    <t>0.23.03</t>
  </si>
  <si>
    <t>MINICUCCI</t>
  </si>
  <si>
    <t>0.23.09</t>
  </si>
  <si>
    <t>0.23.11</t>
  </si>
  <si>
    <t>SERAFINI</t>
  </si>
  <si>
    <t>0.23.13</t>
  </si>
  <si>
    <t>0.23.18</t>
  </si>
  <si>
    <t>BELARDINI</t>
  </si>
  <si>
    <t>ATL.AMATORI VELLETRI</t>
  </si>
  <si>
    <t>0.23.23</t>
  </si>
  <si>
    <t>PEZZERA</t>
  </si>
  <si>
    <t>0.23.29</t>
  </si>
  <si>
    <t>DI DIONISIO</t>
  </si>
  <si>
    <t>ROSSELLA</t>
  </si>
  <si>
    <t>0.23.31</t>
  </si>
  <si>
    <t>ANTICO</t>
  </si>
  <si>
    <t>0.23.33</t>
  </si>
  <si>
    <t>C.S.D. LA FONTANA</t>
  </si>
  <si>
    <t>0.23.36</t>
  </si>
  <si>
    <t>0.23.40</t>
  </si>
  <si>
    <t>LAZIO ATLETICA</t>
  </si>
  <si>
    <t>0.23.48</t>
  </si>
  <si>
    <t>0.23.52</t>
  </si>
  <si>
    <t>CATANZANI</t>
  </si>
  <si>
    <t>POD.APRILIA</t>
  </si>
  <si>
    <t>0.23.57</t>
  </si>
  <si>
    <t>ZACCARI</t>
  </si>
  <si>
    <t>GIOVANNI SCAVO 2000 ROMA</t>
  </si>
  <si>
    <t>0.24.01</t>
  </si>
  <si>
    <t>GIORDANO</t>
  </si>
  <si>
    <t>VILLA GIGLIELMI FIUMICINO</t>
  </si>
  <si>
    <t>0.24.05</t>
  </si>
  <si>
    <t>TRUCCHIA</t>
  </si>
  <si>
    <t>PODISTICA BOVILLE</t>
  </si>
  <si>
    <t>BACCINI</t>
  </si>
  <si>
    <t>0.24.06</t>
  </si>
  <si>
    <t>SICILIANO</t>
  </si>
  <si>
    <t>GERARDO</t>
  </si>
  <si>
    <t>0.24.10</t>
  </si>
  <si>
    <t>SERAFINELLI</t>
  </si>
  <si>
    <t>0.24.13</t>
  </si>
  <si>
    <t>ANDREOTTI</t>
  </si>
  <si>
    <t>0.24.14</t>
  </si>
  <si>
    <t>MUSA</t>
  </si>
  <si>
    <t>ELPIDIO</t>
  </si>
  <si>
    <t>POLISP.PREDATOR CORI</t>
  </si>
  <si>
    <t>0.24.17</t>
  </si>
  <si>
    <t>DEL MONTE</t>
  </si>
  <si>
    <t>ERCOLE</t>
  </si>
  <si>
    <t>LATINA RUNNER</t>
  </si>
  <si>
    <t>0.24.19</t>
  </si>
  <si>
    <t>DERIU</t>
  </si>
  <si>
    <t>0.24.20</t>
  </si>
  <si>
    <t>0.24.22</t>
  </si>
  <si>
    <t>ZULLO</t>
  </si>
  <si>
    <t>ROSANNA</t>
  </si>
  <si>
    <t>AS ROMA CUS ATLETICA</t>
  </si>
  <si>
    <t>0.24.23</t>
  </si>
  <si>
    <t>0.24.25</t>
  </si>
  <si>
    <t>0.24.27</t>
  </si>
  <si>
    <t>MILLEFIORNI</t>
  </si>
  <si>
    <t>0.24.37</t>
  </si>
  <si>
    <t>0.24.41</t>
  </si>
  <si>
    <t>MUZZO</t>
  </si>
  <si>
    <t>ORAZIO</t>
  </si>
  <si>
    <t>0.24.43</t>
  </si>
  <si>
    <t>0.24.44</t>
  </si>
  <si>
    <t>ABAGNALE</t>
  </si>
  <si>
    <t>POLISPORTIVA PREDATOR</t>
  </si>
  <si>
    <t>0.24.49</t>
  </si>
  <si>
    <t>VENTO</t>
  </si>
  <si>
    <t>A.S ROMA CUS ATLETICA</t>
  </si>
  <si>
    <t>0.24.51</t>
  </si>
  <si>
    <t>0.24.54</t>
  </si>
  <si>
    <t>BALDACCI</t>
  </si>
  <si>
    <t>CLUB ATL. CENTRALE</t>
  </si>
  <si>
    <t>0.24.58</t>
  </si>
  <si>
    <t>ROSARIO</t>
  </si>
  <si>
    <t>0.25.01</t>
  </si>
  <si>
    <t>FIORINI</t>
  </si>
  <si>
    <t>FELICI</t>
  </si>
  <si>
    <t>CASTELLO SORA</t>
  </si>
  <si>
    <t>0.25.06</t>
  </si>
  <si>
    <t>PELLIS</t>
  </si>
  <si>
    <t>0.25.07</t>
  </si>
  <si>
    <t>MARIGLIANI</t>
  </si>
  <si>
    <t>0.25.10</t>
  </si>
  <si>
    <t>DI VITO</t>
  </si>
  <si>
    <t>AMATORI ATL.POMEZIA</t>
  </si>
  <si>
    <t>0.25.11</t>
  </si>
  <si>
    <t>ARRU</t>
  </si>
  <si>
    <t>ATLETICA CISTERNA</t>
  </si>
  <si>
    <t>0.25.12</t>
  </si>
  <si>
    <t>BORGATE R.SERMONETA</t>
  </si>
  <si>
    <t>0.25.14</t>
  </si>
  <si>
    <t>BONANNI</t>
  </si>
  <si>
    <t>0.25.22</t>
  </si>
  <si>
    <t>CACCHIONE</t>
  </si>
  <si>
    <t>0.25.32</t>
  </si>
  <si>
    <t>COMSUP ESERCITO</t>
  </si>
  <si>
    <t>0.25.36</t>
  </si>
  <si>
    <t>GIOVANNETTI</t>
  </si>
  <si>
    <t>ERNESTO</t>
  </si>
  <si>
    <t>US VALLECORSA</t>
  </si>
  <si>
    <t>0.25.38</t>
  </si>
  <si>
    <t>0.25.47</t>
  </si>
  <si>
    <t>0.25.48</t>
  </si>
  <si>
    <t>0.25.59</t>
  </si>
  <si>
    <t>TORRENTE</t>
  </si>
  <si>
    <t>0.26.03</t>
  </si>
  <si>
    <t>NOVELLA</t>
  </si>
  <si>
    <t>0.26.07</t>
  </si>
  <si>
    <t>0.26.09</t>
  </si>
  <si>
    <t>CALCE</t>
  </si>
  <si>
    <t>0.26.10</t>
  </si>
  <si>
    <t>GOLVELLI</t>
  </si>
  <si>
    <t>0.26.18</t>
  </si>
  <si>
    <t>0.26.22</t>
  </si>
  <si>
    <t>CIRILLO</t>
  </si>
  <si>
    <t>0.26.27</t>
  </si>
  <si>
    <t>FELICETTI</t>
  </si>
  <si>
    <t>0.26.39</t>
  </si>
  <si>
    <t>0.26.40</t>
  </si>
  <si>
    <t>MALTEMPO</t>
  </si>
  <si>
    <t>IDA</t>
  </si>
  <si>
    <t>0.26.41</t>
  </si>
  <si>
    <t>0.26.42</t>
  </si>
  <si>
    <t>0.26.50</t>
  </si>
  <si>
    <t>AGOMERI</t>
  </si>
  <si>
    <t>0.26.54</t>
  </si>
  <si>
    <t>TACCONI</t>
  </si>
  <si>
    <t>0.27.03</t>
  </si>
  <si>
    <t>MACIOCE</t>
  </si>
  <si>
    <t>AMATORI ATL POMEZIA</t>
  </si>
  <si>
    <t>0.27.06</t>
  </si>
  <si>
    <t>0.27.08</t>
  </si>
  <si>
    <t>NEMESIO</t>
  </si>
  <si>
    <t>0.27.17</t>
  </si>
  <si>
    <t>IUORIO</t>
  </si>
  <si>
    <t>0.27.18</t>
  </si>
  <si>
    <t>0.27.25</t>
  </si>
  <si>
    <t>MARZULLO</t>
  </si>
  <si>
    <t>0.27.28</t>
  </si>
  <si>
    <t>MICHELETTI</t>
  </si>
  <si>
    <t>0.27.30</t>
  </si>
  <si>
    <t>0.27.33</t>
  </si>
  <si>
    <t>ABATE</t>
  </si>
  <si>
    <t>0.27.38</t>
  </si>
  <si>
    <t>0.27.39</t>
  </si>
  <si>
    <t>VERONICA</t>
  </si>
  <si>
    <t>0.27.51</t>
  </si>
  <si>
    <t>0.28.14</t>
  </si>
  <si>
    <t>0.28.20</t>
  </si>
  <si>
    <t>MANGIAPELO</t>
  </si>
  <si>
    <t>0.28.35</t>
  </si>
  <si>
    <t>0.28.36</t>
  </si>
  <si>
    <t>0.28.46</t>
  </si>
  <si>
    <t>0.28.53</t>
  </si>
  <si>
    <t>0.28.55</t>
  </si>
  <si>
    <t>PERCOCO</t>
  </si>
  <si>
    <t>0.28.59</t>
  </si>
  <si>
    <t>VIDEA</t>
  </si>
  <si>
    <t>GABRIELLA R.</t>
  </si>
  <si>
    <t>0.29.07</t>
  </si>
  <si>
    <t>BARABOGLIA</t>
  </si>
  <si>
    <t>0.29.09</t>
  </si>
  <si>
    <t>CAMILLI</t>
  </si>
  <si>
    <t>0.29.24</t>
  </si>
  <si>
    <t>0.29.31</t>
  </si>
  <si>
    <t>0.29.49</t>
  </si>
  <si>
    <t>FIORINO</t>
  </si>
  <si>
    <t>ASI</t>
  </si>
  <si>
    <t>0.29.58</t>
  </si>
  <si>
    <t>CINQUEGRANA</t>
  </si>
  <si>
    <t>0.30.05</t>
  </si>
  <si>
    <t>0.30.15</t>
  </si>
  <si>
    <t>NICOLO'</t>
  </si>
  <si>
    <t>0.30.19</t>
  </si>
  <si>
    <t>PASQUA</t>
  </si>
  <si>
    <t>MARIA</t>
  </si>
  <si>
    <t>PODISTICA POMEZIA</t>
  </si>
  <si>
    <t>0.30.48</t>
  </si>
  <si>
    <t>LATTANZI</t>
  </si>
  <si>
    <t>0.30.55</t>
  </si>
  <si>
    <t>LIZZIO</t>
  </si>
  <si>
    <t>ATLETICA SABAUDIA</t>
  </si>
  <si>
    <t>0.31.34</t>
  </si>
  <si>
    <t>0.31.48</t>
  </si>
  <si>
    <t>POL PREDATOR</t>
  </si>
  <si>
    <t>0.31.49</t>
  </si>
  <si>
    <t>0.31.50</t>
  </si>
  <si>
    <t>POLSINELLI</t>
  </si>
  <si>
    <t>A.FELICITA</t>
  </si>
  <si>
    <t>0.31.51</t>
  </si>
  <si>
    <t>RACCUGLIA</t>
  </si>
  <si>
    <t>0.32.05</t>
  </si>
  <si>
    <t>DE MARCO</t>
  </si>
  <si>
    <t>0.32.07</t>
  </si>
  <si>
    <t>ESPOSITO</t>
  </si>
  <si>
    <t>0.32.18</t>
  </si>
  <si>
    <t>DI BELLO</t>
  </si>
  <si>
    <t>0.32.20</t>
  </si>
  <si>
    <t>GANGETI</t>
  </si>
  <si>
    <t>0.32.25</t>
  </si>
  <si>
    <t>CALABRESI</t>
  </si>
  <si>
    <t>AMERIGO</t>
  </si>
  <si>
    <t>0.32.59</t>
  </si>
  <si>
    <t>0.33.15</t>
  </si>
  <si>
    <t>DANTE</t>
  </si>
  <si>
    <t>0.33.19</t>
  </si>
  <si>
    <t>PUGLIANO</t>
  </si>
  <si>
    <t>ANTONIETTA</t>
  </si>
  <si>
    <t>0.33.24</t>
  </si>
  <si>
    <t>PERNARELLA</t>
  </si>
  <si>
    <t>0.33.46</t>
  </si>
  <si>
    <t>MARANGONI</t>
  </si>
  <si>
    <t>PALLADINI</t>
  </si>
  <si>
    <t>0.34.23</t>
  </si>
  <si>
    <t>MASSA</t>
  </si>
  <si>
    <t>0.35.45</t>
  </si>
  <si>
    <t>CHIAPPIN</t>
  </si>
  <si>
    <t>GEREMIA</t>
  </si>
  <si>
    <t>0.36.20</t>
  </si>
  <si>
    <t>0.36.29</t>
  </si>
  <si>
    <t>CIANFONI</t>
  </si>
  <si>
    <t>0.38.03</t>
  </si>
  <si>
    <t>MANNO</t>
  </si>
  <si>
    <t>0.38.04</t>
  </si>
  <si>
    <t>0.38.35</t>
  </si>
  <si>
    <t>ROMA ROAD RUNNERS CLUB</t>
  </si>
  <si>
    <t>0.40.52</t>
  </si>
  <si>
    <t>A.S.D. PODISTICA SOLIDARIETA</t>
  </si>
  <si>
    <t>MASTRELLA</t>
  </si>
  <si>
    <t>NAIMO</t>
  </si>
  <si>
    <t>FRUCI</t>
  </si>
  <si>
    <t>PATRIZIO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</si>
  <si>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</si>
  <si>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</si>
  <si>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</si>
  <si>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</si>
  <si>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</si>
  <si>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</si>
  <si>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</si>
  <si>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</si>
  <si>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</si>
  <si>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</si>
  <si>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</si>
  <si>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ANTONIO</t>
  </si>
  <si>
    <t>FRANCESCO</t>
  </si>
  <si>
    <t>GIOVANNI</t>
  </si>
  <si>
    <t>GIUSEPPE</t>
  </si>
  <si>
    <t>PAOLO</t>
  </si>
  <si>
    <t>MASSIMO</t>
  </si>
  <si>
    <t>LUCIANO</t>
  </si>
  <si>
    <t>ALBERTO</t>
  </si>
  <si>
    <t>CARLO</t>
  </si>
  <si>
    <t>STEFANO</t>
  </si>
  <si>
    <t>MAURO</t>
  </si>
  <si>
    <t>ROBERTO</t>
  </si>
  <si>
    <t>LUIGI</t>
  </si>
  <si>
    <t>FABIO</t>
  </si>
  <si>
    <t>MAURIZIO</t>
  </si>
  <si>
    <t>MARCO</t>
  </si>
  <si>
    <t>CLAUDIO</t>
  </si>
  <si>
    <t>ANDREA</t>
  </si>
  <si>
    <t>PASQUALE</t>
  </si>
  <si>
    <t>TOMMASO</t>
  </si>
  <si>
    <t>MARCELLO</t>
  </si>
  <si>
    <t>VINCENZO</t>
  </si>
  <si>
    <t>DAVIDE</t>
  </si>
  <si>
    <t>MARIO</t>
  </si>
  <si>
    <t>SANDRO</t>
  </si>
  <si>
    <t>GIULIO</t>
  </si>
  <si>
    <t>RICCARDO</t>
  </si>
  <si>
    <t>AGOSTINO</t>
  </si>
  <si>
    <t>MICHELE</t>
  </si>
  <si>
    <t>ROBERTA</t>
  </si>
  <si>
    <t>ELISABETTA</t>
  </si>
  <si>
    <t>ADRIANO</t>
  </si>
  <si>
    <t>ENRICO</t>
  </si>
  <si>
    <t>LATINA RUNNERS</t>
  </si>
  <si>
    <t>SIMMEL COLLEFERRO</t>
  </si>
  <si>
    <t>ATLETICA SETINA</t>
  </si>
  <si>
    <t>ASCOLI</t>
  </si>
  <si>
    <t>DE MARZI</t>
  </si>
  <si>
    <t>PELLORCA</t>
  </si>
  <si>
    <t>JAMPIER</t>
  </si>
  <si>
    <t>PARASMO</t>
  </si>
  <si>
    <t>NUOVA PODISTICA LATINA</t>
  </si>
  <si>
    <t>DI GIACOMANTONIO</t>
  </si>
  <si>
    <t>ROMAGGIOLI</t>
  </si>
  <si>
    <t>M20</t>
  </si>
  <si>
    <t>M35</t>
  </si>
  <si>
    <t>M40</t>
  </si>
  <si>
    <t>IANNARILLI</t>
  </si>
  <si>
    <t>TOMAO</t>
  </si>
  <si>
    <t>M45</t>
  </si>
  <si>
    <t>LAZIO RUNNERS TEAM</t>
  </si>
  <si>
    <t>CAIAZZO</t>
  </si>
  <si>
    <t>M50</t>
  </si>
  <si>
    <t>LUCCHETTI</t>
  </si>
  <si>
    <t>MANTUANO</t>
  </si>
  <si>
    <t>AVIS PRIVERNO</t>
  </si>
  <si>
    <t>ABA'</t>
  </si>
  <si>
    <t>TULLIO</t>
  </si>
  <si>
    <t>ATLETICA LATINA</t>
  </si>
  <si>
    <t>CAPRARO</t>
  </si>
  <si>
    <t>GUGLIELMO</t>
  </si>
  <si>
    <t>TESON</t>
  </si>
  <si>
    <t>BAROLLO</t>
  </si>
  <si>
    <t>M55</t>
  </si>
  <si>
    <t>F20</t>
  </si>
  <si>
    <t>RUNNING CLUB LARIANO</t>
  </si>
  <si>
    <t>M60</t>
  </si>
  <si>
    <t>G.LUCA</t>
  </si>
  <si>
    <t>F40</t>
  </si>
  <si>
    <t>FICAROLA</t>
  </si>
  <si>
    <t>DE PETRIS</t>
  </si>
  <si>
    <t>ASI LATINA</t>
  </si>
  <si>
    <t>ANDREOLI</t>
  </si>
  <si>
    <t>M65</t>
  </si>
  <si>
    <t>GROSSI</t>
  </si>
  <si>
    <t>F35</t>
  </si>
  <si>
    <t>GIOVANNI SCAVO 2000</t>
  </si>
  <si>
    <t>RICASOLI</t>
  </si>
  <si>
    <t>MAGGI</t>
  </si>
  <si>
    <t>NONNI</t>
  </si>
  <si>
    <t>DANIELA</t>
  </si>
  <si>
    <t>PUCCI</t>
  </si>
  <si>
    <t>TEODORO</t>
  </si>
  <si>
    <t>N.PODISTICA LATINA</t>
  </si>
  <si>
    <t>RIZZI</t>
  </si>
  <si>
    <t>RECCHIA</t>
  </si>
  <si>
    <t>M70</t>
  </si>
  <si>
    <t>MONTICELLI</t>
  </si>
  <si>
    <t>UISP INDIVIDUALE</t>
  </si>
  <si>
    <t>FRISETTI</t>
  </si>
  <si>
    <t>CONTI</t>
  </si>
  <si>
    <t>SPOLETINI</t>
  </si>
  <si>
    <t>RADICIOLI</t>
  </si>
  <si>
    <t>MORRONI</t>
  </si>
  <si>
    <t>FRANCESCHETTI</t>
  </si>
  <si>
    <t>F50</t>
  </si>
  <si>
    <t>EMILIANO</t>
  </si>
  <si>
    <t>PAONE</t>
  </si>
  <si>
    <t>RAFFAELE</t>
  </si>
  <si>
    <t>RICCI</t>
  </si>
  <si>
    <t>RUNNING CLUB FUTURA</t>
  </si>
  <si>
    <t>MORICONI</t>
  </si>
  <si>
    <t>DANILO</t>
  </si>
  <si>
    <t>GAETANO</t>
  </si>
  <si>
    <t>LEONARDO</t>
  </si>
  <si>
    <t>MASCI</t>
  </si>
  <si>
    <t>ENZO</t>
  </si>
  <si>
    <t>D'ONORIO</t>
  </si>
  <si>
    <t>EMILIO</t>
  </si>
  <si>
    <t>POLI</t>
  </si>
  <si>
    <t>ZITAROSA</t>
  </si>
  <si>
    <t>TESSITORE</t>
  </si>
  <si>
    <t>UISP LATINA</t>
  </si>
  <si>
    <t>ROMEO</t>
  </si>
  <si>
    <t>GIOVANNINI</t>
  </si>
  <si>
    <t>BERARDI</t>
  </si>
  <si>
    <t>EMANUELA</t>
  </si>
  <si>
    <t>PODISTICA APRILIA</t>
  </si>
  <si>
    <t>DOMENICO</t>
  </si>
  <si>
    <t>CRISTIAN</t>
  </si>
  <si>
    <t>ANNA</t>
  </si>
  <si>
    <t>GIANNI</t>
  </si>
  <si>
    <t>LOREDANA</t>
  </si>
  <si>
    <t>SONIA</t>
  </si>
  <si>
    <t>PROIETTI</t>
  </si>
  <si>
    <t>ROMEI</t>
  </si>
  <si>
    <t>RUNNERS CLUB ANAGNI</t>
  </si>
  <si>
    <t>GIANNINI</t>
  </si>
  <si>
    <t>INDIVIDUALE</t>
  </si>
  <si>
    <t>F45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</si>
</sst>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49" fontId="0" fillId="0" borderId="5" xfId="0" applyNumberFormat="1" applyFont="1" applyBorder="1" applyAlignment="1">
      <alignment vertical="center"/>
    </xf>
    <xf numFmtId="1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vertical="center"/>
    </xf>
    <xf numFmtId="1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vertical="center"/>
    </xf>
    <xf numFmtId="1" fontId="0" fillId="0" borderId="7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vertical="center"/>
    </xf>
    <xf numFmtId="1" fontId="14" fillId="0" borderId="6" xfId="0" applyNumberFormat="1" applyFont="1" applyBorder="1" applyAlignment="1">
      <alignment vertical="center"/>
    </xf>
    <xf numFmtId="49" fontId="14" fillId="0" borderId="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6" t="s">
        <v>0</v>
      </c>
      <c r="B1" s="36"/>
      <c r="C1" s="36"/>
      <c r="D1" s="36"/>
      <c r="E1" s="36"/>
      <c r="F1" s="36"/>
      <c r="G1" s="37"/>
      <c r="H1" s="37"/>
      <c r="I1" s="37"/>
    </row>
    <row r="2" spans="1:9" ht="24.75" customHeight="1" thickBot="1">
      <c r="A2" s="38" t="s">
        <v>1</v>
      </c>
      <c r="B2" s="39"/>
      <c r="C2" s="39"/>
      <c r="D2" s="39"/>
      <c r="E2" s="39"/>
      <c r="F2" s="39"/>
      <c r="G2" s="40"/>
      <c r="H2" s="6" t="s">
        <v>283</v>
      </c>
      <c r="I2" s="7">
        <v>6.3</v>
      </c>
    </row>
    <row r="3" spans="1:9" ht="37.5" customHeight="1" thickBot="1">
      <c r="A3" s="15" t="s">
        <v>284</v>
      </c>
      <c r="B3" s="8" t="s">
        <v>285</v>
      </c>
      <c r="C3" s="9" t="s">
        <v>286</v>
      </c>
      <c r="D3" s="9" t="s">
        <v>287</v>
      </c>
      <c r="E3" s="10" t="s">
        <v>288</v>
      </c>
      <c r="F3" s="11" t="s">
        <v>289</v>
      </c>
      <c r="G3" s="11" t="s">
        <v>290</v>
      </c>
      <c r="H3" s="11" t="s">
        <v>291</v>
      </c>
      <c r="I3" s="12" t="s">
        <v>292</v>
      </c>
    </row>
    <row r="4" spans="1:9" s="1" customFormat="1" ht="15" customHeight="1">
      <c r="A4" s="47">
        <v>1</v>
      </c>
      <c r="B4" s="51" t="s">
        <v>403</v>
      </c>
      <c r="C4" s="51" t="s">
        <v>297</v>
      </c>
      <c r="D4" s="52" t="s">
        <v>339</v>
      </c>
      <c r="E4" s="51" t="s">
        <v>327</v>
      </c>
      <c r="F4" s="53" t="s">
        <v>2</v>
      </c>
      <c r="G4" s="16" t="str">
        <f aca="true" t="shared" si="0" ref="G4:G67">TEXT(INT((HOUR(F4)*3600+MINUTE(F4)*60+SECOND(F4))/$I$2/60),"0")&amp;"."&amp;TEXT(MOD((HOUR(F4)*3600+MINUTE(F4)*60+SECOND(F4))/$I$2,60),"00")&amp;"/km"</f>
        <v>3.10/km</v>
      </c>
      <c r="H4" s="17">
        <f aca="true" t="shared" si="1" ref="H4:H31">F4-$F$4</f>
        <v>0</v>
      </c>
      <c r="I4" s="17">
        <f>F4-INDEX($F$4:$F$141,MATCH(D4,$D$4:$D$141,0))</f>
        <v>0</v>
      </c>
    </row>
    <row r="5" spans="1:9" s="1" customFormat="1" ht="15" customHeight="1">
      <c r="A5" s="48">
        <v>2</v>
      </c>
      <c r="B5" s="54" t="s">
        <v>3</v>
      </c>
      <c r="C5" s="54" t="s">
        <v>302</v>
      </c>
      <c r="D5" s="55" t="s">
        <v>338</v>
      </c>
      <c r="E5" s="54" t="s">
        <v>4</v>
      </c>
      <c r="F5" s="56" t="s">
        <v>5</v>
      </c>
      <c r="G5" s="18" t="str">
        <f t="shared" si="0"/>
        <v>3.11/km</v>
      </c>
      <c r="H5" s="19">
        <f t="shared" si="1"/>
        <v>3.4722222222222446E-05</v>
      </c>
      <c r="I5" s="19">
        <f>F5-INDEX($F$4:$F$297,MATCH(D5,$D$4:$D$297,0))</f>
        <v>0</v>
      </c>
    </row>
    <row r="6" spans="1:9" s="1" customFormat="1" ht="15" customHeight="1">
      <c r="A6" s="48">
        <v>3</v>
      </c>
      <c r="B6" s="54" t="s">
        <v>6</v>
      </c>
      <c r="C6" s="54" t="s">
        <v>7</v>
      </c>
      <c r="D6" s="55" t="s">
        <v>338</v>
      </c>
      <c r="E6" s="54" t="s">
        <v>8</v>
      </c>
      <c r="F6" s="56" t="s">
        <v>9</v>
      </c>
      <c r="G6" s="18" t="str">
        <f t="shared" si="0"/>
        <v>3.21/km</v>
      </c>
      <c r="H6" s="19">
        <f t="shared" si="1"/>
        <v>0.0007754629629629639</v>
      </c>
      <c r="I6" s="19">
        <f>F6-INDEX($F$4:$F$297,MATCH(D6,$D$4:$D$297,0))</f>
        <v>0.0007407407407407415</v>
      </c>
    </row>
    <row r="7" spans="1:9" s="1" customFormat="1" ht="15" customHeight="1">
      <c r="A7" s="48">
        <v>4</v>
      </c>
      <c r="B7" s="54" t="s">
        <v>10</v>
      </c>
      <c r="C7" s="54" t="s">
        <v>304</v>
      </c>
      <c r="D7" s="55" t="s">
        <v>340</v>
      </c>
      <c r="E7" s="54" t="s">
        <v>11</v>
      </c>
      <c r="F7" s="56" t="s">
        <v>12</v>
      </c>
      <c r="G7" s="18" t="str">
        <f t="shared" si="0"/>
        <v>3.22/km</v>
      </c>
      <c r="H7" s="19">
        <f t="shared" si="1"/>
        <v>0.0008680555555555559</v>
      </c>
      <c r="I7" s="19">
        <f>F7-INDEX($F$4:$F$297,MATCH(D7,$D$4:$D$297,0))</f>
        <v>0</v>
      </c>
    </row>
    <row r="8" spans="1:9" s="1" customFormat="1" ht="15" customHeight="1">
      <c r="A8" s="48">
        <v>5</v>
      </c>
      <c r="B8" s="54" t="s">
        <v>326</v>
      </c>
      <c r="C8" s="54" t="s">
        <v>13</v>
      </c>
      <c r="D8" s="55" t="s">
        <v>338</v>
      </c>
      <c r="E8" s="54" t="s">
        <v>14</v>
      </c>
      <c r="F8" s="56" t="s">
        <v>15</v>
      </c>
      <c r="G8" s="18" t="str">
        <f t="shared" si="0"/>
        <v>3.26/km</v>
      </c>
      <c r="H8" s="19">
        <f t="shared" si="1"/>
        <v>0.0011226851851851866</v>
      </c>
      <c r="I8" s="19">
        <f>F8-INDEX($F$4:$F$297,MATCH(D8,$D$4:$D$297,0))</f>
        <v>0.0010879629629629642</v>
      </c>
    </row>
    <row r="9" spans="1:9" s="1" customFormat="1" ht="15" customHeight="1">
      <c r="A9" s="48">
        <v>6</v>
      </c>
      <c r="B9" s="54" t="s">
        <v>341</v>
      </c>
      <c r="C9" s="54" t="s">
        <v>282</v>
      </c>
      <c r="D9" s="55" t="s">
        <v>340</v>
      </c>
      <c r="E9" s="54" t="s">
        <v>16</v>
      </c>
      <c r="F9" s="56" t="s">
        <v>17</v>
      </c>
      <c r="G9" s="18" t="str">
        <f t="shared" si="0"/>
        <v>3.29/km</v>
      </c>
      <c r="H9" s="19">
        <f t="shared" si="1"/>
        <v>0.0013773148148148173</v>
      </c>
      <c r="I9" s="19">
        <f>F9-INDEX($F$4:$F$297,MATCH(D9,$D$4:$D$297,0))</f>
        <v>0.0005092592592592614</v>
      </c>
    </row>
    <row r="10" spans="1:9" s="1" customFormat="1" ht="15" customHeight="1">
      <c r="A10" s="48">
        <v>7</v>
      </c>
      <c r="B10" s="54" t="s">
        <v>18</v>
      </c>
      <c r="C10" s="54" t="s">
        <v>312</v>
      </c>
      <c r="D10" s="55" t="s">
        <v>338</v>
      </c>
      <c r="E10" s="54" t="s">
        <v>19</v>
      </c>
      <c r="F10" s="56" t="s">
        <v>20</v>
      </c>
      <c r="G10" s="18" t="str">
        <f t="shared" si="0"/>
        <v>3.30/km</v>
      </c>
      <c r="H10" s="19">
        <f t="shared" si="1"/>
        <v>0.001412037037037038</v>
      </c>
      <c r="I10" s="19">
        <f>F10-INDEX($F$4:$F$297,MATCH(D10,$D$4:$D$297,0))</f>
        <v>0.0013773148148148156</v>
      </c>
    </row>
    <row r="11" spans="1:9" s="1" customFormat="1" ht="15" customHeight="1">
      <c r="A11" s="48">
        <v>8</v>
      </c>
      <c r="B11" s="54" t="s">
        <v>21</v>
      </c>
      <c r="C11" s="54" t="s">
        <v>294</v>
      </c>
      <c r="D11" s="55" t="s">
        <v>343</v>
      </c>
      <c r="E11" s="54" t="s">
        <v>349</v>
      </c>
      <c r="F11" s="56" t="s">
        <v>22</v>
      </c>
      <c r="G11" s="18" t="str">
        <f t="shared" si="0"/>
        <v>3.32/km</v>
      </c>
      <c r="H11" s="19">
        <f t="shared" si="1"/>
        <v>0.0015625000000000014</v>
      </c>
      <c r="I11" s="19">
        <f>F11-INDEX($F$4:$F$297,MATCH(D11,$D$4:$D$297,0))</f>
        <v>0</v>
      </c>
    </row>
    <row r="12" spans="1:9" s="1" customFormat="1" ht="15" customHeight="1">
      <c r="A12" s="48">
        <v>9</v>
      </c>
      <c r="B12" s="54" t="s">
        <v>342</v>
      </c>
      <c r="C12" s="54" t="s">
        <v>322</v>
      </c>
      <c r="D12" s="55" t="s">
        <v>340</v>
      </c>
      <c r="E12" s="54" t="s">
        <v>23</v>
      </c>
      <c r="F12" s="56" t="s">
        <v>24</v>
      </c>
      <c r="G12" s="18" t="str">
        <f t="shared" si="0"/>
        <v>3.32/km</v>
      </c>
      <c r="H12" s="19">
        <f t="shared" si="1"/>
        <v>0.0015972222222222238</v>
      </c>
      <c r="I12" s="19">
        <f>F12-INDEX($F$4:$F$297,MATCH(D12,$D$4:$D$297,0))</f>
        <v>0.0007291666666666679</v>
      </c>
    </row>
    <row r="13" spans="1:9" s="1" customFormat="1" ht="15" customHeight="1">
      <c r="A13" s="48">
        <v>10</v>
      </c>
      <c r="B13" s="54" t="s">
        <v>375</v>
      </c>
      <c r="C13" s="54" t="s">
        <v>376</v>
      </c>
      <c r="D13" s="55" t="s">
        <v>339</v>
      </c>
      <c r="E13" s="54" t="s">
        <v>25</v>
      </c>
      <c r="F13" s="56" t="s">
        <v>26</v>
      </c>
      <c r="G13" s="18" t="str">
        <f t="shared" si="0"/>
        <v>3.32/km</v>
      </c>
      <c r="H13" s="19">
        <f t="shared" si="1"/>
        <v>0.0016087962962962991</v>
      </c>
      <c r="I13" s="19">
        <f>F13-INDEX($F$4:$F$297,MATCH(D13,$D$4:$D$297,0))</f>
        <v>0.0016087962962962991</v>
      </c>
    </row>
    <row r="14" spans="1:9" s="1" customFormat="1" ht="15" customHeight="1">
      <c r="A14" s="48">
        <v>11</v>
      </c>
      <c r="B14" s="54" t="s">
        <v>27</v>
      </c>
      <c r="C14" s="54" t="s">
        <v>413</v>
      </c>
      <c r="D14" s="55" t="s">
        <v>339</v>
      </c>
      <c r="E14" s="54" t="s">
        <v>28</v>
      </c>
      <c r="F14" s="56" t="s">
        <v>29</v>
      </c>
      <c r="G14" s="18" t="str">
        <f t="shared" si="0"/>
        <v>3.32/km</v>
      </c>
      <c r="H14" s="19">
        <f t="shared" si="1"/>
        <v>0.0016203703703703727</v>
      </c>
      <c r="I14" s="19">
        <f>F14-INDEX($F$4:$F$297,MATCH(D14,$D$4:$D$297,0))</f>
        <v>0.0016203703703703727</v>
      </c>
    </row>
    <row r="15" spans="1:9" s="1" customFormat="1" ht="15" customHeight="1">
      <c r="A15" s="48">
        <v>12</v>
      </c>
      <c r="B15" s="54" t="s">
        <v>30</v>
      </c>
      <c r="C15" s="54" t="s">
        <v>307</v>
      </c>
      <c r="D15" s="55" t="s">
        <v>340</v>
      </c>
      <c r="E15" s="54" t="s">
        <v>31</v>
      </c>
      <c r="F15" s="56" t="s">
        <v>32</v>
      </c>
      <c r="G15" s="18" t="str">
        <f t="shared" si="0"/>
        <v>3.34/km</v>
      </c>
      <c r="H15" s="19">
        <f t="shared" si="1"/>
        <v>0.0017361111111111119</v>
      </c>
      <c r="I15" s="19">
        <f>F15-INDEX($F$4:$F$297,MATCH(D15,$D$4:$D$297,0))</f>
        <v>0.0008680555555555559</v>
      </c>
    </row>
    <row r="16" spans="1:9" s="1" customFormat="1" ht="15" customHeight="1">
      <c r="A16" s="48">
        <v>13</v>
      </c>
      <c r="B16" s="54" t="s">
        <v>33</v>
      </c>
      <c r="C16" s="54" t="s">
        <v>298</v>
      </c>
      <c r="D16" s="55" t="s">
        <v>338</v>
      </c>
      <c r="E16" s="54" t="s">
        <v>34</v>
      </c>
      <c r="F16" s="56" t="s">
        <v>35</v>
      </c>
      <c r="G16" s="18" t="str">
        <f t="shared" si="0"/>
        <v>3.36/km</v>
      </c>
      <c r="H16" s="19">
        <f t="shared" si="1"/>
        <v>0.001898148148148147</v>
      </c>
      <c r="I16" s="19">
        <f>F16-INDEX($F$4:$F$297,MATCH(D16,$D$4:$D$297,0))</f>
        <v>0.0018634259259259246</v>
      </c>
    </row>
    <row r="17" spans="1:9" s="1" customFormat="1" ht="15" customHeight="1">
      <c r="A17" s="48">
        <v>14</v>
      </c>
      <c r="B17" s="54" t="s">
        <v>36</v>
      </c>
      <c r="C17" s="54" t="s">
        <v>306</v>
      </c>
      <c r="D17" s="55" t="s">
        <v>346</v>
      </c>
      <c r="E17" s="54" t="s">
        <v>37</v>
      </c>
      <c r="F17" s="56" t="s">
        <v>38</v>
      </c>
      <c r="G17" s="18" t="str">
        <f t="shared" si="0"/>
        <v>3.37/km</v>
      </c>
      <c r="H17" s="19">
        <f t="shared" si="1"/>
        <v>0.001979166666666669</v>
      </c>
      <c r="I17" s="19">
        <f>F17-INDEX($F$4:$F$297,MATCH(D17,$D$4:$D$297,0))</f>
        <v>0</v>
      </c>
    </row>
    <row r="18" spans="1:9" s="1" customFormat="1" ht="15" customHeight="1">
      <c r="A18" s="48">
        <v>15</v>
      </c>
      <c r="B18" s="54" t="s">
        <v>355</v>
      </c>
      <c r="C18" s="54" t="s">
        <v>39</v>
      </c>
      <c r="D18" s="55" t="s">
        <v>340</v>
      </c>
      <c r="E18" s="54" t="s">
        <v>327</v>
      </c>
      <c r="F18" s="56" t="s">
        <v>40</v>
      </c>
      <c r="G18" s="18" t="str">
        <f t="shared" si="0"/>
        <v>3.38/km</v>
      </c>
      <c r="H18" s="19">
        <f t="shared" si="1"/>
        <v>0.002002314814814816</v>
      </c>
      <c r="I18" s="19">
        <f>F18-INDEX($F$4:$F$297,MATCH(D18,$D$4:$D$297,0))</f>
        <v>0.0011342592592592602</v>
      </c>
    </row>
    <row r="19" spans="1:9" s="1" customFormat="1" ht="15" customHeight="1">
      <c r="A19" s="48">
        <v>16</v>
      </c>
      <c r="B19" s="54" t="s">
        <v>41</v>
      </c>
      <c r="C19" s="54" t="s">
        <v>307</v>
      </c>
      <c r="D19" s="55" t="s">
        <v>340</v>
      </c>
      <c r="E19" s="54" t="s">
        <v>327</v>
      </c>
      <c r="F19" s="56" t="s">
        <v>42</v>
      </c>
      <c r="G19" s="18" t="str">
        <f t="shared" si="0"/>
        <v>3.38/km</v>
      </c>
      <c r="H19" s="19">
        <f t="shared" si="1"/>
        <v>0.002037037037037037</v>
      </c>
      <c r="I19" s="19">
        <f>F19-INDEX($F$4:$F$297,MATCH(D19,$D$4:$D$297,0))</f>
        <v>0.001168981481481481</v>
      </c>
    </row>
    <row r="20" spans="1:9" s="1" customFormat="1" ht="15" customHeight="1">
      <c r="A20" s="48">
        <v>17</v>
      </c>
      <c r="B20" s="54" t="s">
        <v>348</v>
      </c>
      <c r="C20" s="54" t="s">
        <v>300</v>
      </c>
      <c r="D20" s="55" t="s">
        <v>343</v>
      </c>
      <c r="E20" s="54" t="s">
        <v>349</v>
      </c>
      <c r="F20" s="56" t="s">
        <v>43</v>
      </c>
      <c r="G20" s="18" t="str">
        <f t="shared" si="0"/>
        <v>3.39/km</v>
      </c>
      <c r="H20" s="19">
        <f t="shared" si="1"/>
        <v>0.0020833333333333346</v>
      </c>
      <c r="I20" s="19">
        <f>F20-INDEX($F$4:$F$297,MATCH(D20,$D$4:$D$297,0))</f>
        <v>0.0005208333333333332</v>
      </c>
    </row>
    <row r="21" spans="1:9" s="1" customFormat="1" ht="15" customHeight="1">
      <c r="A21" s="48">
        <v>18</v>
      </c>
      <c r="B21" s="54" t="s">
        <v>44</v>
      </c>
      <c r="C21" s="54" t="s">
        <v>295</v>
      </c>
      <c r="D21" s="55" t="s">
        <v>338</v>
      </c>
      <c r="E21" s="54" t="s">
        <v>45</v>
      </c>
      <c r="F21" s="56" t="s">
        <v>46</v>
      </c>
      <c r="G21" s="18" t="str">
        <f t="shared" si="0"/>
        <v>3.39/km</v>
      </c>
      <c r="H21" s="19">
        <f t="shared" si="1"/>
        <v>0.0021180555555555553</v>
      </c>
      <c r="I21" s="19">
        <f>F21-INDEX($F$4:$F$297,MATCH(D21,$D$4:$D$297,0))</f>
        <v>0.002083333333333333</v>
      </c>
    </row>
    <row r="22" spans="1:9" s="1" customFormat="1" ht="15" customHeight="1">
      <c r="A22" s="48">
        <v>19</v>
      </c>
      <c r="B22" s="54" t="s">
        <v>350</v>
      </c>
      <c r="C22" s="54" t="s">
        <v>351</v>
      </c>
      <c r="D22" s="55" t="s">
        <v>340</v>
      </c>
      <c r="E22" s="54" t="s">
        <v>327</v>
      </c>
      <c r="F22" s="56" t="s">
        <v>47</v>
      </c>
      <c r="G22" s="18" t="str">
        <f t="shared" si="0"/>
        <v>3.40/km</v>
      </c>
      <c r="H22" s="19">
        <f t="shared" si="1"/>
        <v>0.002141203703703706</v>
      </c>
      <c r="I22" s="19">
        <f>F22-INDEX($F$4:$F$297,MATCH(D22,$D$4:$D$297,0))</f>
        <v>0.00127314814814815</v>
      </c>
    </row>
    <row r="23" spans="1:9" s="1" customFormat="1" ht="15" customHeight="1">
      <c r="A23" s="48">
        <v>20</v>
      </c>
      <c r="B23" s="54" t="s">
        <v>48</v>
      </c>
      <c r="C23" s="54" t="s">
        <v>320</v>
      </c>
      <c r="D23" s="55" t="s">
        <v>339</v>
      </c>
      <c r="E23" s="54" t="s">
        <v>335</v>
      </c>
      <c r="F23" s="56" t="s">
        <v>49</v>
      </c>
      <c r="G23" s="18" t="str">
        <f t="shared" si="0"/>
        <v>3.40/km</v>
      </c>
      <c r="H23" s="19">
        <f t="shared" si="1"/>
        <v>0.0022106481481481473</v>
      </c>
      <c r="I23" s="19">
        <f>F23-INDEX($F$4:$F$297,MATCH(D23,$D$4:$D$297,0))</f>
        <v>0.0022106481481481473</v>
      </c>
    </row>
    <row r="24" spans="1:9" s="1" customFormat="1" ht="15" customHeight="1">
      <c r="A24" s="48">
        <v>21</v>
      </c>
      <c r="B24" s="54" t="s">
        <v>345</v>
      </c>
      <c r="C24" s="54" t="s">
        <v>297</v>
      </c>
      <c r="D24" s="55" t="s">
        <v>340</v>
      </c>
      <c r="E24" s="54" t="s">
        <v>335</v>
      </c>
      <c r="F24" s="56" t="s">
        <v>50</v>
      </c>
      <c r="G24" s="18" t="str">
        <f t="shared" si="0"/>
        <v>3.41/km</v>
      </c>
      <c r="H24" s="19">
        <f t="shared" si="1"/>
        <v>0.002233796296296298</v>
      </c>
      <c r="I24" s="19">
        <f>F24-INDEX($F$4:$F$297,MATCH(D24,$D$4:$D$297,0))</f>
        <v>0.001365740740740742</v>
      </c>
    </row>
    <row r="25" spans="1:9" s="1" customFormat="1" ht="15" customHeight="1">
      <c r="A25" s="48">
        <v>22</v>
      </c>
      <c r="B25" s="54" t="s">
        <v>353</v>
      </c>
      <c r="C25" s="54" t="s">
        <v>354</v>
      </c>
      <c r="D25" s="55" t="s">
        <v>346</v>
      </c>
      <c r="E25" s="54" t="s">
        <v>23</v>
      </c>
      <c r="F25" s="56" t="s">
        <v>50</v>
      </c>
      <c r="G25" s="18" t="str">
        <f t="shared" si="0"/>
        <v>3.41/km</v>
      </c>
      <c r="H25" s="19">
        <f t="shared" si="1"/>
        <v>0.002233796296296298</v>
      </c>
      <c r="I25" s="19">
        <f>F25-INDEX($F$4:$F$297,MATCH(D25,$D$4:$D$297,0))</f>
        <v>0.00025462962962962896</v>
      </c>
    </row>
    <row r="26" spans="1:9" s="1" customFormat="1" ht="15" customHeight="1">
      <c r="A26" s="48">
        <v>23</v>
      </c>
      <c r="B26" s="54" t="s">
        <v>51</v>
      </c>
      <c r="C26" s="54" t="s">
        <v>396</v>
      </c>
      <c r="D26" s="55" t="s">
        <v>340</v>
      </c>
      <c r="E26" s="54" t="s">
        <v>359</v>
      </c>
      <c r="F26" s="56" t="s">
        <v>52</v>
      </c>
      <c r="G26" s="18" t="str">
        <f t="shared" si="0"/>
        <v>3.41/km</v>
      </c>
      <c r="H26" s="19">
        <f t="shared" si="1"/>
        <v>0.002256944444444445</v>
      </c>
      <c r="I26" s="19">
        <f>F26-INDEX($F$4:$F$297,MATCH(D26,$D$4:$D$297,0))</f>
        <v>0.0013888888888888892</v>
      </c>
    </row>
    <row r="27" spans="1:9" s="2" customFormat="1" ht="15" customHeight="1">
      <c r="A27" s="48">
        <v>24</v>
      </c>
      <c r="B27" s="54" t="s">
        <v>332</v>
      </c>
      <c r="C27" s="54" t="s">
        <v>333</v>
      </c>
      <c r="D27" s="55" t="s">
        <v>338</v>
      </c>
      <c r="E27" s="54" t="s">
        <v>344</v>
      </c>
      <c r="F27" s="56" t="s">
        <v>53</v>
      </c>
      <c r="G27" s="18" t="str">
        <f t="shared" si="0"/>
        <v>3.42/km</v>
      </c>
      <c r="H27" s="19">
        <f t="shared" si="1"/>
        <v>0.0023148148148148164</v>
      </c>
      <c r="I27" s="19">
        <f>F27-INDEX($F$4:$F$297,MATCH(D27,$D$4:$D$297,0))</f>
        <v>0.002280092592592594</v>
      </c>
    </row>
    <row r="28" spans="1:9" s="1" customFormat="1" ht="15" customHeight="1">
      <c r="A28" s="48">
        <v>25</v>
      </c>
      <c r="B28" s="54" t="s">
        <v>54</v>
      </c>
      <c r="C28" s="54" t="s">
        <v>361</v>
      </c>
      <c r="D28" s="55" t="s">
        <v>339</v>
      </c>
      <c r="E28" s="54" t="s">
        <v>55</v>
      </c>
      <c r="F28" s="56" t="s">
        <v>56</v>
      </c>
      <c r="G28" s="18" t="str">
        <f t="shared" si="0"/>
        <v>3.43/km</v>
      </c>
      <c r="H28" s="19">
        <f t="shared" si="1"/>
        <v>0.0023726851851851843</v>
      </c>
      <c r="I28" s="19">
        <f>F28-INDEX($F$4:$F$297,MATCH(D28,$D$4:$D$297,0))</f>
        <v>0.0023726851851851843</v>
      </c>
    </row>
    <row r="29" spans="1:9" s="1" customFormat="1" ht="15" customHeight="1">
      <c r="A29" s="48">
        <v>26</v>
      </c>
      <c r="B29" s="54" t="s">
        <v>57</v>
      </c>
      <c r="C29" s="54" t="s">
        <v>315</v>
      </c>
      <c r="D29" s="55" t="s">
        <v>340</v>
      </c>
      <c r="E29" s="54" t="s">
        <v>11</v>
      </c>
      <c r="F29" s="56" t="s">
        <v>58</v>
      </c>
      <c r="G29" s="18" t="str">
        <f t="shared" si="0"/>
        <v>3.44/km</v>
      </c>
      <c r="H29" s="19">
        <f t="shared" si="1"/>
        <v>0.0024421296296296326</v>
      </c>
      <c r="I29" s="19">
        <f>F29-INDEX($F$4:$F$297,MATCH(D29,$D$4:$D$297,0))</f>
        <v>0.0015740740740740767</v>
      </c>
    </row>
    <row r="30" spans="1:9" s="1" customFormat="1" ht="15" customHeight="1">
      <c r="A30" s="48">
        <v>27</v>
      </c>
      <c r="B30" s="54" t="s">
        <v>59</v>
      </c>
      <c r="C30" s="54" t="s">
        <v>60</v>
      </c>
      <c r="D30" s="55" t="s">
        <v>423</v>
      </c>
      <c r="E30" s="54" t="s">
        <v>394</v>
      </c>
      <c r="F30" s="56" t="s">
        <v>61</v>
      </c>
      <c r="G30" s="18" t="str">
        <f t="shared" si="0"/>
        <v>3.44/km</v>
      </c>
      <c r="H30" s="19">
        <f t="shared" si="1"/>
        <v>0.0024652777777777798</v>
      </c>
      <c r="I30" s="19">
        <f>F30-INDEX($F$4:$F$297,MATCH(D30,$D$4:$D$297,0))</f>
        <v>0</v>
      </c>
    </row>
    <row r="31" spans="1:9" s="1" customFormat="1" ht="15" customHeight="1">
      <c r="A31" s="48">
        <v>28</v>
      </c>
      <c r="B31" s="54" t="s">
        <v>62</v>
      </c>
      <c r="C31" s="54" t="s">
        <v>325</v>
      </c>
      <c r="D31" s="55" t="s">
        <v>338</v>
      </c>
      <c r="E31" s="54" t="s">
        <v>327</v>
      </c>
      <c r="F31" s="56" t="s">
        <v>63</v>
      </c>
      <c r="G31" s="18" t="str">
        <f t="shared" si="0"/>
        <v>3.44/km</v>
      </c>
      <c r="H31" s="19">
        <f t="shared" si="1"/>
        <v>0.002488425925925927</v>
      </c>
      <c r="I31" s="19">
        <f>F31-INDEX($F$4:$F$297,MATCH(D31,$D$4:$D$297,0))</f>
        <v>0.0024537037037037045</v>
      </c>
    </row>
    <row r="32" spans="1:9" s="1" customFormat="1" ht="15" customHeight="1">
      <c r="A32" s="48">
        <v>29</v>
      </c>
      <c r="B32" s="54" t="s">
        <v>409</v>
      </c>
      <c r="C32" s="54" t="s">
        <v>306</v>
      </c>
      <c r="D32" s="55" t="s">
        <v>340</v>
      </c>
      <c r="E32" s="54" t="s">
        <v>64</v>
      </c>
      <c r="F32" s="56" t="s">
        <v>65</v>
      </c>
      <c r="G32" s="18" t="str">
        <f t="shared" si="0"/>
        <v>3.45/km</v>
      </c>
      <c r="H32" s="19">
        <f aca="true" t="shared" si="2" ref="H32:H95">F32-$F$4</f>
        <v>0.002523148148148151</v>
      </c>
      <c r="I32" s="19">
        <f>F32-INDEX($F$4:$F$297,MATCH(D32,$D$4:$D$297,0))</f>
        <v>0.0016550925925925952</v>
      </c>
    </row>
    <row r="33" spans="1:9" s="1" customFormat="1" ht="15" customHeight="1">
      <c r="A33" s="48">
        <v>30</v>
      </c>
      <c r="B33" s="54" t="s">
        <v>347</v>
      </c>
      <c r="C33" s="54" t="s">
        <v>314</v>
      </c>
      <c r="D33" s="55" t="s">
        <v>343</v>
      </c>
      <c r="E33" s="54" t="s">
        <v>327</v>
      </c>
      <c r="F33" s="56" t="s">
        <v>66</v>
      </c>
      <c r="G33" s="18" t="str">
        <f t="shared" si="0"/>
        <v>3.45/km</v>
      </c>
      <c r="H33" s="19">
        <f t="shared" si="2"/>
        <v>0.002569444444444449</v>
      </c>
      <c r="I33" s="19">
        <f>F33-INDEX($F$4:$F$297,MATCH(D33,$D$4:$D$297,0))</f>
        <v>0.0010069444444444475</v>
      </c>
    </row>
    <row r="34" spans="1:9" s="1" customFormat="1" ht="15" customHeight="1">
      <c r="A34" s="48">
        <v>31</v>
      </c>
      <c r="B34" s="54" t="s">
        <v>391</v>
      </c>
      <c r="C34" s="54" t="s">
        <v>415</v>
      </c>
      <c r="D34" s="55" t="s">
        <v>357</v>
      </c>
      <c r="E34" s="54" t="s">
        <v>67</v>
      </c>
      <c r="F34" s="56" t="s">
        <v>68</v>
      </c>
      <c r="G34" s="18" t="str">
        <f t="shared" si="0"/>
        <v>3.47/km</v>
      </c>
      <c r="H34" s="19">
        <f t="shared" si="2"/>
        <v>0.0026620370370370374</v>
      </c>
      <c r="I34" s="19">
        <f>F34-INDEX($F$4:$F$297,MATCH(D34,$D$4:$D$297,0))</f>
        <v>0</v>
      </c>
    </row>
    <row r="35" spans="1:9" s="1" customFormat="1" ht="15" customHeight="1">
      <c r="A35" s="48">
        <v>32</v>
      </c>
      <c r="B35" s="54" t="s">
        <v>401</v>
      </c>
      <c r="C35" s="54" t="s">
        <v>304</v>
      </c>
      <c r="D35" s="55" t="s">
        <v>346</v>
      </c>
      <c r="E35" s="54" t="s">
        <v>370</v>
      </c>
      <c r="F35" s="56" t="s">
        <v>69</v>
      </c>
      <c r="G35" s="18" t="str">
        <f t="shared" si="0"/>
        <v>3.47/km</v>
      </c>
      <c r="H35" s="19">
        <f t="shared" si="2"/>
        <v>0.002708333333333335</v>
      </c>
      <c r="I35" s="19">
        <f>F35-INDEX($F$4:$F$297,MATCH(D35,$D$4:$D$297,0))</f>
        <v>0.0007291666666666662</v>
      </c>
    </row>
    <row r="36" spans="1:9" s="1" customFormat="1" ht="15" customHeight="1">
      <c r="A36" s="48">
        <v>33</v>
      </c>
      <c r="B36" s="54" t="s">
        <v>70</v>
      </c>
      <c r="C36" s="54" t="s">
        <v>319</v>
      </c>
      <c r="D36" s="55" t="s">
        <v>357</v>
      </c>
      <c r="E36" s="54" t="s">
        <v>71</v>
      </c>
      <c r="F36" s="56" t="s">
        <v>72</v>
      </c>
      <c r="G36" s="18" t="str">
        <f t="shared" si="0"/>
        <v>3.48/km</v>
      </c>
      <c r="H36" s="19">
        <f t="shared" si="2"/>
        <v>0.0027662037037037065</v>
      </c>
      <c r="I36" s="19">
        <f>F36-INDEX($F$4:$F$297,MATCH(D36,$D$4:$D$297,0))</f>
        <v>0.00010416666666666907</v>
      </c>
    </row>
    <row r="37" spans="1:9" s="1" customFormat="1" ht="15" customHeight="1">
      <c r="A37" s="48">
        <v>34</v>
      </c>
      <c r="B37" s="54" t="s">
        <v>73</v>
      </c>
      <c r="C37" s="54" t="s">
        <v>303</v>
      </c>
      <c r="D37" s="55" t="s">
        <v>340</v>
      </c>
      <c r="E37" s="54" t="s">
        <v>74</v>
      </c>
      <c r="F37" s="56" t="s">
        <v>75</v>
      </c>
      <c r="G37" s="18" t="str">
        <f t="shared" si="0"/>
        <v>3.49/km</v>
      </c>
      <c r="H37" s="19">
        <f t="shared" si="2"/>
        <v>0.0028125000000000008</v>
      </c>
      <c r="I37" s="19">
        <f>F37-INDEX($F$4:$F$297,MATCH(D37,$D$4:$D$297,0))</f>
        <v>0.0019444444444444448</v>
      </c>
    </row>
    <row r="38" spans="1:9" s="1" customFormat="1" ht="15" customHeight="1">
      <c r="A38" s="48">
        <v>35</v>
      </c>
      <c r="B38" s="54" t="s">
        <v>76</v>
      </c>
      <c r="C38" s="54" t="s">
        <v>312</v>
      </c>
      <c r="D38" s="55" t="s">
        <v>357</v>
      </c>
      <c r="E38" s="54" t="s">
        <v>77</v>
      </c>
      <c r="F38" s="56" t="s">
        <v>78</v>
      </c>
      <c r="G38" s="18" t="str">
        <f t="shared" si="0"/>
        <v>3.49/km</v>
      </c>
      <c r="H38" s="19">
        <f t="shared" si="2"/>
        <v>0.002858796296296295</v>
      </c>
      <c r="I38" s="19">
        <f>F38-INDEX($F$4:$F$297,MATCH(D38,$D$4:$D$297,0))</f>
        <v>0.00019675925925925764</v>
      </c>
    </row>
    <row r="39" spans="1:9" s="1" customFormat="1" ht="15" customHeight="1">
      <c r="A39" s="48">
        <v>36</v>
      </c>
      <c r="B39" s="54" t="s">
        <v>79</v>
      </c>
      <c r="C39" s="54" t="s">
        <v>303</v>
      </c>
      <c r="D39" s="55" t="s">
        <v>346</v>
      </c>
      <c r="E39" s="54" t="s">
        <v>80</v>
      </c>
      <c r="F39" s="56" t="s">
        <v>78</v>
      </c>
      <c r="G39" s="18" t="str">
        <f t="shared" si="0"/>
        <v>3.49/km</v>
      </c>
      <c r="H39" s="19">
        <f t="shared" si="2"/>
        <v>0.002858796296296295</v>
      </c>
      <c r="I39" s="19">
        <f>F39-INDEX($F$4:$F$297,MATCH(D39,$D$4:$D$297,0))</f>
        <v>0.000879629629629626</v>
      </c>
    </row>
    <row r="40" spans="1:9" s="1" customFormat="1" ht="15" customHeight="1">
      <c r="A40" s="48">
        <v>37</v>
      </c>
      <c r="B40" s="54" t="s">
        <v>81</v>
      </c>
      <c r="C40" s="54" t="s">
        <v>400</v>
      </c>
      <c r="D40" s="55" t="s">
        <v>346</v>
      </c>
      <c r="E40" s="54" t="s">
        <v>327</v>
      </c>
      <c r="F40" s="56" t="s">
        <v>82</v>
      </c>
      <c r="G40" s="18" t="str">
        <f t="shared" si="0"/>
        <v>3.50/km</v>
      </c>
      <c r="H40" s="19">
        <f t="shared" si="2"/>
        <v>0.002870370370370372</v>
      </c>
      <c r="I40" s="19">
        <f>F40-INDEX($F$4:$F$297,MATCH(D40,$D$4:$D$297,0))</f>
        <v>0.0008912037037037031</v>
      </c>
    </row>
    <row r="41" spans="1:9" s="1" customFormat="1" ht="15" customHeight="1">
      <c r="A41" s="48">
        <v>38</v>
      </c>
      <c r="B41" s="54" t="s">
        <v>83</v>
      </c>
      <c r="C41" s="54" t="s">
        <v>84</v>
      </c>
      <c r="D41" s="55" t="s">
        <v>339</v>
      </c>
      <c r="E41" s="54" t="s">
        <v>11</v>
      </c>
      <c r="F41" s="56" t="s">
        <v>85</v>
      </c>
      <c r="G41" s="18" t="str">
        <f t="shared" si="0"/>
        <v>3.50/km</v>
      </c>
      <c r="H41" s="19">
        <f t="shared" si="2"/>
        <v>0.00291666666666667</v>
      </c>
      <c r="I41" s="19">
        <f>F41-INDEX($F$4:$F$297,MATCH(D41,$D$4:$D$297,0))</f>
        <v>0.00291666666666667</v>
      </c>
    </row>
    <row r="42" spans="1:9" s="1" customFormat="1" ht="15" customHeight="1">
      <c r="A42" s="48">
        <v>39</v>
      </c>
      <c r="B42" s="54" t="s">
        <v>86</v>
      </c>
      <c r="C42" s="54" t="s">
        <v>307</v>
      </c>
      <c r="D42" s="55" t="s">
        <v>338</v>
      </c>
      <c r="E42" s="54" t="s">
        <v>25</v>
      </c>
      <c r="F42" s="56" t="s">
        <v>87</v>
      </c>
      <c r="G42" s="18" t="str">
        <f t="shared" si="0"/>
        <v>3.51/km</v>
      </c>
      <c r="H42" s="19">
        <f t="shared" si="2"/>
        <v>0.0029513888888888905</v>
      </c>
      <c r="I42" s="19">
        <f>F42-INDEX($F$4:$F$297,MATCH(D42,$D$4:$D$297,0))</f>
        <v>0.002916666666666668</v>
      </c>
    </row>
    <row r="43" spans="1:9" s="1" customFormat="1" ht="15" customHeight="1">
      <c r="A43" s="48">
        <v>40</v>
      </c>
      <c r="B43" s="54" t="s">
        <v>88</v>
      </c>
      <c r="C43" s="54" t="s">
        <v>296</v>
      </c>
      <c r="D43" s="55" t="s">
        <v>340</v>
      </c>
      <c r="E43" s="54" t="s">
        <v>382</v>
      </c>
      <c r="F43" s="56" t="s">
        <v>89</v>
      </c>
      <c r="G43" s="18" t="str">
        <f t="shared" si="0"/>
        <v>3.51/km</v>
      </c>
      <c r="H43" s="19">
        <f t="shared" si="2"/>
        <v>0.002962962962962964</v>
      </c>
      <c r="I43" s="19">
        <f>F43-INDEX($F$4:$F$297,MATCH(D43,$D$4:$D$297,0))</f>
        <v>0.002094907407407408</v>
      </c>
    </row>
    <row r="44" spans="1:9" s="1" customFormat="1" ht="15" customHeight="1">
      <c r="A44" s="48">
        <v>41</v>
      </c>
      <c r="B44" s="54" t="s">
        <v>90</v>
      </c>
      <c r="C44" s="54" t="s">
        <v>91</v>
      </c>
      <c r="D44" s="55" t="s">
        <v>338</v>
      </c>
      <c r="E44" s="54" t="s">
        <v>92</v>
      </c>
      <c r="F44" s="56" t="s">
        <v>93</v>
      </c>
      <c r="G44" s="18" t="str">
        <f t="shared" si="0"/>
        <v>3.51/km</v>
      </c>
      <c r="H44" s="19">
        <f t="shared" si="2"/>
        <v>0.0029976851851851883</v>
      </c>
      <c r="I44" s="19">
        <f>F44-INDEX($F$4:$F$297,MATCH(D44,$D$4:$D$297,0))</f>
        <v>0.002962962962962966</v>
      </c>
    </row>
    <row r="45" spans="1:9" s="1" customFormat="1" ht="15" customHeight="1">
      <c r="A45" s="48">
        <v>42</v>
      </c>
      <c r="B45" s="54" t="s">
        <v>94</v>
      </c>
      <c r="C45" s="54" t="s">
        <v>95</v>
      </c>
      <c r="D45" s="55" t="s">
        <v>343</v>
      </c>
      <c r="E45" s="54" t="s">
        <v>96</v>
      </c>
      <c r="F45" s="56" t="s">
        <v>97</v>
      </c>
      <c r="G45" s="18" t="str">
        <f t="shared" si="0"/>
        <v>3.52/km</v>
      </c>
      <c r="H45" s="19">
        <f t="shared" si="2"/>
        <v>0.0030208333333333354</v>
      </c>
      <c r="I45" s="19">
        <f>F45-INDEX($F$4:$F$297,MATCH(D45,$D$4:$D$297,0))</f>
        <v>0.001458333333333334</v>
      </c>
    </row>
    <row r="46" spans="1:9" s="1" customFormat="1" ht="15" customHeight="1">
      <c r="A46" s="48">
        <v>43</v>
      </c>
      <c r="B46" s="54" t="s">
        <v>98</v>
      </c>
      <c r="C46" s="54" t="s">
        <v>321</v>
      </c>
      <c r="D46" s="55" t="s">
        <v>357</v>
      </c>
      <c r="E46" s="54" t="s">
        <v>23</v>
      </c>
      <c r="F46" s="56" t="s">
        <v>99</v>
      </c>
      <c r="G46" s="18" t="str">
        <f t="shared" si="0"/>
        <v>3.52/km</v>
      </c>
      <c r="H46" s="19">
        <f t="shared" si="2"/>
        <v>0.003032407407407409</v>
      </c>
      <c r="I46" s="19">
        <f>F46-INDEX($F$4:$F$297,MATCH(D46,$D$4:$D$297,0))</f>
        <v>0.0003703703703703716</v>
      </c>
    </row>
    <row r="47" spans="1:9" s="1" customFormat="1" ht="15" customHeight="1">
      <c r="A47" s="48">
        <v>44</v>
      </c>
      <c r="B47" s="54" t="s">
        <v>342</v>
      </c>
      <c r="C47" s="54" t="s">
        <v>294</v>
      </c>
      <c r="D47" s="55" t="s">
        <v>343</v>
      </c>
      <c r="E47" s="54" t="s">
        <v>23</v>
      </c>
      <c r="F47" s="56" t="s">
        <v>100</v>
      </c>
      <c r="G47" s="18" t="str">
        <f t="shared" si="0"/>
        <v>3.52/km</v>
      </c>
      <c r="H47" s="19">
        <f t="shared" si="2"/>
        <v>0.0030555555555555596</v>
      </c>
      <c r="I47" s="19">
        <f>F47-INDEX($F$4:$F$297,MATCH(D47,$D$4:$D$297,0))</f>
        <v>0.0014930555555555582</v>
      </c>
    </row>
    <row r="48" spans="1:9" s="1" customFormat="1" ht="15" customHeight="1">
      <c r="A48" s="48">
        <v>45</v>
      </c>
      <c r="B48" s="54" t="s">
        <v>101</v>
      </c>
      <c r="C48" s="54" t="s">
        <v>102</v>
      </c>
      <c r="D48" s="55" t="s">
        <v>362</v>
      </c>
      <c r="E48" s="54" t="s">
        <v>103</v>
      </c>
      <c r="F48" s="56" t="s">
        <v>104</v>
      </c>
      <c r="G48" s="18" t="str">
        <f t="shared" si="0"/>
        <v>3.52/km</v>
      </c>
      <c r="H48" s="19">
        <f t="shared" si="2"/>
        <v>0.0030671296296296297</v>
      </c>
      <c r="I48" s="19">
        <f>F48-INDEX($F$4:$F$297,MATCH(D48,$D$4:$D$297,0))</f>
        <v>0</v>
      </c>
    </row>
    <row r="49" spans="1:9" s="1" customFormat="1" ht="15" customHeight="1">
      <c r="A49" s="48">
        <v>46</v>
      </c>
      <c r="B49" s="54" t="s">
        <v>363</v>
      </c>
      <c r="C49" s="54" t="s">
        <v>325</v>
      </c>
      <c r="D49" s="55" t="s">
        <v>338</v>
      </c>
      <c r="E49" s="54" t="s">
        <v>349</v>
      </c>
      <c r="F49" s="56" t="s">
        <v>105</v>
      </c>
      <c r="G49" s="18" t="str">
        <f t="shared" si="0"/>
        <v>3.53/km</v>
      </c>
      <c r="H49" s="19">
        <f t="shared" si="2"/>
        <v>0.0030902777777777803</v>
      </c>
      <c r="I49" s="19">
        <f>F49-INDEX($F$4:$F$297,MATCH(D49,$D$4:$D$297,0))</f>
        <v>0.003055555555555558</v>
      </c>
    </row>
    <row r="50" spans="1:9" s="1" customFormat="1" ht="15" customHeight="1">
      <c r="A50" s="48">
        <v>47</v>
      </c>
      <c r="B50" s="54" t="s">
        <v>364</v>
      </c>
      <c r="C50" s="54" t="s">
        <v>303</v>
      </c>
      <c r="D50" s="55" t="s">
        <v>338</v>
      </c>
      <c r="E50" s="54" t="s">
        <v>25</v>
      </c>
      <c r="F50" s="56" t="s">
        <v>106</v>
      </c>
      <c r="G50" s="18" t="str">
        <f t="shared" si="0"/>
        <v>3.53/km</v>
      </c>
      <c r="H50" s="19">
        <f t="shared" si="2"/>
        <v>0.0031134259259259275</v>
      </c>
      <c r="I50" s="19">
        <f>F50-INDEX($F$4:$F$297,MATCH(D50,$D$4:$D$297,0))</f>
        <v>0.003078703703703705</v>
      </c>
    </row>
    <row r="51" spans="1:9" s="1" customFormat="1" ht="15" customHeight="1">
      <c r="A51" s="48">
        <v>48</v>
      </c>
      <c r="B51" s="54" t="s">
        <v>107</v>
      </c>
      <c r="C51" s="54" t="s">
        <v>309</v>
      </c>
      <c r="D51" s="55" t="s">
        <v>340</v>
      </c>
      <c r="E51" s="54" t="s">
        <v>96</v>
      </c>
      <c r="F51" s="56" t="s">
        <v>108</v>
      </c>
      <c r="G51" s="18" t="str">
        <f t="shared" si="0"/>
        <v>3.54/km</v>
      </c>
      <c r="H51" s="19">
        <f t="shared" si="2"/>
        <v>0.00322916666666667</v>
      </c>
      <c r="I51" s="19">
        <f>F51-INDEX($F$4:$F$297,MATCH(D51,$D$4:$D$297,0))</f>
        <v>0.002361111111111114</v>
      </c>
    </row>
    <row r="52" spans="1:9" s="1" customFormat="1" ht="15" customHeight="1">
      <c r="A52" s="48">
        <v>49</v>
      </c>
      <c r="B52" s="54" t="s">
        <v>399</v>
      </c>
      <c r="C52" s="54" t="s">
        <v>309</v>
      </c>
      <c r="D52" s="55" t="s">
        <v>340</v>
      </c>
      <c r="E52" s="54" t="s">
        <v>16</v>
      </c>
      <c r="F52" s="56" t="s">
        <v>109</v>
      </c>
      <c r="G52" s="18" t="str">
        <f t="shared" si="0"/>
        <v>3.55/km</v>
      </c>
      <c r="H52" s="19">
        <f t="shared" si="2"/>
        <v>0.0032754629629629644</v>
      </c>
      <c r="I52" s="19">
        <f>F52-INDEX($F$4:$F$297,MATCH(D52,$D$4:$D$297,0))</f>
        <v>0.0024074074074074085</v>
      </c>
    </row>
    <row r="53" spans="1:9" s="3" customFormat="1" ht="15" customHeight="1">
      <c r="A53" s="48">
        <v>50</v>
      </c>
      <c r="B53" s="54" t="s">
        <v>110</v>
      </c>
      <c r="C53" s="54" t="s">
        <v>111</v>
      </c>
      <c r="D53" s="55" t="s">
        <v>340</v>
      </c>
      <c r="E53" s="54" t="s">
        <v>23</v>
      </c>
      <c r="F53" s="56" t="s">
        <v>112</v>
      </c>
      <c r="G53" s="18" t="str">
        <f t="shared" si="0"/>
        <v>3.55/km</v>
      </c>
      <c r="H53" s="19">
        <f t="shared" si="2"/>
        <v>0.0032986111111111115</v>
      </c>
      <c r="I53" s="19">
        <f>F53-INDEX($F$4:$F$297,MATCH(D53,$D$4:$D$297,0))</f>
        <v>0.0024305555555555556</v>
      </c>
    </row>
    <row r="54" spans="1:9" s="1" customFormat="1" ht="15" customHeight="1">
      <c r="A54" s="48">
        <v>51</v>
      </c>
      <c r="B54" s="54" t="s">
        <v>408</v>
      </c>
      <c r="C54" s="54" t="s">
        <v>298</v>
      </c>
      <c r="D54" s="55" t="s">
        <v>343</v>
      </c>
      <c r="E54" s="54" t="s">
        <v>16</v>
      </c>
      <c r="F54" s="56" t="s">
        <v>113</v>
      </c>
      <c r="G54" s="18" t="str">
        <f t="shared" si="0"/>
        <v>3.56/km</v>
      </c>
      <c r="H54" s="19">
        <f t="shared" si="2"/>
        <v>0.003310185185185185</v>
      </c>
      <c r="I54" s="19">
        <f>F54-INDEX($F$4:$F$297,MATCH(D54,$D$4:$D$297,0))</f>
        <v>0.0017476851851851837</v>
      </c>
    </row>
    <row r="55" spans="1:9" s="1" customFormat="1" ht="15" customHeight="1">
      <c r="A55" s="48">
        <v>52</v>
      </c>
      <c r="B55" s="54" t="s">
        <v>114</v>
      </c>
      <c r="C55" s="54" t="s">
        <v>322</v>
      </c>
      <c r="D55" s="55" t="s">
        <v>340</v>
      </c>
      <c r="E55" s="54" t="s">
        <v>115</v>
      </c>
      <c r="F55" s="56" t="s">
        <v>116</v>
      </c>
      <c r="G55" s="18" t="str">
        <f t="shared" si="0"/>
        <v>3.56/km</v>
      </c>
      <c r="H55" s="19">
        <f t="shared" si="2"/>
        <v>0.0033680555555555564</v>
      </c>
      <c r="I55" s="19">
        <f>F55-INDEX($F$4:$F$297,MATCH(D55,$D$4:$D$297,0))</f>
        <v>0.0025000000000000005</v>
      </c>
    </row>
    <row r="56" spans="1:9" s="1" customFormat="1" ht="15" customHeight="1">
      <c r="A56" s="48">
        <v>53</v>
      </c>
      <c r="B56" s="54" t="s">
        <v>117</v>
      </c>
      <c r="C56" s="54" t="s">
        <v>416</v>
      </c>
      <c r="D56" s="55" t="s">
        <v>369</v>
      </c>
      <c r="E56" s="54" t="s">
        <v>118</v>
      </c>
      <c r="F56" s="56" t="s">
        <v>119</v>
      </c>
      <c r="G56" s="18" t="str">
        <f t="shared" si="0"/>
        <v>3.57/km</v>
      </c>
      <c r="H56" s="19">
        <f t="shared" si="2"/>
        <v>0.003391203703703707</v>
      </c>
      <c r="I56" s="19">
        <f>F56-INDEX($F$4:$F$297,MATCH(D56,$D$4:$D$297,0))</f>
        <v>0</v>
      </c>
    </row>
    <row r="57" spans="1:9" s="1" customFormat="1" ht="15" customHeight="1">
      <c r="A57" s="48">
        <v>54</v>
      </c>
      <c r="B57" s="54" t="s">
        <v>334</v>
      </c>
      <c r="C57" s="54" t="s">
        <v>311</v>
      </c>
      <c r="D57" s="55" t="s">
        <v>338</v>
      </c>
      <c r="E57" s="54" t="s">
        <v>335</v>
      </c>
      <c r="F57" s="56" t="s">
        <v>120</v>
      </c>
      <c r="G57" s="18" t="str">
        <f t="shared" si="0"/>
        <v>3.57/km</v>
      </c>
      <c r="H57" s="19">
        <f t="shared" si="2"/>
        <v>0.0034259259259259277</v>
      </c>
      <c r="I57" s="19">
        <f>F57-INDEX($F$4:$F$297,MATCH(D57,$D$4:$D$297,0))</f>
        <v>0.0033912037037037053</v>
      </c>
    </row>
    <row r="58" spans="1:9" s="1" customFormat="1" ht="15" customHeight="1">
      <c r="A58" s="48">
        <v>55</v>
      </c>
      <c r="B58" s="54" t="s">
        <v>121</v>
      </c>
      <c r="C58" s="54" t="s">
        <v>300</v>
      </c>
      <c r="D58" s="55" t="s">
        <v>346</v>
      </c>
      <c r="E58" s="54" t="s">
        <v>122</v>
      </c>
      <c r="F58" s="56" t="s">
        <v>123</v>
      </c>
      <c r="G58" s="18" t="str">
        <f t="shared" si="0"/>
        <v>3.58/km</v>
      </c>
      <c r="H58" s="19">
        <f t="shared" si="2"/>
        <v>0.003472222222222222</v>
      </c>
      <c r="I58" s="19">
        <f>F58-INDEX($F$4:$F$297,MATCH(D58,$D$4:$D$297,0))</f>
        <v>0.001493055555555553</v>
      </c>
    </row>
    <row r="59" spans="1:9" s="1" customFormat="1" ht="15" customHeight="1">
      <c r="A59" s="48">
        <v>56</v>
      </c>
      <c r="B59" s="54" t="s">
        <v>407</v>
      </c>
      <c r="C59" s="54" t="s">
        <v>124</v>
      </c>
      <c r="D59" s="55" t="s">
        <v>346</v>
      </c>
      <c r="E59" s="54" t="s">
        <v>359</v>
      </c>
      <c r="F59" s="56" t="s">
        <v>125</v>
      </c>
      <c r="G59" s="18" t="str">
        <f t="shared" si="0"/>
        <v>3.58/km</v>
      </c>
      <c r="H59" s="19">
        <f t="shared" si="2"/>
        <v>0.003506944444444446</v>
      </c>
      <c r="I59" s="19">
        <f>F59-INDEX($F$4:$F$297,MATCH(D59,$D$4:$D$297,0))</f>
        <v>0.0015277777777777772</v>
      </c>
    </row>
    <row r="60" spans="1:9" s="1" customFormat="1" ht="15" customHeight="1">
      <c r="A60" s="48">
        <v>57</v>
      </c>
      <c r="B60" s="54" t="s">
        <v>126</v>
      </c>
      <c r="C60" s="54" t="s">
        <v>127</v>
      </c>
      <c r="D60" s="55" t="s">
        <v>346</v>
      </c>
      <c r="E60" s="54" t="s">
        <v>128</v>
      </c>
      <c r="F60" s="56" t="s">
        <v>129</v>
      </c>
      <c r="G60" s="18" t="str">
        <f t="shared" si="0"/>
        <v>3.59/km</v>
      </c>
      <c r="H60" s="19">
        <f t="shared" si="2"/>
        <v>0.0035648148148148175</v>
      </c>
      <c r="I60" s="19">
        <f>F60-INDEX($F$4:$F$297,MATCH(D60,$D$4:$D$297,0))</f>
        <v>0.0015856481481481485</v>
      </c>
    </row>
    <row r="61" spans="1:9" s="1" customFormat="1" ht="15" customHeight="1">
      <c r="A61" s="48">
        <v>58</v>
      </c>
      <c r="B61" s="54" t="s">
        <v>130</v>
      </c>
      <c r="C61" s="54" t="s">
        <v>390</v>
      </c>
      <c r="D61" s="55" t="s">
        <v>338</v>
      </c>
      <c r="E61" s="54" t="s">
        <v>25</v>
      </c>
      <c r="F61" s="56" t="s">
        <v>131</v>
      </c>
      <c r="G61" s="18" t="str">
        <f t="shared" si="0"/>
        <v>3.59/km</v>
      </c>
      <c r="H61" s="19">
        <f t="shared" si="2"/>
        <v>0.003576388888888891</v>
      </c>
      <c r="I61" s="19">
        <f>F61-INDEX($F$4:$F$297,MATCH(D61,$D$4:$D$297,0))</f>
        <v>0.0035416666666666687</v>
      </c>
    </row>
    <row r="62" spans="1:9" s="1" customFormat="1" ht="15" customHeight="1">
      <c r="A62" s="48">
        <v>59</v>
      </c>
      <c r="B62" s="54" t="s">
        <v>132</v>
      </c>
      <c r="C62" s="54" t="s">
        <v>305</v>
      </c>
      <c r="D62" s="55" t="s">
        <v>338</v>
      </c>
      <c r="E62" s="54" t="s">
        <v>16</v>
      </c>
      <c r="F62" s="56" t="s">
        <v>133</v>
      </c>
      <c r="G62" s="18" t="str">
        <f t="shared" si="0"/>
        <v>3.60/km</v>
      </c>
      <c r="H62" s="19">
        <f t="shared" si="2"/>
        <v>0.003611111111111112</v>
      </c>
      <c r="I62" s="19">
        <f>F62-INDEX($F$4:$F$297,MATCH(D62,$D$4:$D$297,0))</f>
        <v>0.0035763888888888894</v>
      </c>
    </row>
    <row r="63" spans="1:9" s="1" customFormat="1" ht="15" customHeight="1">
      <c r="A63" s="48">
        <v>60</v>
      </c>
      <c r="B63" s="54" t="s">
        <v>134</v>
      </c>
      <c r="C63" s="54" t="s">
        <v>412</v>
      </c>
      <c r="D63" s="55" t="s">
        <v>339</v>
      </c>
      <c r="E63" s="54" t="s">
        <v>135</v>
      </c>
      <c r="F63" s="56" t="s">
        <v>136</v>
      </c>
      <c r="G63" s="18" t="str">
        <f t="shared" si="0"/>
        <v>3.60/km</v>
      </c>
      <c r="H63" s="19">
        <f t="shared" si="2"/>
        <v>0.0036226851851851854</v>
      </c>
      <c r="I63" s="19">
        <f>F63-INDEX($F$4:$F$297,MATCH(D63,$D$4:$D$297,0))</f>
        <v>0.0036226851851851854</v>
      </c>
    </row>
    <row r="64" spans="1:9" s="1" customFormat="1" ht="15" customHeight="1">
      <c r="A64" s="48">
        <v>61</v>
      </c>
      <c r="B64" s="54" t="s">
        <v>137</v>
      </c>
      <c r="C64" s="54" t="s">
        <v>309</v>
      </c>
      <c r="D64" s="55" t="s">
        <v>340</v>
      </c>
      <c r="E64" s="54" t="s">
        <v>138</v>
      </c>
      <c r="F64" s="56" t="s">
        <v>139</v>
      </c>
      <c r="G64" s="18" t="str">
        <f t="shared" si="0"/>
        <v>4.00/km</v>
      </c>
      <c r="H64" s="19">
        <f t="shared" si="2"/>
        <v>0.003634259259259259</v>
      </c>
      <c r="I64" s="19">
        <f>F64-INDEX($F$4:$F$297,MATCH(D64,$D$4:$D$297,0))</f>
        <v>0.002766203703703703</v>
      </c>
    </row>
    <row r="65" spans="1:9" s="1" customFormat="1" ht="15" customHeight="1">
      <c r="A65" s="48">
        <v>62</v>
      </c>
      <c r="B65" s="54" t="s">
        <v>356</v>
      </c>
      <c r="C65" s="54" t="s">
        <v>298</v>
      </c>
      <c r="D65" s="55" t="s">
        <v>340</v>
      </c>
      <c r="E65" s="54" t="s">
        <v>140</v>
      </c>
      <c r="F65" s="56" t="s">
        <v>141</v>
      </c>
      <c r="G65" s="18" t="str">
        <f t="shared" si="0"/>
        <v>4.00/km</v>
      </c>
      <c r="H65" s="19">
        <f t="shared" si="2"/>
        <v>0.0036574074074074096</v>
      </c>
      <c r="I65" s="19">
        <f>F65-INDEX($F$4:$F$297,MATCH(D65,$D$4:$D$297,0))</f>
        <v>0.0027893518518518536</v>
      </c>
    </row>
    <row r="66" spans="1:9" s="1" customFormat="1" ht="15" customHeight="1">
      <c r="A66" s="48">
        <v>63</v>
      </c>
      <c r="B66" s="54" t="s">
        <v>142</v>
      </c>
      <c r="C66" s="54" t="s">
        <v>307</v>
      </c>
      <c r="D66" s="55" t="s">
        <v>340</v>
      </c>
      <c r="E66" s="54" t="s">
        <v>349</v>
      </c>
      <c r="F66" s="56" t="s">
        <v>143</v>
      </c>
      <c r="G66" s="18" t="str">
        <f t="shared" si="0"/>
        <v>4.02/km</v>
      </c>
      <c r="H66" s="19">
        <f t="shared" si="2"/>
        <v>0.0037500000000000016</v>
      </c>
      <c r="I66" s="19">
        <f>F66-INDEX($F$4:$F$297,MATCH(D66,$D$4:$D$297,0))</f>
        <v>0.0028819444444444457</v>
      </c>
    </row>
    <row r="67" spans="1:9" s="1" customFormat="1" ht="15" customHeight="1">
      <c r="A67" s="48">
        <v>64</v>
      </c>
      <c r="B67" s="54" t="s">
        <v>144</v>
      </c>
      <c r="C67" s="54" t="s">
        <v>412</v>
      </c>
      <c r="D67" s="55" t="s">
        <v>346</v>
      </c>
      <c r="E67" s="54" t="s">
        <v>359</v>
      </c>
      <c r="F67" s="56" t="s">
        <v>145</v>
      </c>
      <c r="G67" s="18" t="str">
        <f t="shared" si="0"/>
        <v>4.03/km</v>
      </c>
      <c r="H67" s="19">
        <f t="shared" si="2"/>
        <v>0.0038657407407407442</v>
      </c>
      <c r="I67" s="19">
        <f>F67-INDEX($F$4:$F$297,MATCH(D67,$D$4:$D$297,0))</f>
        <v>0.0018865740740740752</v>
      </c>
    </row>
    <row r="68" spans="1:9" s="1" customFormat="1" ht="15" customHeight="1">
      <c r="A68" s="48">
        <v>65</v>
      </c>
      <c r="B68" s="54" t="s">
        <v>404</v>
      </c>
      <c r="C68" s="54" t="s">
        <v>309</v>
      </c>
      <c r="D68" s="55" t="s">
        <v>343</v>
      </c>
      <c r="E68" s="54" t="s">
        <v>146</v>
      </c>
      <c r="F68" s="56" t="s">
        <v>147</v>
      </c>
      <c r="G68" s="18" t="str">
        <f aca="true" t="shared" si="3" ref="G68:G131">TEXT(INT((HOUR(F68)*3600+MINUTE(F68)*60+SECOND(F68))/$I$2/60),"0")&amp;"."&amp;TEXT(MOD((HOUR(F68)*3600+MINUTE(F68)*60+SECOND(F68))/$I$2,60),"00")&amp;"/km"</f>
        <v>4.04/km</v>
      </c>
      <c r="H68" s="19">
        <f t="shared" si="2"/>
        <v>0.0039120370370370385</v>
      </c>
      <c r="I68" s="19">
        <f>F68-INDEX($F$4:$F$297,MATCH(D68,$D$4:$D$297,0))</f>
        <v>0.002349537037037037</v>
      </c>
    </row>
    <row r="69" spans="1:9" s="1" customFormat="1" ht="15" customHeight="1">
      <c r="A69" s="48">
        <v>66</v>
      </c>
      <c r="B69" s="54" t="s">
        <v>148</v>
      </c>
      <c r="C69" s="54" t="s">
        <v>149</v>
      </c>
      <c r="D69" s="55" t="s">
        <v>340</v>
      </c>
      <c r="E69" s="54" t="s">
        <v>150</v>
      </c>
      <c r="F69" s="56" t="s">
        <v>151</v>
      </c>
      <c r="G69" s="18" t="str">
        <f t="shared" si="3"/>
        <v>4.04/km</v>
      </c>
      <c r="H69" s="19">
        <f t="shared" si="2"/>
        <v>0.003935185185185186</v>
      </c>
      <c r="I69" s="19">
        <f>F69-INDEX($F$4:$F$297,MATCH(D69,$D$4:$D$297,0))</f>
        <v>0.0030671296296296297</v>
      </c>
    </row>
    <row r="70" spans="1:9" s="1" customFormat="1" ht="15" customHeight="1">
      <c r="A70" s="48">
        <v>67</v>
      </c>
      <c r="B70" s="54" t="s">
        <v>373</v>
      </c>
      <c r="C70" s="54" t="s">
        <v>374</v>
      </c>
      <c r="D70" s="55" t="s">
        <v>358</v>
      </c>
      <c r="E70" s="54" t="s">
        <v>25</v>
      </c>
      <c r="F70" s="56" t="s">
        <v>152</v>
      </c>
      <c r="G70" s="18" t="str">
        <f t="shared" si="3"/>
        <v>4.06/km</v>
      </c>
      <c r="H70" s="19">
        <f t="shared" si="2"/>
        <v>0.004039351851851855</v>
      </c>
      <c r="I70" s="19">
        <f>F70-INDEX($F$4:$F$297,MATCH(D70,$D$4:$D$297,0))</f>
        <v>0</v>
      </c>
    </row>
    <row r="71" spans="1:9" s="1" customFormat="1" ht="15" customHeight="1">
      <c r="A71" s="48">
        <v>68</v>
      </c>
      <c r="B71" s="54" t="s">
        <v>405</v>
      </c>
      <c r="C71" s="54" t="s">
        <v>397</v>
      </c>
      <c r="D71" s="55" t="s">
        <v>343</v>
      </c>
      <c r="E71" s="54" t="s">
        <v>406</v>
      </c>
      <c r="F71" s="56" t="s">
        <v>153</v>
      </c>
      <c r="G71" s="18" t="str">
        <f t="shared" si="3"/>
        <v>4.06/km</v>
      </c>
      <c r="H71" s="19">
        <f t="shared" si="2"/>
        <v>0.004050925925925928</v>
      </c>
      <c r="I71" s="19">
        <f>F71-INDEX($F$4:$F$297,MATCH(D71,$D$4:$D$297,0))</f>
        <v>0.002488425925925927</v>
      </c>
    </row>
    <row r="72" spans="1:9" s="1" customFormat="1" ht="15" customHeight="1">
      <c r="A72" s="48">
        <v>69</v>
      </c>
      <c r="B72" s="54" t="s">
        <v>331</v>
      </c>
      <c r="C72" s="54" t="s">
        <v>304</v>
      </c>
      <c r="D72" s="55" t="s">
        <v>343</v>
      </c>
      <c r="E72" s="54" t="s">
        <v>359</v>
      </c>
      <c r="F72" s="56" t="s">
        <v>154</v>
      </c>
      <c r="G72" s="18" t="str">
        <f t="shared" si="3"/>
        <v>4.07/km</v>
      </c>
      <c r="H72" s="19">
        <f t="shared" si="2"/>
        <v>0.0041782407407407445</v>
      </c>
      <c r="I72" s="19">
        <f>F72-INDEX($F$4:$F$297,MATCH(D72,$D$4:$D$297,0))</f>
        <v>0.002615740740740743</v>
      </c>
    </row>
    <row r="73" spans="1:9" s="1" customFormat="1" ht="15" customHeight="1">
      <c r="A73" s="48">
        <v>70</v>
      </c>
      <c r="B73" s="54" t="s">
        <v>155</v>
      </c>
      <c r="C73" s="54" t="s">
        <v>295</v>
      </c>
      <c r="D73" s="55" t="s">
        <v>346</v>
      </c>
      <c r="E73" s="54" t="s">
        <v>96</v>
      </c>
      <c r="F73" s="56" t="s">
        <v>156</v>
      </c>
      <c r="G73" s="18" t="str">
        <f t="shared" si="3"/>
        <v>4.08/km</v>
      </c>
      <c r="H73" s="19">
        <f t="shared" si="2"/>
        <v>0.004224537037037039</v>
      </c>
      <c r="I73" s="19">
        <f>F73-INDEX($F$4:$F$297,MATCH(D73,$D$4:$D$297,0))</f>
        <v>0.00224537037037037</v>
      </c>
    </row>
    <row r="74" spans="1:9" s="1" customFormat="1" ht="15" customHeight="1">
      <c r="A74" s="48">
        <v>71</v>
      </c>
      <c r="B74" s="54" t="s">
        <v>157</v>
      </c>
      <c r="C74" s="54" t="s">
        <v>307</v>
      </c>
      <c r="D74" s="55" t="s">
        <v>343</v>
      </c>
      <c r="E74" s="54" t="s">
        <v>327</v>
      </c>
      <c r="F74" s="56" t="s">
        <v>158</v>
      </c>
      <c r="G74" s="18" t="str">
        <f t="shared" si="3"/>
        <v>4.09/km</v>
      </c>
      <c r="H74" s="19">
        <f t="shared" si="2"/>
        <v>0.004270833333333333</v>
      </c>
      <c r="I74" s="19">
        <f>F74-INDEX($F$4:$F$297,MATCH(D74,$D$4:$D$297,0))</f>
        <v>0.0027083333333333317</v>
      </c>
    </row>
    <row r="75" spans="1:9" s="1" customFormat="1" ht="15" customHeight="1">
      <c r="A75" s="48">
        <v>72</v>
      </c>
      <c r="B75" s="54" t="s">
        <v>10</v>
      </c>
      <c r="C75" s="54" t="s">
        <v>361</v>
      </c>
      <c r="D75" s="55" t="s">
        <v>338</v>
      </c>
      <c r="E75" s="54" t="s">
        <v>11</v>
      </c>
      <c r="F75" s="56" t="s">
        <v>159</v>
      </c>
      <c r="G75" s="18" t="str">
        <f t="shared" si="3"/>
        <v>4.09/km</v>
      </c>
      <c r="H75" s="19">
        <f t="shared" si="2"/>
        <v>0.00429398148148148</v>
      </c>
      <c r="I75" s="19">
        <f>F75-INDEX($F$4:$F$297,MATCH(D75,$D$4:$D$297,0))</f>
        <v>0.004259259259259258</v>
      </c>
    </row>
    <row r="76" spans="1:9" s="1" customFormat="1" ht="15" customHeight="1">
      <c r="A76" s="48">
        <v>73</v>
      </c>
      <c r="B76" s="54" t="s">
        <v>160</v>
      </c>
      <c r="C76" s="54" t="s">
        <v>296</v>
      </c>
      <c r="D76" s="55" t="s">
        <v>346</v>
      </c>
      <c r="E76" s="54" t="s">
        <v>23</v>
      </c>
      <c r="F76" s="56" t="s">
        <v>161</v>
      </c>
      <c r="G76" s="18" t="str">
        <f t="shared" si="3"/>
        <v>4.09/km</v>
      </c>
      <c r="H76" s="19">
        <f t="shared" si="2"/>
        <v>0.004305555555555557</v>
      </c>
      <c r="I76" s="19">
        <f>F76-INDEX($F$4:$F$297,MATCH(D76,$D$4:$D$297,0))</f>
        <v>0.0023263888888888883</v>
      </c>
    </row>
    <row r="77" spans="1:9" s="1" customFormat="1" ht="15" customHeight="1">
      <c r="A77" s="50">
        <v>74</v>
      </c>
      <c r="B77" s="60" t="s">
        <v>162</v>
      </c>
      <c r="C77" s="60" t="s">
        <v>296</v>
      </c>
      <c r="D77" s="61" t="s">
        <v>346</v>
      </c>
      <c r="E77" s="60" t="s">
        <v>278</v>
      </c>
      <c r="F77" s="62" t="s">
        <v>163</v>
      </c>
      <c r="G77" s="22" t="str">
        <f t="shared" si="3"/>
        <v>4.10/km</v>
      </c>
      <c r="H77" s="23">
        <f t="shared" si="2"/>
        <v>0.004398148148148149</v>
      </c>
      <c r="I77" s="23">
        <f>F77-INDEX($F$4:$F$297,MATCH(D77,$D$4:$D$297,0))</f>
        <v>0.0024189814814814803</v>
      </c>
    </row>
    <row r="78" spans="1:9" s="1" customFormat="1" ht="15" customHeight="1">
      <c r="A78" s="48">
        <v>75</v>
      </c>
      <c r="B78" s="54" t="s">
        <v>366</v>
      </c>
      <c r="C78" s="54" t="s">
        <v>323</v>
      </c>
      <c r="D78" s="55" t="s">
        <v>358</v>
      </c>
      <c r="E78" s="54" t="s">
        <v>349</v>
      </c>
      <c r="F78" s="56" t="s">
        <v>164</v>
      </c>
      <c r="G78" s="18" t="str">
        <f t="shared" si="3"/>
        <v>4.11/km</v>
      </c>
      <c r="H78" s="19">
        <f t="shared" si="2"/>
        <v>0.004444444444444447</v>
      </c>
      <c r="I78" s="19">
        <f>F78-INDEX($F$4:$F$297,MATCH(D78,$D$4:$D$297,0))</f>
        <v>0.0004050925925925923</v>
      </c>
    </row>
    <row r="79" spans="1:9" s="1" customFormat="1" ht="15" customHeight="1">
      <c r="A79" s="48">
        <v>76</v>
      </c>
      <c r="B79" s="54" t="s">
        <v>165</v>
      </c>
      <c r="C79" s="54" t="s">
        <v>392</v>
      </c>
      <c r="D79" s="55" t="s">
        <v>340</v>
      </c>
      <c r="E79" s="54" t="s">
        <v>138</v>
      </c>
      <c r="F79" s="56" t="s">
        <v>166</v>
      </c>
      <c r="G79" s="18" t="str">
        <f t="shared" si="3"/>
        <v>4.12/km</v>
      </c>
      <c r="H79" s="19">
        <f t="shared" si="2"/>
        <v>0.004502314814814815</v>
      </c>
      <c r="I79" s="19">
        <f>F79-INDEX($F$4:$F$297,MATCH(D79,$D$4:$D$297,0))</f>
        <v>0.003634259259259259</v>
      </c>
    </row>
    <row r="80" spans="1:9" s="3" customFormat="1" ht="15" customHeight="1">
      <c r="A80" s="48">
        <v>77</v>
      </c>
      <c r="B80" s="54" t="s">
        <v>167</v>
      </c>
      <c r="C80" s="54" t="s">
        <v>305</v>
      </c>
      <c r="D80" s="55" t="s">
        <v>360</v>
      </c>
      <c r="E80" s="54" t="s">
        <v>80</v>
      </c>
      <c r="F80" s="56" t="s">
        <v>168</v>
      </c>
      <c r="G80" s="18" t="str">
        <f t="shared" si="3"/>
        <v>4.14/km</v>
      </c>
      <c r="H80" s="19">
        <f t="shared" si="2"/>
        <v>0.004641203703703705</v>
      </c>
      <c r="I80" s="19">
        <f>F80-INDEX($F$4:$F$297,MATCH(D80,$D$4:$D$297,0))</f>
        <v>0</v>
      </c>
    </row>
    <row r="81" spans="1:9" s="1" customFormat="1" ht="15" customHeight="1">
      <c r="A81" s="48">
        <v>78</v>
      </c>
      <c r="B81" s="54" t="s">
        <v>337</v>
      </c>
      <c r="C81" s="54" t="s">
        <v>318</v>
      </c>
      <c r="D81" s="55" t="s">
        <v>357</v>
      </c>
      <c r="E81" s="54" t="s">
        <v>359</v>
      </c>
      <c r="F81" s="56" t="s">
        <v>169</v>
      </c>
      <c r="G81" s="18" t="str">
        <f t="shared" si="3"/>
        <v>4.14/km</v>
      </c>
      <c r="H81" s="19">
        <f t="shared" si="2"/>
        <v>0.004652777777777782</v>
      </c>
      <c r="I81" s="19">
        <f>F81-INDEX($F$4:$F$297,MATCH(D81,$D$4:$D$297,0))</f>
        <v>0.0019907407407407443</v>
      </c>
    </row>
    <row r="82" spans="1:9" s="1" customFormat="1" ht="15" customHeight="1">
      <c r="A82" s="48">
        <v>79</v>
      </c>
      <c r="B82" s="54" t="s">
        <v>170</v>
      </c>
      <c r="C82" s="54" t="s">
        <v>171</v>
      </c>
      <c r="D82" s="55" t="s">
        <v>358</v>
      </c>
      <c r="E82" s="54" t="s">
        <v>11</v>
      </c>
      <c r="F82" s="56" t="s">
        <v>172</v>
      </c>
      <c r="G82" s="18" t="str">
        <f t="shared" si="3"/>
        <v>4.14/km</v>
      </c>
      <c r="H82" s="19">
        <f t="shared" si="2"/>
        <v>0.004664351851851855</v>
      </c>
      <c r="I82" s="19">
        <f>F82-INDEX($F$4:$F$297,MATCH(D82,$D$4:$D$297,0))</f>
        <v>0.0006250000000000006</v>
      </c>
    </row>
    <row r="83" spans="1:9" s="1" customFormat="1" ht="15" customHeight="1">
      <c r="A83" s="48">
        <v>80</v>
      </c>
      <c r="B83" s="54" t="s">
        <v>371</v>
      </c>
      <c r="C83" s="54" t="s">
        <v>295</v>
      </c>
      <c r="D83" s="55" t="s">
        <v>340</v>
      </c>
      <c r="E83" s="54" t="s">
        <v>359</v>
      </c>
      <c r="F83" s="56" t="s">
        <v>173</v>
      </c>
      <c r="G83" s="18" t="str">
        <f t="shared" si="3"/>
        <v>4.14/km</v>
      </c>
      <c r="H83" s="19">
        <f t="shared" si="2"/>
        <v>0.004675925925925929</v>
      </c>
      <c r="I83" s="19">
        <f>F83-INDEX($F$4:$F$297,MATCH(D83,$D$4:$D$297,0))</f>
        <v>0.003807870370370373</v>
      </c>
    </row>
    <row r="84" spans="1:9" ht="15" customHeight="1">
      <c r="A84" s="48">
        <v>81</v>
      </c>
      <c r="B84" s="54" t="s">
        <v>386</v>
      </c>
      <c r="C84" s="54" t="s">
        <v>305</v>
      </c>
      <c r="D84" s="55" t="s">
        <v>346</v>
      </c>
      <c r="E84" s="54" t="s">
        <v>327</v>
      </c>
      <c r="F84" s="56" t="s">
        <v>174</v>
      </c>
      <c r="G84" s="18" t="str">
        <f t="shared" si="3"/>
        <v>4.16/km</v>
      </c>
      <c r="H84" s="19">
        <f t="shared" si="2"/>
        <v>0.004768518518518517</v>
      </c>
      <c r="I84" s="19">
        <f>F84-INDEX($F$4:$F$297,MATCH(D84,$D$4:$D$297,0))</f>
        <v>0.0027893518518518484</v>
      </c>
    </row>
    <row r="85" spans="1:9" ht="15" customHeight="1">
      <c r="A85" s="48">
        <v>82</v>
      </c>
      <c r="B85" s="54" t="s">
        <v>175</v>
      </c>
      <c r="C85" s="54" t="s">
        <v>361</v>
      </c>
      <c r="D85" s="55" t="s">
        <v>338</v>
      </c>
      <c r="E85" s="54" t="s">
        <v>349</v>
      </c>
      <c r="F85" s="56" t="s">
        <v>176</v>
      </c>
      <c r="G85" s="18" t="str">
        <f t="shared" si="3"/>
        <v>4.16/km</v>
      </c>
      <c r="H85" s="19">
        <f t="shared" si="2"/>
        <v>0.004814814814814815</v>
      </c>
      <c r="I85" s="19">
        <f>F85-INDEX($F$4:$F$297,MATCH(D85,$D$4:$D$297,0))</f>
        <v>0.004780092592592593</v>
      </c>
    </row>
    <row r="86" spans="1:9" ht="15" customHeight="1">
      <c r="A86" s="48">
        <v>83</v>
      </c>
      <c r="B86" s="54" t="s">
        <v>177</v>
      </c>
      <c r="C86" s="54" t="s">
        <v>317</v>
      </c>
      <c r="D86" s="55" t="s">
        <v>360</v>
      </c>
      <c r="E86" s="54" t="s">
        <v>138</v>
      </c>
      <c r="F86" s="56" t="s">
        <v>176</v>
      </c>
      <c r="G86" s="18" t="str">
        <f t="shared" si="3"/>
        <v>4.16/km</v>
      </c>
      <c r="H86" s="19">
        <f t="shared" si="2"/>
        <v>0.004814814814814815</v>
      </c>
      <c r="I86" s="19">
        <f>F86-INDEX($F$4:$F$297,MATCH(D86,$D$4:$D$297,0))</f>
        <v>0.0001736111111111105</v>
      </c>
    </row>
    <row r="87" spans="1:9" ht="15" customHeight="1">
      <c r="A87" s="48">
        <v>84</v>
      </c>
      <c r="B87" s="54" t="s">
        <v>378</v>
      </c>
      <c r="C87" s="54" t="s">
        <v>300</v>
      </c>
      <c r="D87" s="55" t="s">
        <v>357</v>
      </c>
      <c r="E87" s="54" t="s">
        <v>352</v>
      </c>
      <c r="F87" s="56" t="s">
        <v>178</v>
      </c>
      <c r="G87" s="18" t="str">
        <f t="shared" si="3"/>
        <v>4.18/km</v>
      </c>
      <c r="H87" s="19">
        <f t="shared" si="2"/>
        <v>0.004918981481481484</v>
      </c>
      <c r="I87" s="19">
        <f>F87-INDEX($F$4:$F$297,MATCH(D87,$D$4:$D$297,0))</f>
        <v>0.002256944444444447</v>
      </c>
    </row>
    <row r="88" spans="1:9" ht="15" customHeight="1">
      <c r="A88" s="48">
        <v>85</v>
      </c>
      <c r="B88" s="54" t="s">
        <v>179</v>
      </c>
      <c r="C88" s="54" t="s">
        <v>298</v>
      </c>
      <c r="D88" s="55" t="s">
        <v>343</v>
      </c>
      <c r="E88" s="54" t="s">
        <v>180</v>
      </c>
      <c r="F88" s="56" t="s">
        <v>181</v>
      </c>
      <c r="G88" s="18" t="str">
        <f t="shared" si="3"/>
        <v>4.18/km</v>
      </c>
      <c r="H88" s="19">
        <f t="shared" si="2"/>
        <v>0.004953703703703708</v>
      </c>
      <c r="I88" s="19">
        <f>F88-INDEX($F$4:$F$297,MATCH(D88,$D$4:$D$297,0))</f>
        <v>0.003391203703703707</v>
      </c>
    </row>
    <row r="89" spans="1:9" ht="15" customHeight="1">
      <c r="A89" s="48">
        <v>86</v>
      </c>
      <c r="B89" s="54" t="s">
        <v>310</v>
      </c>
      <c r="C89" s="54" t="s">
        <v>372</v>
      </c>
      <c r="D89" s="55" t="s">
        <v>360</v>
      </c>
      <c r="E89" s="54" t="s">
        <v>335</v>
      </c>
      <c r="F89" s="56" t="s">
        <v>182</v>
      </c>
      <c r="G89" s="18" t="str">
        <f t="shared" si="3"/>
        <v>4.18/km</v>
      </c>
      <c r="H89" s="19">
        <f t="shared" si="2"/>
        <v>0.004976851851851852</v>
      </c>
      <c r="I89" s="19">
        <f>F89-INDEX($F$4:$F$297,MATCH(D89,$D$4:$D$297,0))</f>
        <v>0.0003356481481481474</v>
      </c>
    </row>
    <row r="90" spans="1:9" ht="15" customHeight="1">
      <c r="A90" s="48">
        <v>87</v>
      </c>
      <c r="B90" s="54" t="s">
        <v>393</v>
      </c>
      <c r="C90" s="54" t="s">
        <v>183</v>
      </c>
      <c r="D90" s="55" t="s">
        <v>380</v>
      </c>
      <c r="E90" s="54" t="s">
        <v>327</v>
      </c>
      <c r="F90" s="56" t="s">
        <v>184</v>
      </c>
      <c r="G90" s="18" t="str">
        <f t="shared" si="3"/>
        <v>4.20/km</v>
      </c>
      <c r="H90" s="19">
        <f t="shared" si="2"/>
        <v>0.005081018518518521</v>
      </c>
      <c r="I90" s="19">
        <f>F90-INDEX($F$4:$F$297,MATCH(D90,$D$4:$D$297,0))</f>
        <v>0</v>
      </c>
    </row>
    <row r="91" spans="1:9" ht="15" customHeight="1">
      <c r="A91" s="48">
        <v>88</v>
      </c>
      <c r="B91" s="54" t="s">
        <v>185</v>
      </c>
      <c r="C91" s="54" t="s">
        <v>312</v>
      </c>
      <c r="D91" s="55" t="s">
        <v>357</v>
      </c>
      <c r="E91" s="54" t="s">
        <v>411</v>
      </c>
      <c r="F91" s="56" t="s">
        <v>186</v>
      </c>
      <c r="G91" s="18" t="str">
        <f t="shared" si="3"/>
        <v>4.20/km</v>
      </c>
      <c r="H91" s="19">
        <f t="shared" si="2"/>
        <v>0.005092592592592595</v>
      </c>
      <c r="I91" s="19">
        <f>F91-INDEX($F$4:$F$297,MATCH(D91,$D$4:$D$297,0))</f>
        <v>0.0024305555555555573</v>
      </c>
    </row>
    <row r="92" spans="1:9" ht="15" customHeight="1">
      <c r="A92" s="48">
        <v>89</v>
      </c>
      <c r="B92" s="54" t="s">
        <v>368</v>
      </c>
      <c r="C92" s="54" t="s">
        <v>303</v>
      </c>
      <c r="D92" s="55" t="s">
        <v>343</v>
      </c>
      <c r="E92" s="54" t="s">
        <v>16</v>
      </c>
      <c r="F92" s="56" t="s">
        <v>187</v>
      </c>
      <c r="G92" s="18" t="str">
        <f t="shared" si="3"/>
        <v>4.21/km</v>
      </c>
      <c r="H92" s="19">
        <f t="shared" si="2"/>
        <v>0.005173611111111113</v>
      </c>
      <c r="I92" s="19">
        <f>F92-INDEX($F$4:$F$297,MATCH(D92,$D$4:$D$297,0))</f>
        <v>0.003611111111111112</v>
      </c>
    </row>
    <row r="93" spans="1:9" ht="15" customHeight="1">
      <c r="A93" s="48">
        <v>90</v>
      </c>
      <c r="B93" s="54" t="s">
        <v>188</v>
      </c>
      <c r="C93" s="54" t="s">
        <v>306</v>
      </c>
      <c r="D93" s="55" t="s">
        <v>339</v>
      </c>
      <c r="E93" s="54" t="s">
        <v>16</v>
      </c>
      <c r="F93" s="56" t="s">
        <v>189</v>
      </c>
      <c r="G93" s="18" t="str">
        <f t="shared" si="3"/>
        <v>4.22/km</v>
      </c>
      <c r="H93" s="19">
        <f t="shared" si="2"/>
        <v>0.005208333333333334</v>
      </c>
      <c r="I93" s="19">
        <f>F93-INDEX($F$4:$F$297,MATCH(D93,$D$4:$D$297,0))</f>
        <v>0.005208333333333334</v>
      </c>
    </row>
    <row r="94" spans="1:9" ht="15" customHeight="1">
      <c r="A94" s="48">
        <v>91</v>
      </c>
      <c r="B94" s="54" t="s">
        <v>190</v>
      </c>
      <c r="C94" s="54" t="s">
        <v>316</v>
      </c>
      <c r="D94" s="55" t="s">
        <v>343</v>
      </c>
      <c r="E94" s="54" t="s">
        <v>180</v>
      </c>
      <c r="F94" s="56" t="s">
        <v>191</v>
      </c>
      <c r="G94" s="18" t="str">
        <f t="shared" si="3"/>
        <v>4.22/km</v>
      </c>
      <c r="H94" s="19">
        <f t="shared" si="2"/>
        <v>0.005231481481481481</v>
      </c>
      <c r="I94" s="19">
        <f>F94-INDEX($F$4:$F$297,MATCH(D94,$D$4:$D$297,0))</f>
        <v>0.0036689814814814797</v>
      </c>
    </row>
    <row r="95" spans="1:9" ht="15" customHeight="1">
      <c r="A95" s="48">
        <v>92</v>
      </c>
      <c r="B95" s="54" t="s">
        <v>395</v>
      </c>
      <c r="C95" s="54" t="s">
        <v>296</v>
      </c>
      <c r="D95" s="55" t="s">
        <v>338</v>
      </c>
      <c r="E95" s="54" t="s">
        <v>365</v>
      </c>
      <c r="F95" s="56" t="s">
        <v>192</v>
      </c>
      <c r="G95" s="18" t="str">
        <f t="shared" si="3"/>
        <v>4.22/km</v>
      </c>
      <c r="H95" s="19">
        <f t="shared" si="2"/>
        <v>0.005266203703703705</v>
      </c>
      <c r="I95" s="19">
        <f>F95-INDEX($F$4:$F$297,MATCH(D95,$D$4:$D$297,0))</f>
        <v>0.005231481481481483</v>
      </c>
    </row>
    <row r="96" spans="1:9" ht="15" customHeight="1">
      <c r="A96" s="48">
        <v>93</v>
      </c>
      <c r="B96" s="54" t="s">
        <v>193</v>
      </c>
      <c r="C96" s="54" t="s">
        <v>300</v>
      </c>
      <c r="D96" s="55" t="s">
        <v>339</v>
      </c>
      <c r="E96" s="54" t="s">
        <v>359</v>
      </c>
      <c r="F96" s="56" t="s">
        <v>194</v>
      </c>
      <c r="G96" s="18" t="str">
        <f t="shared" si="3"/>
        <v>4.23/km</v>
      </c>
      <c r="H96" s="19">
        <f aca="true" t="shared" si="4" ref="H96:H141">F96-$F$4</f>
        <v>0.0053240740740740766</v>
      </c>
      <c r="I96" s="19">
        <f>F96-INDEX($F$4:$F$297,MATCH(D96,$D$4:$D$297,0))</f>
        <v>0.0053240740740740766</v>
      </c>
    </row>
    <row r="97" spans="1:9" ht="15" customHeight="1">
      <c r="A97" s="48">
        <v>94</v>
      </c>
      <c r="B97" s="54" t="s">
        <v>336</v>
      </c>
      <c r="C97" s="54" t="s">
        <v>301</v>
      </c>
      <c r="D97" s="55" t="s">
        <v>357</v>
      </c>
      <c r="E97" s="54" t="s">
        <v>359</v>
      </c>
      <c r="F97" s="56" t="s">
        <v>195</v>
      </c>
      <c r="G97" s="18" t="str">
        <f t="shared" si="3"/>
        <v>4.23/km</v>
      </c>
      <c r="H97" s="19">
        <f t="shared" si="4"/>
        <v>0.00533564814814815</v>
      </c>
      <c r="I97" s="19">
        <f>F97-INDEX($F$4:$F$297,MATCH(D97,$D$4:$D$297,0))</f>
        <v>0.0026736111111111127</v>
      </c>
    </row>
    <row r="98" spans="1:9" ht="15" customHeight="1">
      <c r="A98" s="48">
        <v>95</v>
      </c>
      <c r="B98" s="54" t="s">
        <v>3</v>
      </c>
      <c r="C98" s="54" t="s">
        <v>196</v>
      </c>
      <c r="D98" s="55" t="s">
        <v>358</v>
      </c>
      <c r="E98" s="54" t="s">
        <v>4</v>
      </c>
      <c r="F98" s="56" t="s">
        <v>197</v>
      </c>
      <c r="G98" s="18" t="str">
        <f t="shared" si="3"/>
        <v>4.25/km</v>
      </c>
      <c r="H98" s="19">
        <f t="shared" si="4"/>
        <v>0.00547453703703704</v>
      </c>
      <c r="I98" s="19">
        <f>F98-INDEX($F$4:$F$297,MATCH(D98,$D$4:$D$297,0))</f>
        <v>0.0014351851851851852</v>
      </c>
    </row>
    <row r="99" spans="1:9" ht="15" customHeight="1">
      <c r="A99" s="48">
        <v>96</v>
      </c>
      <c r="B99" s="54" t="s">
        <v>330</v>
      </c>
      <c r="C99" s="54" t="s">
        <v>295</v>
      </c>
      <c r="D99" s="55" t="s">
        <v>338</v>
      </c>
      <c r="E99" s="54" t="s">
        <v>25</v>
      </c>
      <c r="F99" s="56" t="s">
        <v>198</v>
      </c>
      <c r="G99" s="18" t="str">
        <f t="shared" si="3"/>
        <v>4.29/km</v>
      </c>
      <c r="H99" s="19">
        <f t="shared" si="4"/>
        <v>0.0057407407407407424</v>
      </c>
      <c r="I99" s="19">
        <f>F99-INDEX($F$4:$F$297,MATCH(D99,$D$4:$D$297,0))</f>
        <v>0.00570601851851852</v>
      </c>
    </row>
    <row r="100" spans="1:9" ht="15" customHeight="1">
      <c r="A100" s="48">
        <v>97</v>
      </c>
      <c r="B100" s="54" t="s">
        <v>384</v>
      </c>
      <c r="C100" s="54" t="s">
        <v>308</v>
      </c>
      <c r="D100" s="55" t="s">
        <v>339</v>
      </c>
      <c r="E100" s="54" t="s">
        <v>382</v>
      </c>
      <c r="F100" s="56" t="s">
        <v>199</v>
      </c>
      <c r="G100" s="18" t="str">
        <f t="shared" si="3"/>
        <v>4.30/km</v>
      </c>
      <c r="H100" s="19">
        <f t="shared" si="4"/>
        <v>0.005810185185185187</v>
      </c>
      <c r="I100" s="19">
        <f>F100-INDEX($F$4:$F$297,MATCH(D100,$D$4:$D$297,0))</f>
        <v>0.005810185185185187</v>
      </c>
    </row>
    <row r="101" spans="1:9" ht="15" customHeight="1">
      <c r="A101" s="48">
        <v>98</v>
      </c>
      <c r="B101" s="54" t="s">
        <v>200</v>
      </c>
      <c r="C101" s="54" t="s">
        <v>303</v>
      </c>
      <c r="D101" s="55" t="s">
        <v>338</v>
      </c>
      <c r="E101" s="54" t="s">
        <v>335</v>
      </c>
      <c r="F101" s="56" t="s">
        <v>201</v>
      </c>
      <c r="G101" s="18" t="str">
        <f t="shared" si="3"/>
        <v>4.32/km</v>
      </c>
      <c r="H101" s="19">
        <f t="shared" si="4"/>
        <v>0.005983796296296298</v>
      </c>
      <c r="I101" s="19">
        <f>F101-INDEX($F$4:$F$297,MATCH(D101,$D$4:$D$297,0))</f>
        <v>0.005949074074074075</v>
      </c>
    </row>
    <row r="102" spans="1:9" ht="15" customHeight="1">
      <c r="A102" s="48">
        <v>99</v>
      </c>
      <c r="B102" s="54" t="s">
        <v>379</v>
      </c>
      <c r="C102" s="54" t="s">
        <v>324</v>
      </c>
      <c r="D102" s="55" t="s">
        <v>358</v>
      </c>
      <c r="E102" s="54" t="s">
        <v>25</v>
      </c>
      <c r="F102" s="56" t="s">
        <v>202</v>
      </c>
      <c r="G102" s="18" t="str">
        <f t="shared" si="3"/>
        <v>4.32/km</v>
      </c>
      <c r="H102" s="19">
        <f t="shared" si="4"/>
        <v>0.005995370370370371</v>
      </c>
      <c r="I102" s="19">
        <f>F102-INDEX($F$4:$F$297,MATCH(D102,$D$4:$D$297,0))</f>
        <v>0.0019560185185185167</v>
      </c>
    </row>
    <row r="103" spans="1:9" ht="15" customHeight="1">
      <c r="A103" s="48">
        <v>100</v>
      </c>
      <c r="B103" s="54" t="s">
        <v>383</v>
      </c>
      <c r="C103" s="54" t="s">
        <v>317</v>
      </c>
      <c r="D103" s="55" t="s">
        <v>340</v>
      </c>
      <c r="E103" s="54" t="s">
        <v>352</v>
      </c>
      <c r="F103" s="56" t="s">
        <v>203</v>
      </c>
      <c r="G103" s="18" t="str">
        <f t="shared" si="3"/>
        <v>4.34/km</v>
      </c>
      <c r="H103" s="19">
        <f t="shared" si="4"/>
        <v>0.006111111111111114</v>
      </c>
      <c r="I103" s="19">
        <f>F103-INDEX($F$4:$F$297,MATCH(D103,$D$4:$D$297,0))</f>
        <v>0.005243055555555558</v>
      </c>
    </row>
    <row r="104" spans="1:9" ht="15" customHeight="1">
      <c r="A104" s="48">
        <v>101</v>
      </c>
      <c r="B104" s="54" t="s">
        <v>280</v>
      </c>
      <c r="C104" s="54" t="s">
        <v>297</v>
      </c>
      <c r="D104" s="55" t="s">
        <v>367</v>
      </c>
      <c r="E104" s="54" t="s">
        <v>359</v>
      </c>
      <c r="F104" s="56" t="s">
        <v>204</v>
      </c>
      <c r="G104" s="18" t="str">
        <f t="shared" si="3"/>
        <v>4.35/km</v>
      </c>
      <c r="H104" s="19">
        <f t="shared" si="4"/>
        <v>0.006192129629629629</v>
      </c>
      <c r="I104" s="19">
        <f>F104-INDEX($F$4:$F$297,MATCH(D104,$D$4:$D$297,0))</f>
        <v>0</v>
      </c>
    </row>
    <row r="105" spans="1:9" ht="15" customHeight="1">
      <c r="A105" s="48">
        <v>102</v>
      </c>
      <c r="B105" s="54" t="s">
        <v>385</v>
      </c>
      <c r="C105" s="54" t="s">
        <v>300</v>
      </c>
      <c r="D105" s="55" t="s">
        <v>360</v>
      </c>
      <c r="E105" s="54" t="s">
        <v>328</v>
      </c>
      <c r="F105" s="56" t="s">
        <v>205</v>
      </c>
      <c r="G105" s="18" t="str">
        <f t="shared" si="3"/>
        <v>4.35/km</v>
      </c>
      <c r="H105" s="19">
        <f t="shared" si="4"/>
        <v>0.00621527777777778</v>
      </c>
      <c r="I105" s="19">
        <f>F105-INDEX($F$4:$F$297,MATCH(D105,$D$4:$D$297,0))</f>
        <v>0.001574074074074075</v>
      </c>
    </row>
    <row r="106" spans="1:9" ht="15" customHeight="1">
      <c r="A106" s="48">
        <v>103</v>
      </c>
      <c r="B106" s="54" t="s">
        <v>206</v>
      </c>
      <c r="C106" s="54" t="s">
        <v>325</v>
      </c>
      <c r="D106" s="55" t="s">
        <v>357</v>
      </c>
      <c r="E106" s="54" t="s">
        <v>377</v>
      </c>
      <c r="F106" s="56" t="s">
        <v>207</v>
      </c>
      <c r="G106" s="18" t="str">
        <f t="shared" si="3"/>
        <v>4.36/km</v>
      </c>
      <c r="H106" s="19">
        <f t="shared" si="4"/>
        <v>0.006261574074074077</v>
      </c>
      <c r="I106" s="19">
        <f>F106-INDEX($F$4:$F$297,MATCH(D106,$D$4:$D$297,0))</f>
        <v>0.00359953703703704</v>
      </c>
    </row>
    <row r="107" spans="1:9" ht="15" customHeight="1">
      <c r="A107" s="48">
        <v>104</v>
      </c>
      <c r="B107" s="54" t="s">
        <v>208</v>
      </c>
      <c r="C107" s="54" t="s">
        <v>209</v>
      </c>
      <c r="D107" s="55" t="s">
        <v>362</v>
      </c>
      <c r="E107" s="54" t="s">
        <v>335</v>
      </c>
      <c r="F107" s="56" t="s">
        <v>210</v>
      </c>
      <c r="G107" s="18" t="str">
        <f t="shared" si="3"/>
        <v>4.37/km</v>
      </c>
      <c r="H107" s="19">
        <f t="shared" si="4"/>
        <v>0.006354166666666669</v>
      </c>
      <c r="I107" s="19">
        <f>F107-INDEX($F$4:$F$297,MATCH(D107,$D$4:$D$297,0))</f>
        <v>0.0032870370370370397</v>
      </c>
    </row>
    <row r="108" spans="1:9" ht="15" customHeight="1">
      <c r="A108" s="48">
        <v>105</v>
      </c>
      <c r="B108" s="54" t="s">
        <v>211</v>
      </c>
      <c r="C108" s="54" t="s">
        <v>298</v>
      </c>
      <c r="D108" s="55" t="s">
        <v>343</v>
      </c>
      <c r="E108" s="54" t="s">
        <v>359</v>
      </c>
      <c r="F108" s="56" t="s">
        <v>212</v>
      </c>
      <c r="G108" s="18" t="str">
        <f t="shared" si="3"/>
        <v>4.38/km</v>
      </c>
      <c r="H108" s="19">
        <f t="shared" si="4"/>
        <v>0.006377314814814813</v>
      </c>
      <c r="I108" s="19">
        <f>F108-INDEX($F$4:$F$297,MATCH(D108,$D$4:$D$297,0))</f>
        <v>0.004814814814814812</v>
      </c>
    </row>
    <row r="109" spans="1:9" ht="15" customHeight="1">
      <c r="A109" s="48">
        <v>106</v>
      </c>
      <c r="B109" s="54" t="s">
        <v>213</v>
      </c>
      <c r="C109" s="54" t="s">
        <v>297</v>
      </c>
      <c r="D109" s="55" t="s">
        <v>360</v>
      </c>
      <c r="E109" s="54" t="s">
        <v>37</v>
      </c>
      <c r="F109" s="56" t="s">
        <v>214</v>
      </c>
      <c r="G109" s="18" t="str">
        <f t="shared" si="3"/>
        <v>4.40/km</v>
      </c>
      <c r="H109" s="19">
        <f t="shared" si="4"/>
        <v>0.006550925925925927</v>
      </c>
      <c r="I109" s="19">
        <f>F109-INDEX($F$4:$F$297,MATCH(D109,$D$4:$D$297,0))</f>
        <v>0.0019097222222222224</v>
      </c>
    </row>
    <row r="110" spans="1:9" ht="15" customHeight="1">
      <c r="A110" s="48">
        <v>107</v>
      </c>
      <c r="B110" s="54" t="s">
        <v>279</v>
      </c>
      <c r="C110" s="54" t="s">
        <v>299</v>
      </c>
      <c r="D110" s="55" t="s">
        <v>357</v>
      </c>
      <c r="E110" s="54" t="s">
        <v>359</v>
      </c>
      <c r="F110" s="56" t="s">
        <v>215</v>
      </c>
      <c r="G110" s="18" t="str">
        <f t="shared" si="3"/>
        <v>4.41/km</v>
      </c>
      <c r="H110" s="19">
        <f t="shared" si="4"/>
        <v>0.0066319444444444455</v>
      </c>
      <c r="I110" s="19">
        <f>F110-INDEX($F$4:$F$297,MATCH(D110,$D$4:$D$297,0))</f>
        <v>0.003969907407407408</v>
      </c>
    </row>
    <row r="111" spans="1:9" ht="15" customHeight="1">
      <c r="A111" s="48">
        <v>108</v>
      </c>
      <c r="B111" s="54" t="s">
        <v>379</v>
      </c>
      <c r="C111" s="54" t="s">
        <v>410</v>
      </c>
      <c r="D111" s="55" t="s">
        <v>358</v>
      </c>
      <c r="E111" s="54" t="s">
        <v>25</v>
      </c>
      <c r="F111" s="56" t="s">
        <v>216</v>
      </c>
      <c r="G111" s="18" t="str">
        <f t="shared" si="3"/>
        <v>4.44/km</v>
      </c>
      <c r="H111" s="19">
        <f t="shared" si="4"/>
        <v>0.00684027777777778</v>
      </c>
      <c r="I111" s="19">
        <f>F111-INDEX($F$4:$F$297,MATCH(D111,$D$4:$D$297,0))</f>
        <v>0.0028009259259259255</v>
      </c>
    </row>
    <row r="112" spans="1:9" ht="15" customHeight="1">
      <c r="A112" s="48">
        <v>109</v>
      </c>
      <c r="B112" s="54" t="s">
        <v>217</v>
      </c>
      <c r="C112" s="54" t="s">
        <v>295</v>
      </c>
      <c r="D112" s="55" t="s">
        <v>340</v>
      </c>
      <c r="E112" s="54" t="s">
        <v>218</v>
      </c>
      <c r="F112" s="56" t="s">
        <v>219</v>
      </c>
      <c r="G112" s="18" t="str">
        <f t="shared" si="3"/>
        <v>4.45/km</v>
      </c>
      <c r="H112" s="19">
        <f t="shared" si="4"/>
        <v>0.006944444444444446</v>
      </c>
      <c r="I112" s="19">
        <f>F112-INDEX($F$4:$F$297,MATCH(D112,$D$4:$D$297,0))</f>
        <v>0.00607638888888889</v>
      </c>
    </row>
    <row r="113" spans="1:9" ht="15" customHeight="1">
      <c r="A113" s="48">
        <v>110</v>
      </c>
      <c r="B113" s="54" t="s">
        <v>220</v>
      </c>
      <c r="C113" s="54" t="s">
        <v>316</v>
      </c>
      <c r="D113" s="55" t="s">
        <v>367</v>
      </c>
      <c r="E113" s="54" t="s">
        <v>352</v>
      </c>
      <c r="F113" s="56" t="s">
        <v>221</v>
      </c>
      <c r="G113" s="18" t="str">
        <f t="shared" si="3"/>
        <v>4.47/km</v>
      </c>
      <c r="H113" s="19">
        <f t="shared" si="4"/>
        <v>0.007025462962962964</v>
      </c>
      <c r="I113" s="19">
        <f>F113-INDEX($F$4:$F$297,MATCH(D113,$D$4:$D$297,0))</f>
        <v>0.0008333333333333352</v>
      </c>
    </row>
    <row r="114" spans="1:9" ht="15" customHeight="1">
      <c r="A114" s="48">
        <v>111</v>
      </c>
      <c r="B114" s="54" t="s">
        <v>418</v>
      </c>
      <c r="C114" s="54" t="s">
        <v>309</v>
      </c>
      <c r="D114" s="55" t="s">
        <v>340</v>
      </c>
      <c r="E114" s="54" t="s">
        <v>359</v>
      </c>
      <c r="F114" s="56" t="s">
        <v>222</v>
      </c>
      <c r="G114" s="18" t="str">
        <f t="shared" si="3"/>
        <v>4.48/km</v>
      </c>
      <c r="H114" s="19">
        <f t="shared" si="4"/>
        <v>0.007141203703703703</v>
      </c>
      <c r="I114" s="19">
        <f>F114-INDEX($F$4:$F$297,MATCH(D114,$D$4:$D$297,0))</f>
        <v>0.0062731481481481475</v>
      </c>
    </row>
    <row r="115" spans="1:9" ht="15" customHeight="1">
      <c r="A115" s="48">
        <v>112</v>
      </c>
      <c r="B115" s="54" t="s">
        <v>223</v>
      </c>
      <c r="C115" s="54" t="s">
        <v>310</v>
      </c>
      <c r="D115" s="55" t="s">
        <v>343</v>
      </c>
      <c r="E115" s="54" t="s">
        <v>329</v>
      </c>
      <c r="F115" s="56" t="s">
        <v>224</v>
      </c>
      <c r="G115" s="18" t="str">
        <f t="shared" si="3"/>
        <v>4.49/km</v>
      </c>
      <c r="H115" s="19">
        <f t="shared" si="4"/>
        <v>0.007187500000000005</v>
      </c>
      <c r="I115" s="19">
        <f>F115-INDEX($F$4:$F$297,MATCH(D115,$D$4:$D$297,0))</f>
        <v>0.005625000000000003</v>
      </c>
    </row>
    <row r="116" spans="1:9" ht="15" customHeight="1">
      <c r="A116" s="48">
        <v>113</v>
      </c>
      <c r="B116" s="54" t="s">
        <v>225</v>
      </c>
      <c r="C116" s="54" t="s">
        <v>226</v>
      </c>
      <c r="D116" s="55" t="s">
        <v>389</v>
      </c>
      <c r="E116" s="54" t="s">
        <v>227</v>
      </c>
      <c r="F116" s="56" t="s">
        <v>228</v>
      </c>
      <c r="G116" s="18" t="str">
        <f t="shared" si="3"/>
        <v>4.53/km</v>
      </c>
      <c r="H116" s="19">
        <f t="shared" si="4"/>
        <v>0.007523148148148149</v>
      </c>
      <c r="I116" s="19">
        <f>F116-INDEX($F$4:$F$297,MATCH(D116,$D$4:$D$297,0))</f>
        <v>0</v>
      </c>
    </row>
    <row r="117" spans="1:9" ht="15" customHeight="1">
      <c r="A117" s="48">
        <v>114</v>
      </c>
      <c r="B117" s="54" t="s">
        <v>229</v>
      </c>
      <c r="C117" s="54" t="s">
        <v>412</v>
      </c>
      <c r="D117" s="55" t="s">
        <v>346</v>
      </c>
      <c r="E117" s="54" t="s">
        <v>352</v>
      </c>
      <c r="F117" s="56" t="s">
        <v>230</v>
      </c>
      <c r="G117" s="18" t="str">
        <f t="shared" si="3"/>
        <v>4.54/km</v>
      </c>
      <c r="H117" s="19">
        <f t="shared" si="4"/>
        <v>0.0076041666666666705</v>
      </c>
      <c r="I117" s="19">
        <f>F117-INDEX($F$4:$F$297,MATCH(D117,$D$4:$D$297,0))</f>
        <v>0.0056250000000000015</v>
      </c>
    </row>
    <row r="118" spans="1:9" ht="15" customHeight="1">
      <c r="A118" s="48">
        <v>115</v>
      </c>
      <c r="B118" s="54" t="s">
        <v>231</v>
      </c>
      <c r="C118" s="54" t="s">
        <v>398</v>
      </c>
      <c r="D118" s="55" t="s">
        <v>357</v>
      </c>
      <c r="E118" s="54" t="s">
        <v>232</v>
      </c>
      <c r="F118" s="56" t="s">
        <v>233</v>
      </c>
      <c r="G118" s="18" t="str">
        <f t="shared" si="3"/>
        <v>5.01/km</v>
      </c>
      <c r="H118" s="19">
        <f t="shared" si="4"/>
        <v>0.008055555555555557</v>
      </c>
      <c r="I118" s="19">
        <f>F118-INDEX($F$4:$F$297,MATCH(D118,$D$4:$D$297,0))</f>
        <v>0.00539351851851852</v>
      </c>
    </row>
    <row r="119" spans="1:9" ht="15" customHeight="1">
      <c r="A119" s="48">
        <v>116</v>
      </c>
      <c r="B119" s="54" t="s">
        <v>167</v>
      </c>
      <c r="C119" s="54" t="s">
        <v>305</v>
      </c>
      <c r="D119" s="55" t="s">
        <v>360</v>
      </c>
      <c r="E119" s="54" t="s">
        <v>80</v>
      </c>
      <c r="F119" s="56" t="s">
        <v>234</v>
      </c>
      <c r="G119" s="18" t="str">
        <f t="shared" si="3"/>
        <v>5.03/km</v>
      </c>
      <c r="H119" s="19">
        <f t="shared" si="4"/>
        <v>0.008217592592592594</v>
      </c>
      <c r="I119" s="19">
        <f>F119-INDEX($F$4:$F$297,MATCH(D119,$D$4:$D$297,0))</f>
        <v>0.0035763888888888894</v>
      </c>
    </row>
    <row r="120" spans="1:9" ht="15" customHeight="1">
      <c r="A120" s="48">
        <v>117</v>
      </c>
      <c r="B120" s="54" t="s">
        <v>387</v>
      </c>
      <c r="C120" s="54" t="s">
        <v>297</v>
      </c>
      <c r="D120" s="55" t="s">
        <v>339</v>
      </c>
      <c r="E120" s="54" t="s">
        <v>235</v>
      </c>
      <c r="F120" s="56" t="s">
        <v>236</v>
      </c>
      <c r="G120" s="18" t="str">
        <f t="shared" si="3"/>
        <v>5.03/km</v>
      </c>
      <c r="H120" s="19">
        <f t="shared" si="4"/>
        <v>0.008229166666666668</v>
      </c>
      <c r="I120" s="19">
        <f>F120-INDEX($F$4:$F$297,MATCH(D120,$D$4:$D$297,0))</f>
        <v>0.008229166666666668</v>
      </c>
    </row>
    <row r="121" spans="1:9" ht="15" customHeight="1">
      <c r="A121" s="48">
        <v>118</v>
      </c>
      <c r="B121" s="54" t="s">
        <v>281</v>
      </c>
      <c r="C121" s="54" t="s">
        <v>313</v>
      </c>
      <c r="D121" s="55" t="s">
        <v>343</v>
      </c>
      <c r="E121" s="54" t="s">
        <v>359</v>
      </c>
      <c r="F121" s="56" t="s">
        <v>237</v>
      </c>
      <c r="G121" s="18" t="str">
        <f t="shared" si="3"/>
        <v>5.03/km</v>
      </c>
      <c r="H121" s="19">
        <f t="shared" si="4"/>
        <v>0.008240740740740741</v>
      </c>
      <c r="I121" s="19">
        <f>F121-INDEX($F$4:$F$297,MATCH(D121,$D$4:$D$297,0))</f>
        <v>0.00667824074074074</v>
      </c>
    </row>
    <row r="122" spans="1:9" ht="15" customHeight="1">
      <c r="A122" s="48">
        <v>119</v>
      </c>
      <c r="B122" s="54" t="s">
        <v>238</v>
      </c>
      <c r="C122" s="54" t="s">
        <v>239</v>
      </c>
      <c r="D122" s="55" t="s">
        <v>423</v>
      </c>
      <c r="E122" s="54" t="s">
        <v>128</v>
      </c>
      <c r="F122" s="56" t="s">
        <v>240</v>
      </c>
      <c r="G122" s="18" t="str">
        <f t="shared" si="3"/>
        <v>5.03/km</v>
      </c>
      <c r="H122" s="19">
        <f t="shared" si="4"/>
        <v>0.008252314814814818</v>
      </c>
      <c r="I122" s="19">
        <f>F122-INDEX($F$4:$F$297,MATCH(D122,$D$4:$D$297,0))</f>
        <v>0.0057870370370370385</v>
      </c>
    </row>
    <row r="123" spans="1:9" ht="15" customHeight="1">
      <c r="A123" s="48">
        <v>120</v>
      </c>
      <c r="B123" s="54" t="s">
        <v>241</v>
      </c>
      <c r="C123" s="54" t="s">
        <v>417</v>
      </c>
      <c r="D123" s="55" t="s">
        <v>358</v>
      </c>
      <c r="E123" s="54" t="s">
        <v>23</v>
      </c>
      <c r="F123" s="56" t="s">
        <v>242</v>
      </c>
      <c r="G123" s="18" t="str">
        <f t="shared" si="3"/>
        <v>5.06/km</v>
      </c>
      <c r="H123" s="19">
        <f t="shared" si="4"/>
        <v>0.008414351851851852</v>
      </c>
      <c r="I123" s="19">
        <f>F123-INDEX($F$4:$F$297,MATCH(D123,$D$4:$D$297,0))</f>
        <v>0.004374999999999997</v>
      </c>
    </row>
    <row r="124" spans="1:9" ht="15" customHeight="1">
      <c r="A124" s="48">
        <v>121</v>
      </c>
      <c r="B124" s="54" t="s">
        <v>243</v>
      </c>
      <c r="C124" s="54" t="s">
        <v>302</v>
      </c>
      <c r="D124" s="55" t="s">
        <v>360</v>
      </c>
      <c r="E124" s="54" t="s">
        <v>23</v>
      </c>
      <c r="F124" s="56" t="s">
        <v>244</v>
      </c>
      <c r="G124" s="18" t="str">
        <f t="shared" si="3"/>
        <v>5.06/km</v>
      </c>
      <c r="H124" s="19">
        <f t="shared" si="4"/>
        <v>0.008437499999999999</v>
      </c>
      <c r="I124" s="19">
        <f>F124-INDEX($F$4:$F$297,MATCH(D124,$D$4:$D$297,0))</f>
        <v>0.003796296296296294</v>
      </c>
    </row>
    <row r="125" spans="1:9" ht="15" customHeight="1">
      <c r="A125" s="48">
        <v>122</v>
      </c>
      <c r="B125" s="54" t="s">
        <v>245</v>
      </c>
      <c r="C125" s="54" t="s">
        <v>309</v>
      </c>
      <c r="D125" s="55" t="s">
        <v>340</v>
      </c>
      <c r="E125" s="54" t="s">
        <v>16</v>
      </c>
      <c r="F125" s="56" t="s">
        <v>246</v>
      </c>
      <c r="G125" s="18" t="str">
        <f t="shared" si="3"/>
        <v>5.08/km</v>
      </c>
      <c r="H125" s="19">
        <f t="shared" si="4"/>
        <v>0.008564814814814815</v>
      </c>
      <c r="I125" s="19">
        <f>F125-INDEX($F$4:$F$297,MATCH(D125,$D$4:$D$297,0))</f>
        <v>0.007696759259259259</v>
      </c>
    </row>
    <row r="126" spans="1:9" ht="15" customHeight="1">
      <c r="A126" s="48">
        <v>123</v>
      </c>
      <c r="B126" s="54" t="s">
        <v>247</v>
      </c>
      <c r="C126" s="54" t="s">
        <v>296</v>
      </c>
      <c r="D126" s="55" t="s">
        <v>338</v>
      </c>
      <c r="E126" s="54" t="s">
        <v>25</v>
      </c>
      <c r="F126" s="56" t="s">
        <v>248</v>
      </c>
      <c r="G126" s="18" t="str">
        <f t="shared" si="3"/>
        <v>5.08/km</v>
      </c>
      <c r="H126" s="19">
        <f t="shared" si="4"/>
        <v>0.008587962962962969</v>
      </c>
      <c r="I126" s="19">
        <f>F126-INDEX($F$4:$F$297,MATCH(D126,$D$4:$D$297,0))</f>
        <v>0.008553240740740747</v>
      </c>
    </row>
    <row r="127" spans="1:9" ht="15" customHeight="1">
      <c r="A127" s="48">
        <v>124</v>
      </c>
      <c r="B127" s="54" t="s">
        <v>249</v>
      </c>
      <c r="C127" s="54" t="s">
        <v>317</v>
      </c>
      <c r="D127" s="55" t="s">
        <v>338</v>
      </c>
      <c r="E127" s="54" t="s">
        <v>25</v>
      </c>
      <c r="F127" s="56" t="s">
        <v>250</v>
      </c>
      <c r="G127" s="18" t="str">
        <f t="shared" si="3"/>
        <v>5.09/km</v>
      </c>
      <c r="H127" s="19">
        <f t="shared" si="4"/>
        <v>0.008645833333333333</v>
      </c>
      <c r="I127" s="19">
        <f>F127-INDEX($F$4:$F$297,MATCH(D127,$D$4:$D$297,0))</f>
        <v>0.008611111111111111</v>
      </c>
    </row>
    <row r="128" spans="1:9" ht="15" customHeight="1">
      <c r="A128" s="48">
        <v>125</v>
      </c>
      <c r="B128" s="54" t="s">
        <v>251</v>
      </c>
      <c r="C128" s="54" t="s">
        <v>252</v>
      </c>
      <c r="D128" s="55" t="s">
        <v>367</v>
      </c>
      <c r="E128" s="54" t="s">
        <v>138</v>
      </c>
      <c r="F128" s="56" t="s">
        <v>253</v>
      </c>
      <c r="G128" s="18" t="str">
        <f t="shared" si="3"/>
        <v>5.14/km</v>
      </c>
      <c r="H128" s="19">
        <f t="shared" si="4"/>
        <v>0.009039351851851852</v>
      </c>
      <c r="I128" s="19">
        <f>F128-INDEX($F$4:$F$297,MATCH(D128,$D$4:$D$297,0))</f>
        <v>0.002847222222222223</v>
      </c>
    </row>
    <row r="129" spans="1:9" ht="15" customHeight="1">
      <c r="A129" s="48">
        <v>126</v>
      </c>
      <c r="B129" s="54" t="s">
        <v>388</v>
      </c>
      <c r="C129" s="54" t="s">
        <v>326</v>
      </c>
      <c r="D129" s="55" t="s">
        <v>340</v>
      </c>
      <c r="E129" s="54" t="s">
        <v>25</v>
      </c>
      <c r="F129" s="56" t="s">
        <v>254</v>
      </c>
      <c r="G129" s="18" t="str">
        <f t="shared" si="3"/>
        <v>5.17/km</v>
      </c>
      <c r="H129" s="19">
        <f t="shared" si="4"/>
        <v>0.00922453703703704</v>
      </c>
      <c r="I129" s="19">
        <f>F129-INDEX($F$4:$F$297,MATCH(D129,$D$4:$D$297,0))</f>
        <v>0.008356481481481484</v>
      </c>
    </row>
    <row r="130" spans="1:9" ht="15" customHeight="1">
      <c r="A130" s="48">
        <v>127</v>
      </c>
      <c r="B130" s="54" t="s">
        <v>175</v>
      </c>
      <c r="C130" s="54" t="s">
        <v>255</v>
      </c>
      <c r="D130" s="55" t="s">
        <v>357</v>
      </c>
      <c r="E130" s="54" t="s">
        <v>349</v>
      </c>
      <c r="F130" s="56" t="s">
        <v>256</v>
      </c>
      <c r="G130" s="18" t="str">
        <f t="shared" si="3"/>
        <v>5.17/km</v>
      </c>
      <c r="H130" s="19">
        <f t="shared" si="4"/>
        <v>0.009270833333333338</v>
      </c>
      <c r="I130" s="19">
        <f>F130-INDEX($F$4:$F$297,MATCH(D130,$D$4:$D$297,0))</f>
        <v>0.0066087962962963</v>
      </c>
    </row>
    <row r="131" spans="1:9" ht="15" customHeight="1">
      <c r="A131" s="48">
        <v>128</v>
      </c>
      <c r="B131" s="54" t="s">
        <v>257</v>
      </c>
      <c r="C131" s="54" t="s">
        <v>258</v>
      </c>
      <c r="D131" s="55" t="s">
        <v>423</v>
      </c>
      <c r="E131" s="54" t="s">
        <v>4</v>
      </c>
      <c r="F131" s="56" t="s">
        <v>259</v>
      </c>
      <c r="G131" s="18" t="str">
        <f t="shared" si="3"/>
        <v>5.18/km</v>
      </c>
      <c r="H131" s="19">
        <f t="shared" si="4"/>
        <v>0.009328703703703705</v>
      </c>
      <c r="I131" s="19">
        <f>F131-INDEX($F$4:$F$297,MATCH(D131,$D$4:$D$297,0))</f>
        <v>0.006863425925925926</v>
      </c>
    </row>
    <row r="132" spans="1:9" ht="15" customHeight="1">
      <c r="A132" s="48">
        <v>129</v>
      </c>
      <c r="B132" s="54" t="s">
        <v>260</v>
      </c>
      <c r="C132" s="54" t="s">
        <v>302</v>
      </c>
      <c r="D132" s="55" t="s">
        <v>357</v>
      </c>
      <c r="E132" s="54" t="s">
        <v>16</v>
      </c>
      <c r="F132" s="56" t="s">
        <v>261</v>
      </c>
      <c r="G132" s="18" t="str">
        <f aca="true" t="shared" si="5" ref="G132:G141">TEXT(INT((HOUR(F132)*3600+MINUTE(F132)*60+SECOND(F132))/$I$2/60),"0")&amp;"."&amp;TEXT(MOD((HOUR(F132)*3600+MINUTE(F132)*60+SECOND(F132))/$I$2,60),"00")&amp;"/km"</f>
        <v>5.22/km</v>
      </c>
      <c r="H132" s="19">
        <f t="shared" si="4"/>
        <v>0.00958333333333333</v>
      </c>
      <c r="I132" s="19">
        <f>F132-INDEX($F$4:$F$297,MATCH(D132,$D$4:$D$297,0))</f>
        <v>0.0069212962962962934</v>
      </c>
    </row>
    <row r="133" spans="1:9" ht="15" customHeight="1">
      <c r="A133" s="48">
        <v>130</v>
      </c>
      <c r="B133" s="54" t="s">
        <v>262</v>
      </c>
      <c r="C133" s="54" t="s">
        <v>321</v>
      </c>
      <c r="D133" s="55" t="s">
        <v>367</v>
      </c>
      <c r="E133" s="54" t="s">
        <v>16</v>
      </c>
      <c r="F133" s="56" t="s">
        <v>261</v>
      </c>
      <c r="G133" s="18" t="str">
        <f t="shared" si="5"/>
        <v>5.22/km</v>
      </c>
      <c r="H133" s="19">
        <f t="shared" si="4"/>
        <v>0.00958333333333333</v>
      </c>
      <c r="I133" s="19">
        <f>F133-INDEX($F$4:$F$297,MATCH(D133,$D$4:$D$297,0))</f>
        <v>0.003391203703703702</v>
      </c>
    </row>
    <row r="134" spans="1:9" ht="15" customHeight="1">
      <c r="A134" s="48">
        <v>131</v>
      </c>
      <c r="B134" s="54" t="s">
        <v>263</v>
      </c>
      <c r="C134" s="54" t="s">
        <v>412</v>
      </c>
      <c r="D134" s="55" t="s">
        <v>338</v>
      </c>
      <c r="E134" s="54" t="s">
        <v>422</v>
      </c>
      <c r="F134" s="56" t="s">
        <v>264</v>
      </c>
      <c r="G134" s="18" t="str">
        <f t="shared" si="5"/>
        <v>5.27/km</v>
      </c>
      <c r="H134" s="19">
        <f t="shared" si="4"/>
        <v>0.010011574074074074</v>
      </c>
      <c r="I134" s="19">
        <f>F134-INDEX($F$4:$F$297,MATCH(D134,$D$4:$D$297,0))</f>
        <v>0.009976851851851851</v>
      </c>
    </row>
    <row r="135" spans="1:9" ht="15" customHeight="1">
      <c r="A135" s="48">
        <v>132</v>
      </c>
      <c r="B135" s="54" t="s">
        <v>265</v>
      </c>
      <c r="C135" s="54" t="s">
        <v>402</v>
      </c>
      <c r="D135" s="55" t="s">
        <v>380</v>
      </c>
      <c r="E135" s="54" t="s">
        <v>23</v>
      </c>
      <c r="F135" s="56" t="s">
        <v>266</v>
      </c>
      <c r="G135" s="18" t="str">
        <f t="shared" si="5"/>
        <v>5.40/km</v>
      </c>
      <c r="H135" s="19">
        <f t="shared" si="4"/>
        <v>0.010960648148148148</v>
      </c>
      <c r="I135" s="19">
        <f>F135-INDEX($F$4:$F$297,MATCH(D135,$D$4:$D$297,0))</f>
        <v>0.005879629629629627</v>
      </c>
    </row>
    <row r="136" spans="1:9" ht="15" customHeight="1">
      <c r="A136" s="48">
        <v>133</v>
      </c>
      <c r="B136" s="54" t="s">
        <v>267</v>
      </c>
      <c r="C136" s="54" t="s">
        <v>268</v>
      </c>
      <c r="D136" s="55" t="s">
        <v>367</v>
      </c>
      <c r="E136" s="54" t="s">
        <v>37</v>
      </c>
      <c r="F136" s="56" t="s">
        <v>269</v>
      </c>
      <c r="G136" s="18" t="str">
        <f t="shared" si="5"/>
        <v>5.46/km</v>
      </c>
      <c r="H136" s="19">
        <f t="shared" si="4"/>
        <v>0.011365740740740744</v>
      </c>
      <c r="I136" s="19">
        <f>F136-INDEX($F$4:$F$297,MATCH(D136,$D$4:$D$297,0))</f>
        <v>0.005173611111111115</v>
      </c>
    </row>
    <row r="137" spans="1:9" ht="15" customHeight="1">
      <c r="A137" s="48">
        <v>134</v>
      </c>
      <c r="B137" s="54" t="s">
        <v>419</v>
      </c>
      <c r="C137" s="54" t="s">
        <v>307</v>
      </c>
      <c r="D137" s="55" t="s">
        <v>339</v>
      </c>
      <c r="E137" s="54" t="s">
        <v>420</v>
      </c>
      <c r="F137" s="56" t="s">
        <v>270</v>
      </c>
      <c r="G137" s="18" t="str">
        <f t="shared" si="5"/>
        <v>5.47/km</v>
      </c>
      <c r="H137" s="19">
        <f t="shared" si="4"/>
        <v>0.01146990740740741</v>
      </c>
      <c r="I137" s="19">
        <f>F137-INDEX($F$4:$F$297,MATCH(D137,$D$4:$D$297,0))</f>
        <v>0.01146990740740741</v>
      </c>
    </row>
    <row r="138" spans="1:9" ht="15" customHeight="1">
      <c r="A138" s="48">
        <v>135</v>
      </c>
      <c r="B138" s="54" t="s">
        <v>271</v>
      </c>
      <c r="C138" s="54" t="s">
        <v>414</v>
      </c>
      <c r="D138" s="55" t="s">
        <v>389</v>
      </c>
      <c r="E138" s="54" t="s">
        <v>359</v>
      </c>
      <c r="F138" s="56" t="s">
        <v>272</v>
      </c>
      <c r="G138" s="18" t="str">
        <f t="shared" si="5"/>
        <v>6.02/km</v>
      </c>
      <c r="H138" s="19">
        <f t="shared" si="4"/>
        <v>0.01255787037037037</v>
      </c>
      <c r="I138" s="19">
        <f>F138-INDEX($F$4:$F$297,MATCH(D138,$D$4:$D$297,0))</f>
        <v>0.005034722222222222</v>
      </c>
    </row>
    <row r="139" spans="1:9" ht="15" customHeight="1">
      <c r="A139" s="48">
        <v>136</v>
      </c>
      <c r="B139" s="54" t="s">
        <v>273</v>
      </c>
      <c r="C139" s="54" t="s">
        <v>226</v>
      </c>
      <c r="D139" s="55" t="s">
        <v>369</v>
      </c>
      <c r="E139" s="54" t="s">
        <v>382</v>
      </c>
      <c r="F139" s="56" t="s">
        <v>274</v>
      </c>
      <c r="G139" s="18" t="str">
        <f t="shared" si="5"/>
        <v>6.03/km</v>
      </c>
      <c r="H139" s="19">
        <f t="shared" si="4"/>
        <v>0.012569444444444447</v>
      </c>
      <c r="I139" s="19">
        <f>F139-INDEX($F$4:$F$297,MATCH(D139,$D$4:$D$297,0))</f>
        <v>0.00917824074074074</v>
      </c>
    </row>
    <row r="140" spans="1:9" ht="15" customHeight="1">
      <c r="A140" s="48">
        <v>137</v>
      </c>
      <c r="B140" s="54" t="s">
        <v>381</v>
      </c>
      <c r="C140" s="54" t="s">
        <v>295</v>
      </c>
      <c r="D140" s="55" t="s">
        <v>340</v>
      </c>
      <c r="E140" s="54" t="s">
        <v>382</v>
      </c>
      <c r="F140" s="56" t="s">
        <v>275</v>
      </c>
      <c r="G140" s="18" t="str">
        <f t="shared" si="5"/>
        <v>6.07/km</v>
      </c>
      <c r="H140" s="19">
        <f t="shared" si="4"/>
        <v>0.012928240740740745</v>
      </c>
      <c r="I140" s="19">
        <f>F140-INDEX($F$4:$F$297,MATCH(D140,$D$4:$D$297,0))</f>
        <v>0.01206018518518519</v>
      </c>
    </row>
    <row r="141" spans="1:9" ht="15" customHeight="1" thickBot="1">
      <c r="A141" s="49">
        <v>138</v>
      </c>
      <c r="B141" s="57" t="s">
        <v>421</v>
      </c>
      <c r="C141" s="57" t="s">
        <v>305</v>
      </c>
      <c r="D141" s="58" t="s">
        <v>380</v>
      </c>
      <c r="E141" s="57" t="s">
        <v>276</v>
      </c>
      <c r="F141" s="59" t="s">
        <v>277</v>
      </c>
      <c r="G141" s="20" t="str">
        <f t="shared" si="5"/>
        <v>6.29/km</v>
      </c>
      <c r="H141" s="21">
        <f t="shared" si="4"/>
        <v>0.01451388888888889</v>
      </c>
      <c r="I141" s="21">
        <f>F141-INDEX($F$4:$F$297,MATCH(D141,$D$4:$D$297,0))</f>
        <v>0.00943287037037037</v>
      </c>
    </row>
  </sheetData>
  <autoFilter ref="A3:I141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1" t="str">
        <f>Individuale!A1</f>
        <v>La Corsa di Natale per Telethon 2ª edizione</v>
      </c>
      <c r="B1" s="42"/>
      <c r="C1" s="43"/>
    </row>
    <row r="2" spans="1:3" ht="33" customHeight="1" thickBot="1">
      <c r="A2" s="44" t="str">
        <f>Individuale!A2&amp;" km. "&amp;Individuale!I2</f>
        <v>Latina (LT) Italia - Domenica 12/12/2009 km. 6,3</v>
      </c>
      <c r="B2" s="45"/>
      <c r="C2" s="46"/>
    </row>
    <row r="3" spans="1:3" ht="24.75" customHeight="1" thickBot="1">
      <c r="A3" s="13" t="s">
        <v>284</v>
      </c>
      <c r="B3" s="14" t="s">
        <v>288</v>
      </c>
      <c r="C3" s="14" t="s">
        <v>293</v>
      </c>
    </row>
    <row r="4" spans="1:3" ht="15" customHeight="1">
      <c r="A4" s="30">
        <v>1</v>
      </c>
      <c r="B4" s="31" t="s">
        <v>359</v>
      </c>
      <c r="C4" s="34">
        <v>14</v>
      </c>
    </row>
    <row r="5" spans="1:3" ht="15" customHeight="1">
      <c r="A5" s="24">
        <v>2</v>
      </c>
      <c r="B5" s="25" t="s">
        <v>25</v>
      </c>
      <c r="C5" s="28">
        <v>11</v>
      </c>
    </row>
    <row r="6" spans="1:3" ht="15" customHeight="1">
      <c r="A6" s="24">
        <v>3</v>
      </c>
      <c r="B6" s="25" t="s">
        <v>327</v>
      </c>
      <c r="C6" s="28">
        <v>10</v>
      </c>
    </row>
    <row r="7" spans="1:3" ht="15" customHeight="1">
      <c r="A7" s="24">
        <v>4</v>
      </c>
      <c r="B7" s="25" t="s">
        <v>16</v>
      </c>
      <c r="C7" s="28">
        <v>9</v>
      </c>
    </row>
    <row r="8" spans="1:3" ht="15" customHeight="1">
      <c r="A8" s="24">
        <v>5</v>
      </c>
      <c r="B8" s="25" t="s">
        <v>23</v>
      </c>
      <c r="C8" s="28">
        <v>9</v>
      </c>
    </row>
    <row r="9" spans="1:3" ht="15" customHeight="1">
      <c r="A9" s="24">
        <v>6</v>
      </c>
      <c r="B9" s="25" t="s">
        <v>349</v>
      </c>
      <c r="C9" s="28">
        <v>7</v>
      </c>
    </row>
    <row r="10" spans="1:3" ht="15" customHeight="1">
      <c r="A10" s="24">
        <v>7</v>
      </c>
      <c r="B10" s="25" t="s">
        <v>335</v>
      </c>
      <c r="C10" s="28">
        <v>6</v>
      </c>
    </row>
    <row r="11" spans="1:3" ht="15" customHeight="1">
      <c r="A11" s="24">
        <v>8</v>
      </c>
      <c r="B11" s="25" t="s">
        <v>11</v>
      </c>
      <c r="C11" s="28">
        <v>5</v>
      </c>
    </row>
    <row r="12" spans="1:3" ht="15" customHeight="1">
      <c r="A12" s="24">
        <v>9</v>
      </c>
      <c r="B12" s="25" t="s">
        <v>138</v>
      </c>
      <c r="C12" s="28">
        <v>4</v>
      </c>
    </row>
    <row r="13" spans="1:3" ht="15" customHeight="1">
      <c r="A13" s="24">
        <v>10</v>
      </c>
      <c r="B13" s="25" t="s">
        <v>352</v>
      </c>
      <c r="C13" s="28">
        <v>4</v>
      </c>
    </row>
    <row r="14" spans="1:3" ht="15" customHeight="1">
      <c r="A14" s="24">
        <v>11</v>
      </c>
      <c r="B14" s="25" t="s">
        <v>382</v>
      </c>
      <c r="C14" s="28">
        <v>4</v>
      </c>
    </row>
    <row r="15" spans="1:3" ht="15" customHeight="1">
      <c r="A15" s="24">
        <v>12</v>
      </c>
      <c r="B15" s="25" t="s">
        <v>4</v>
      </c>
      <c r="C15" s="28">
        <v>3</v>
      </c>
    </row>
    <row r="16" spans="1:3" ht="15" customHeight="1">
      <c r="A16" s="24">
        <v>13</v>
      </c>
      <c r="B16" s="25" t="s">
        <v>37</v>
      </c>
      <c r="C16" s="28">
        <v>3</v>
      </c>
    </row>
    <row r="17" spans="1:3" ht="15" customHeight="1">
      <c r="A17" s="24">
        <v>14</v>
      </c>
      <c r="B17" s="25" t="s">
        <v>96</v>
      </c>
      <c r="C17" s="28">
        <v>3</v>
      </c>
    </row>
    <row r="18" spans="1:3" ht="15" customHeight="1">
      <c r="A18" s="24">
        <v>15</v>
      </c>
      <c r="B18" s="25" t="s">
        <v>80</v>
      </c>
      <c r="C18" s="28">
        <v>3</v>
      </c>
    </row>
    <row r="19" spans="1:3" ht="15" customHeight="1">
      <c r="A19" s="24">
        <v>16</v>
      </c>
      <c r="B19" s="25" t="s">
        <v>180</v>
      </c>
      <c r="C19" s="28">
        <v>2</v>
      </c>
    </row>
    <row r="20" spans="1:3" ht="15" customHeight="1">
      <c r="A20" s="24">
        <v>17</v>
      </c>
      <c r="B20" s="25" t="s">
        <v>128</v>
      </c>
      <c r="C20" s="28">
        <v>2</v>
      </c>
    </row>
    <row r="21" spans="1:3" ht="15" customHeight="1">
      <c r="A21" s="24">
        <v>18</v>
      </c>
      <c r="B21" s="25" t="s">
        <v>118</v>
      </c>
      <c r="C21" s="28">
        <v>1</v>
      </c>
    </row>
    <row r="22" spans="1:3" ht="15" customHeight="1">
      <c r="A22" s="32">
        <v>19</v>
      </c>
      <c r="B22" s="33" t="s">
        <v>278</v>
      </c>
      <c r="C22" s="35">
        <v>1</v>
      </c>
    </row>
    <row r="23" spans="1:3" ht="15" customHeight="1">
      <c r="A23" s="24">
        <v>20</v>
      </c>
      <c r="B23" s="25" t="s">
        <v>135</v>
      </c>
      <c r="C23" s="28">
        <v>1</v>
      </c>
    </row>
    <row r="24" spans="1:3" ht="15" customHeight="1">
      <c r="A24" s="24">
        <v>21</v>
      </c>
      <c r="B24" s="25" t="s">
        <v>103</v>
      </c>
      <c r="C24" s="28">
        <v>1</v>
      </c>
    </row>
    <row r="25" spans="1:3" ht="15" customHeight="1">
      <c r="A25" s="24">
        <v>22</v>
      </c>
      <c r="B25" s="25" t="s">
        <v>218</v>
      </c>
      <c r="C25" s="28">
        <v>1</v>
      </c>
    </row>
    <row r="26" spans="1:3" ht="15" customHeight="1">
      <c r="A26" s="24">
        <v>23</v>
      </c>
      <c r="B26" s="25" t="s">
        <v>365</v>
      </c>
      <c r="C26" s="28">
        <v>1</v>
      </c>
    </row>
    <row r="27" spans="1:3" ht="15" customHeight="1">
      <c r="A27" s="24">
        <v>24</v>
      </c>
      <c r="B27" s="25" t="s">
        <v>14</v>
      </c>
      <c r="C27" s="28">
        <v>1</v>
      </c>
    </row>
    <row r="28" spans="1:3" ht="15" customHeight="1">
      <c r="A28" s="24">
        <v>25</v>
      </c>
      <c r="B28" s="25" t="s">
        <v>28</v>
      </c>
      <c r="C28" s="28">
        <v>1</v>
      </c>
    </row>
    <row r="29" spans="1:3" ht="15" customHeight="1">
      <c r="A29" s="24">
        <v>26</v>
      </c>
      <c r="B29" s="25" t="s">
        <v>55</v>
      </c>
      <c r="C29" s="28">
        <v>1</v>
      </c>
    </row>
    <row r="30" spans="1:3" ht="15" customHeight="1">
      <c r="A30" s="24">
        <v>27</v>
      </c>
      <c r="B30" s="25" t="s">
        <v>45</v>
      </c>
      <c r="C30" s="28">
        <v>1</v>
      </c>
    </row>
    <row r="31" spans="1:3" ht="15" customHeight="1">
      <c r="A31" s="24">
        <v>28</v>
      </c>
      <c r="B31" s="25" t="s">
        <v>232</v>
      </c>
      <c r="C31" s="28">
        <v>1</v>
      </c>
    </row>
    <row r="32" spans="1:3" ht="15" customHeight="1">
      <c r="A32" s="24">
        <v>29</v>
      </c>
      <c r="B32" s="25" t="s">
        <v>329</v>
      </c>
      <c r="C32" s="28">
        <v>1</v>
      </c>
    </row>
    <row r="33" spans="1:3" ht="15" customHeight="1">
      <c r="A33" s="24">
        <v>30</v>
      </c>
      <c r="B33" s="25" t="s">
        <v>140</v>
      </c>
      <c r="C33" s="28">
        <v>1</v>
      </c>
    </row>
    <row r="34" spans="1:3" ht="15" customHeight="1">
      <c r="A34" s="24">
        <v>31</v>
      </c>
      <c r="B34" s="25" t="s">
        <v>64</v>
      </c>
      <c r="C34" s="28">
        <v>1</v>
      </c>
    </row>
    <row r="35" spans="1:3" ht="15" customHeight="1">
      <c r="A35" s="24">
        <v>32</v>
      </c>
      <c r="B35" s="25" t="s">
        <v>122</v>
      </c>
      <c r="C35" s="28">
        <v>1</v>
      </c>
    </row>
    <row r="36" spans="1:3" ht="15" customHeight="1">
      <c r="A36" s="24">
        <v>33</v>
      </c>
      <c r="B36" s="25" t="s">
        <v>146</v>
      </c>
      <c r="C36" s="28">
        <v>1</v>
      </c>
    </row>
    <row r="37" spans="1:3" ht="15" customHeight="1">
      <c r="A37" s="24">
        <v>34</v>
      </c>
      <c r="B37" s="25" t="s">
        <v>370</v>
      </c>
      <c r="C37" s="28">
        <v>1</v>
      </c>
    </row>
    <row r="38" spans="1:3" ht="15" customHeight="1">
      <c r="A38" s="24">
        <v>35</v>
      </c>
      <c r="B38" s="25" t="s">
        <v>74</v>
      </c>
      <c r="C38" s="28">
        <v>1</v>
      </c>
    </row>
    <row r="39" spans="1:3" ht="15" customHeight="1">
      <c r="A39" s="24">
        <v>36</v>
      </c>
      <c r="B39" s="25" t="s">
        <v>422</v>
      </c>
      <c r="C39" s="28">
        <v>1</v>
      </c>
    </row>
    <row r="40" spans="1:3" ht="15" customHeight="1">
      <c r="A40" s="24">
        <v>37</v>
      </c>
      <c r="B40" s="25" t="s">
        <v>19</v>
      </c>
      <c r="C40" s="28">
        <v>1</v>
      </c>
    </row>
    <row r="41" spans="1:3" ht="15" customHeight="1">
      <c r="A41" s="24">
        <v>38</v>
      </c>
      <c r="B41" s="25" t="s">
        <v>67</v>
      </c>
      <c r="C41" s="28">
        <v>1</v>
      </c>
    </row>
    <row r="42" spans="1:3" ht="15" customHeight="1">
      <c r="A42" s="24">
        <v>39</v>
      </c>
      <c r="B42" s="25" t="s">
        <v>344</v>
      </c>
      <c r="C42" s="28">
        <v>1</v>
      </c>
    </row>
    <row r="43" spans="1:3" ht="15" customHeight="1">
      <c r="A43" s="24">
        <v>40</v>
      </c>
      <c r="B43" s="25" t="s">
        <v>377</v>
      </c>
      <c r="C43" s="28">
        <v>1</v>
      </c>
    </row>
    <row r="44" spans="1:3" ht="15" customHeight="1">
      <c r="A44" s="24">
        <v>41</v>
      </c>
      <c r="B44" s="25" t="s">
        <v>71</v>
      </c>
      <c r="C44" s="28">
        <v>1</v>
      </c>
    </row>
    <row r="45" spans="1:3" ht="15" customHeight="1">
      <c r="A45" s="24">
        <v>42</v>
      </c>
      <c r="B45" s="25" t="s">
        <v>411</v>
      </c>
      <c r="C45" s="28">
        <v>1</v>
      </c>
    </row>
    <row r="46" spans="1:3" ht="15" customHeight="1">
      <c r="A46" s="24">
        <v>43</v>
      </c>
      <c r="B46" s="25" t="s">
        <v>227</v>
      </c>
      <c r="C46" s="28">
        <v>1</v>
      </c>
    </row>
    <row r="47" spans="1:3" ht="15" customHeight="1">
      <c r="A47" s="24">
        <v>44</v>
      </c>
      <c r="B47" s="25" t="s">
        <v>34</v>
      </c>
      <c r="C47" s="28">
        <v>1</v>
      </c>
    </row>
    <row r="48" spans="1:3" ht="15" customHeight="1">
      <c r="A48" s="24">
        <v>45</v>
      </c>
      <c r="B48" s="25" t="s">
        <v>235</v>
      </c>
      <c r="C48" s="28">
        <v>1</v>
      </c>
    </row>
    <row r="49" spans="1:3" ht="15" customHeight="1">
      <c r="A49" s="24">
        <v>46</v>
      </c>
      <c r="B49" s="25" t="s">
        <v>92</v>
      </c>
      <c r="C49" s="28">
        <v>1</v>
      </c>
    </row>
    <row r="50" spans="1:3" ht="15" customHeight="1">
      <c r="A50" s="24">
        <v>47</v>
      </c>
      <c r="B50" s="25" t="s">
        <v>115</v>
      </c>
      <c r="C50" s="28">
        <v>1</v>
      </c>
    </row>
    <row r="51" spans="1:3" ht="15" customHeight="1">
      <c r="A51" s="24">
        <v>48</v>
      </c>
      <c r="B51" s="25" t="s">
        <v>8</v>
      </c>
      <c r="C51" s="28">
        <v>1</v>
      </c>
    </row>
    <row r="52" spans="1:3" ht="15" customHeight="1">
      <c r="A52" s="24">
        <v>49</v>
      </c>
      <c r="B52" s="25" t="s">
        <v>276</v>
      </c>
      <c r="C52" s="28">
        <v>1</v>
      </c>
    </row>
    <row r="53" spans="1:3" ht="15" customHeight="1">
      <c r="A53" s="24">
        <v>50</v>
      </c>
      <c r="B53" s="25" t="s">
        <v>420</v>
      </c>
      <c r="C53" s="28">
        <v>1</v>
      </c>
    </row>
    <row r="54" spans="1:3" ht="15" customHeight="1">
      <c r="A54" s="24">
        <v>51</v>
      </c>
      <c r="B54" s="25" t="s">
        <v>394</v>
      </c>
      <c r="C54" s="28">
        <v>1</v>
      </c>
    </row>
    <row r="55" spans="1:3" ht="15" customHeight="1">
      <c r="A55" s="24">
        <v>52</v>
      </c>
      <c r="B55" s="25" t="s">
        <v>328</v>
      </c>
      <c r="C55" s="28">
        <v>1</v>
      </c>
    </row>
    <row r="56" spans="1:3" ht="15" customHeight="1">
      <c r="A56" s="24">
        <v>53</v>
      </c>
      <c r="B56" s="25" t="s">
        <v>406</v>
      </c>
      <c r="C56" s="28">
        <v>1</v>
      </c>
    </row>
    <row r="57" spans="1:3" ht="15" customHeight="1">
      <c r="A57" s="24">
        <v>54</v>
      </c>
      <c r="B57" s="25" t="s">
        <v>150</v>
      </c>
      <c r="C57" s="28">
        <v>1</v>
      </c>
    </row>
    <row r="58" spans="1:3" ht="15" customHeight="1">
      <c r="A58" s="24">
        <v>55</v>
      </c>
      <c r="B58" s="25" t="s">
        <v>77</v>
      </c>
      <c r="C58" s="28">
        <v>1</v>
      </c>
    </row>
    <row r="59" spans="1:3" ht="15" customHeight="1" thickBot="1">
      <c r="A59" s="26">
        <v>56</v>
      </c>
      <c r="B59" s="27" t="s">
        <v>31</v>
      </c>
      <c r="C59" s="29">
        <v>1</v>
      </c>
    </row>
    <row r="60" ht="12.75">
      <c r="C60" s="4">
        <f>SUM(C4:C59)</f>
        <v>138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2009-12-28T11:39:13Z</dcterms:modified>
  <cp:category/>
  <cp:version/>
  <cp:contentType/>
  <cp:contentStatus/>
</cp:coreProperties>
</file>