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<sst xmlns="http://schemas.openxmlformats.org/spreadsheetml/2006/main" count="55" uniqueCount="38">
  <si>
    <t>ALIMONTI</t>
  </si>
  <si>
    <t>A.S.D. PODISTICA SOLIDARIETA'</t>
  </si>
  <si>
    <t>Iscritti</t>
  </si>
  <si>
    <t>ANGELA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</si>
  <si>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</si>
  <si>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</si>
  <si>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</si>
  <si>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</si>
  <si>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</si>
  <si>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</si>
  <si>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</si>
  <si>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</si>
  <si>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</si>
  <si>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</si>
  <si>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</si>
  <si>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STEFANO</t>
  </si>
  <si>
    <t>DANIELE</t>
  </si>
  <si>
    <t>NICOLA</t>
  </si>
  <si>
    <t>ABSI</t>
  </si>
  <si>
    <t>SADIDDIN</t>
  </si>
  <si>
    <t>42 km</t>
  </si>
  <si>
    <t>RUN FOREVER</t>
  </si>
  <si>
    <t>FUBELLI</t>
  </si>
  <si>
    <t>LEONELLI</t>
  </si>
  <si>
    <t>FAR SPORT FRANCAVILLA AL MARE</t>
  </si>
  <si>
    <t>LATORRE</t>
  </si>
  <si>
    <t>G.S. MATERA</t>
  </si>
  <si>
    <t>A.S.D. TRA LE RIGHE</t>
  </si>
  <si>
    <t>VANDELLI</t>
  </si>
  <si>
    <t>ALIGI</t>
  </si>
  <si>
    <t>G.P. LA GUGLIA</t>
  </si>
  <si>
    <t>GIACONE</t>
  </si>
  <si>
    <t>PIER LUIGI</t>
  </si>
  <si>
    <t>PODISTICA TRANESE</t>
  </si>
  <si>
    <t>TUNDO</t>
  </si>
  <si>
    <t>ATL.CARITALTE</t>
  </si>
  <si>
    <t>Correndo sotto le Stelle</t>
  </si>
  <si>
    <t>San Benedetto del Tronto (AP) Italia - Sabato 04/08/2012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</si>
</sst>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/>
    </xf>
    <xf numFmtId="165" fontId="13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13" fillId="4" borderId="4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vertical="center"/>
    </xf>
    <xf numFmtId="0" fontId="13" fillId="4" borderId="3" xfId="0" applyNumberFormat="1" applyFont="1" applyFill="1" applyBorder="1" applyAlignment="1">
      <alignment horizontal="center" vertic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36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37</v>
      </c>
      <c r="B3" s="28"/>
      <c r="C3" s="28"/>
      <c r="D3" s="28"/>
      <c r="E3" s="28"/>
      <c r="F3" s="28"/>
      <c r="G3" s="28"/>
      <c r="H3" s="3" t="s">
        <v>4</v>
      </c>
      <c r="I3" s="4">
        <v>42.195</v>
      </c>
    </row>
    <row r="4" spans="1:9" ht="37.5" customHeight="1">
      <c r="A4" s="5" t="s">
        <v>5</v>
      </c>
      <c r="B4" s="6" t="s">
        <v>6</v>
      </c>
      <c r="C4" s="7" t="s">
        <v>7</v>
      </c>
      <c r="D4" s="7" t="s">
        <v>8</v>
      </c>
      <c r="E4" s="8" t="s">
        <v>9</v>
      </c>
      <c r="F4" s="7" t="s">
        <v>10</v>
      </c>
      <c r="G4" s="7" t="s">
        <v>11</v>
      </c>
      <c r="H4" s="9" t="s">
        <v>12</v>
      </c>
      <c r="I4" s="9" t="s">
        <v>13</v>
      </c>
    </row>
    <row r="5" spans="1:9" s="12" customFormat="1" ht="15" customHeight="1">
      <c r="A5" s="10">
        <v>1</v>
      </c>
      <c r="B5" s="31" t="s">
        <v>18</v>
      </c>
      <c r="C5" s="31" t="s">
        <v>19</v>
      </c>
      <c r="D5" s="10" t="s">
        <v>20</v>
      </c>
      <c r="E5" s="31" t="s">
        <v>21</v>
      </c>
      <c r="F5" s="34">
        <v>0.13822916666666665</v>
      </c>
      <c r="G5" s="10" t="str">
        <f aca="true" t="shared" si="0" ref="G5:G12">TEXT(INT((HOUR(F5)*3600+MINUTE(F5)*60+SECOND(F5))/$I$3/60),"0")&amp;"."&amp;TEXT(MOD((HOUR(F5)*3600+MINUTE(F5)*60+SECOND(F5))/$I$3,60),"00")&amp;"/km"</f>
        <v>4.43/km</v>
      </c>
      <c r="H5" s="11">
        <f aca="true" t="shared" si="1" ref="H5:H12">F5-$F$5</f>
        <v>0</v>
      </c>
      <c r="I5" s="11">
        <f>F5-INDEX($F$5:$F$768,MATCH(D5,$D$5:$D$768,0))</f>
        <v>0</v>
      </c>
    </row>
    <row r="6" spans="1:9" s="12" customFormat="1" ht="15" customHeight="1">
      <c r="A6" s="23">
        <v>2</v>
      </c>
      <c r="B6" s="24" t="s">
        <v>22</v>
      </c>
      <c r="C6" s="24" t="s">
        <v>15</v>
      </c>
      <c r="D6" s="23" t="s">
        <v>20</v>
      </c>
      <c r="E6" s="24" t="s">
        <v>1</v>
      </c>
      <c r="F6" s="37">
        <v>0.14288194444444444</v>
      </c>
      <c r="G6" s="23" t="str">
        <f t="shared" si="0"/>
        <v>4.53/km</v>
      </c>
      <c r="H6" s="25">
        <f t="shared" si="1"/>
        <v>0.0046527777777777835</v>
      </c>
      <c r="I6" s="25">
        <f>F6-INDEX($F$5:$F$768,MATCH(D6,$D$5:$D$768,0))</f>
        <v>0.0046527777777777835</v>
      </c>
    </row>
    <row r="7" spans="1:9" s="12" customFormat="1" ht="15" customHeight="1">
      <c r="A7" s="13">
        <v>3</v>
      </c>
      <c r="B7" s="32" t="s">
        <v>23</v>
      </c>
      <c r="C7" s="32" t="s">
        <v>17</v>
      </c>
      <c r="D7" s="13" t="s">
        <v>20</v>
      </c>
      <c r="E7" s="32" t="s">
        <v>24</v>
      </c>
      <c r="F7" s="35">
        <v>0.15157407407407408</v>
      </c>
      <c r="G7" s="13" t="str">
        <f t="shared" si="0"/>
        <v>5.10/km</v>
      </c>
      <c r="H7" s="14">
        <f t="shared" si="1"/>
        <v>0.01334490740740743</v>
      </c>
      <c r="I7" s="14">
        <f>F7-INDEX($F$5:$F$768,MATCH(D7,$D$5:$D$768,0))</f>
        <v>0.01334490740740743</v>
      </c>
    </row>
    <row r="8" spans="1:9" s="12" customFormat="1" ht="15" customHeight="1">
      <c r="A8" s="13">
        <v>4</v>
      </c>
      <c r="B8" s="32" t="s">
        <v>25</v>
      </c>
      <c r="C8" s="32" t="s">
        <v>3</v>
      </c>
      <c r="D8" s="13" t="s">
        <v>20</v>
      </c>
      <c r="E8" s="32" t="s">
        <v>26</v>
      </c>
      <c r="F8" s="35">
        <v>0.15790509259259258</v>
      </c>
      <c r="G8" s="13" t="str">
        <f t="shared" si="0"/>
        <v>5.23/km</v>
      </c>
      <c r="H8" s="14">
        <f t="shared" si="1"/>
        <v>0.01967592592592593</v>
      </c>
      <c r="I8" s="14">
        <f>F8-INDEX($F$5:$F$768,MATCH(D8,$D$5:$D$768,0))</f>
        <v>0.01967592592592593</v>
      </c>
    </row>
    <row r="9" spans="1:9" s="12" customFormat="1" ht="15" customHeight="1">
      <c r="A9" s="13">
        <v>5</v>
      </c>
      <c r="B9" s="32" t="s">
        <v>0</v>
      </c>
      <c r="C9" s="32" t="s">
        <v>16</v>
      </c>
      <c r="D9" s="13" t="s">
        <v>20</v>
      </c>
      <c r="E9" s="32" t="s">
        <v>27</v>
      </c>
      <c r="F9" s="35">
        <v>0.17123842592592595</v>
      </c>
      <c r="G9" s="13" t="str">
        <f t="shared" si="0"/>
        <v>5.51/km</v>
      </c>
      <c r="H9" s="14">
        <f t="shared" si="1"/>
        <v>0.033009259259259294</v>
      </c>
      <c r="I9" s="14">
        <f>F9-INDEX($F$5:$F$768,MATCH(D9,$D$5:$D$768,0))</f>
        <v>0.033009259259259294</v>
      </c>
    </row>
    <row r="10" spans="1:9" s="12" customFormat="1" ht="15" customHeight="1">
      <c r="A10" s="13">
        <v>6</v>
      </c>
      <c r="B10" s="32" t="s">
        <v>28</v>
      </c>
      <c r="C10" s="32" t="s">
        <v>29</v>
      </c>
      <c r="D10" s="13" t="s">
        <v>20</v>
      </c>
      <c r="E10" s="32" t="s">
        <v>30</v>
      </c>
      <c r="F10" s="35">
        <v>0.18667824074074071</v>
      </c>
      <c r="G10" s="13" t="str">
        <f t="shared" si="0"/>
        <v>6.22/km</v>
      </c>
      <c r="H10" s="14">
        <f t="shared" si="1"/>
        <v>0.04844907407407406</v>
      </c>
      <c r="I10" s="14">
        <f>F10-INDEX($F$5:$F$768,MATCH(D10,$D$5:$D$768,0))</f>
        <v>0.04844907407407406</v>
      </c>
    </row>
    <row r="11" spans="1:9" s="12" customFormat="1" ht="15" customHeight="1">
      <c r="A11" s="13">
        <v>7</v>
      </c>
      <c r="B11" s="32" t="s">
        <v>31</v>
      </c>
      <c r="C11" s="32" t="s">
        <v>32</v>
      </c>
      <c r="D11" s="13" t="s">
        <v>20</v>
      </c>
      <c r="E11" s="32" t="s">
        <v>33</v>
      </c>
      <c r="F11" s="35">
        <v>0.18967592592592594</v>
      </c>
      <c r="G11" s="13" t="str">
        <f t="shared" si="0"/>
        <v>6.28/km</v>
      </c>
      <c r="H11" s="14">
        <f t="shared" si="1"/>
        <v>0.05144675925925929</v>
      </c>
      <c r="I11" s="14">
        <f>F11-INDEX($F$5:$F$768,MATCH(D11,$D$5:$D$768,0))</f>
        <v>0.05144675925925929</v>
      </c>
    </row>
    <row r="12" spans="1:9" s="12" customFormat="1" ht="15" customHeight="1">
      <c r="A12" s="15">
        <v>8</v>
      </c>
      <c r="B12" s="33" t="s">
        <v>34</v>
      </c>
      <c r="C12" s="33" t="s">
        <v>14</v>
      </c>
      <c r="D12" s="15" t="s">
        <v>20</v>
      </c>
      <c r="E12" s="33" t="s">
        <v>35</v>
      </c>
      <c r="F12" s="36">
        <v>0.20206018518518518</v>
      </c>
      <c r="G12" s="15" t="str">
        <f t="shared" si="0"/>
        <v>6.54/km</v>
      </c>
      <c r="H12" s="16">
        <f t="shared" si="1"/>
        <v>0.06383101851851852</v>
      </c>
      <c r="I12" s="16">
        <f>F12-INDEX($F$5:$F$768,MATCH(D12,$D$5:$D$768,0))</f>
        <v>0.06383101851851852</v>
      </c>
    </row>
  </sheetData>
  <autoFilter ref="A4:I1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pane ySplit="3" topLeftCell="BM4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Correndo sotto le Stelle</v>
      </c>
      <c r="B1" s="29"/>
      <c r="C1" s="29"/>
    </row>
    <row r="2" spans="1:3" ht="42" customHeight="1">
      <c r="A2" s="30" t="str">
        <f>Individuale!A3&amp;" km. "&amp;Individuale!I3</f>
        <v>San Benedetto del Tronto (AP) Italia - Sabato 04/08/2012 km. 42,195</v>
      </c>
      <c r="B2" s="30"/>
      <c r="C2" s="30"/>
    </row>
    <row r="3" spans="1:3" ht="24.75" customHeight="1">
      <c r="A3" s="17" t="s">
        <v>5</v>
      </c>
      <c r="B3" s="18" t="s">
        <v>9</v>
      </c>
      <c r="C3" s="18" t="s">
        <v>2</v>
      </c>
    </row>
    <row r="4" spans="1:3" ht="15" customHeight="1">
      <c r="A4" s="38">
        <v>1</v>
      </c>
      <c r="B4" s="39" t="s">
        <v>1</v>
      </c>
      <c r="C4" s="40">
        <v>1</v>
      </c>
    </row>
    <row r="5" spans="1:3" ht="15" customHeight="1">
      <c r="A5" s="13">
        <v>2</v>
      </c>
      <c r="B5" s="19" t="s">
        <v>27</v>
      </c>
      <c r="C5" s="21">
        <v>1</v>
      </c>
    </row>
    <row r="6" spans="1:3" ht="15" customHeight="1">
      <c r="A6" s="13">
        <v>3</v>
      </c>
      <c r="B6" s="19" t="s">
        <v>35</v>
      </c>
      <c r="C6" s="21">
        <v>1</v>
      </c>
    </row>
    <row r="7" spans="1:3" ht="15" customHeight="1">
      <c r="A7" s="13">
        <v>4</v>
      </c>
      <c r="B7" s="19" t="s">
        <v>24</v>
      </c>
      <c r="C7" s="21">
        <v>1</v>
      </c>
    </row>
    <row r="8" spans="1:3" ht="15" customHeight="1">
      <c r="A8" s="13">
        <v>5</v>
      </c>
      <c r="B8" s="19" t="s">
        <v>30</v>
      </c>
      <c r="C8" s="21">
        <v>1</v>
      </c>
    </row>
    <row r="9" spans="1:3" ht="15" customHeight="1">
      <c r="A9" s="13">
        <v>6</v>
      </c>
      <c r="B9" s="19" t="s">
        <v>26</v>
      </c>
      <c r="C9" s="21">
        <v>1</v>
      </c>
    </row>
    <row r="10" spans="1:3" ht="15" customHeight="1">
      <c r="A10" s="13">
        <v>7</v>
      </c>
      <c r="B10" s="19" t="s">
        <v>33</v>
      </c>
      <c r="C10" s="21">
        <v>1</v>
      </c>
    </row>
    <row r="11" spans="1:3" ht="15" customHeight="1">
      <c r="A11" s="15">
        <v>8</v>
      </c>
      <c r="B11" s="20" t="s">
        <v>21</v>
      </c>
      <c r="C11" s="22">
        <v>1</v>
      </c>
    </row>
    <row r="12" ht="12.75">
      <c r="C12" s="2">
        <f>SUM(C4:C11)</f>
        <v>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2012-08-07T10:13:51Z</dcterms:modified>
  <cp:category/>
  <cp:version/>
  <cp:contentType/>
  <cp:contentStatus/>
</cp:coreProperties>
</file>