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ndividuale" sheetId="1" r:id="rId1"/>
    <sheet name="Squadre" sheetId="2" r:id="rId2"/>
  </sheets>
  <definedNames>
    <definedName name="_xlnm._FilterDatabase" localSheetId="0" hidden="1">'Individuale'!$A$3:$I$154</definedName>
    <definedName name="_xlnm.Print_Titles" localSheetId="0">'Individuale'!$1:$3</definedName>
    <definedName name="_xlnm.Print_Titles" localSheetId="1">'Squadre'!$1:$3</definedName>
  </definedNames>
  <calcPr fullCalcOnLoad="1"/>
</workbook>
</file>

<file path=xl/sharedStrings.xml><?xml version="1.0" encoding="utf-8"?>
<sst xmlns="http://schemas.openxmlformats.org/spreadsheetml/2006/main" count="812" uniqueCount="453">
  <si>
    <t>km.</t>
  </si>
  <si>
    <t>Pos</t>
  </si>
  <si>
    <t>Cognome</t>
  </si>
  <si>
    <t>Nome</t>
  </si>
  <si>
    <t>Cat.</t>
  </si>
  <si>
    <t>Società</t>
  </si>
  <si>
    <t>Tempo ufficiale</t>
  </si>
  <si>
    <t>Velocità</t>
  </si>
  <si>
    <t>Distanza uff. dal 1° classificato</t>
  </si>
  <si>
    <t>Distanza uff. dal 1° di categoria</t>
  </si>
  <si>
    <t>Iscritti</t>
  </si>
  <si>
    <t>A.S.D. PODISTICA SOLIDARIETA'</t>
  </si>
  <si>
    <t>STEFANO</t>
  </si>
  <si>
    <t>Eco Trail della Roscetta 3ª edizione</t>
  </si>
  <si>
    <t>Civitella Roveto (AQ) Italia - Domenica 25/09/2011</t>
  </si>
  <si>
    <t>Lamiri</t>
  </si>
  <si>
    <t>Mahmmed</t>
  </si>
  <si>
    <t>Nuccitelli</t>
  </si>
  <si>
    <t>Gianluca</t>
  </si>
  <si>
    <t>Di croce</t>
  </si>
  <si>
    <t>Michele</t>
  </si>
  <si>
    <t>Morisi</t>
  </si>
  <si>
    <t>Antonio</t>
  </si>
  <si>
    <t>Pinardi</t>
  </si>
  <si>
    <t>Walter</t>
  </si>
  <si>
    <t>Pace</t>
  </si>
  <si>
    <t>Domenico</t>
  </si>
  <si>
    <t>Raglione</t>
  </si>
  <si>
    <t>Angelo</t>
  </si>
  <si>
    <t>Datti</t>
  </si>
  <si>
    <t>Paolo</t>
  </si>
  <si>
    <t>Taglieri</t>
  </si>
  <si>
    <t>Enzo</t>
  </si>
  <si>
    <t>Savina</t>
  </si>
  <si>
    <t>Fabio</t>
  </si>
  <si>
    <t>Macera</t>
  </si>
  <si>
    <t>Iacobacci</t>
  </si>
  <si>
    <t>Mario</t>
  </si>
  <si>
    <t>Montesi</t>
  </si>
  <si>
    <t>Manuel</t>
  </si>
  <si>
    <t>Mastrodicasa</t>
  </si>
  <si>
    <t>Andrea</t>
  </si>
  <si>
    <t>Oddi</t>
  </si>
  <si>
    <t>Giacomo</t>
  </si>
  <si>
    <t>Consolati</t>
  </si>
  <si>
    <t>Albino</t>
  </si>
  <si>
    <t>Visocchi</t>
  </si>
  <si>
    <t>Roberto</t>
  </si>
  <si>
    <t>Santoponte</t>
  </si>
  <si>
    <t>Danilo</t>
  </si>
  <si>
    <t>Di Stefano</t>
  </si>
  <si>
    <t>Dino</t>
  </si>
  <si>
    <t>Caranfa</t>
  </si>
  <si>
    <t>Cesidio</t>
  </si>
  <si>
    <t>D'Urso</t>
  </si>
  <si>
    <t>Augusto</t>
  </si>
  <si>
    <t>Esposito</t>
  </si>
  <si>
    <t>Giuseppe</t>
  </si>
  <si>
    <t>Bisegna</t>
  </si>
  <si>
    <t>Massimiliano</t>
  </si>
  <si>
    <t>Giancotti</t>
  </si>
  <si>
    <t>Cambise</t>
  </si>
  <si>
    <t>Franco</t>
  </si>
  <si>
    <t>Degni</t>
  </si>
  <si>
    <t>Alfredo</t>
  </si>
  <si>
    <t>Tarullo</t>
  </si>
  <si>
    <t>Daniele</t>
  </si>
  <si>
    <t>Salvatorelli</t>
  </si>
  <si>
    <t>Gabriele</t>
  </si>
  <si>
    <t>Sansone</t>
  </si>
  <si>
    <t>Ugo maria</t>
  </si>
  <si>
    <t>Marinelli</t>
  </si>
  <si>
    <t>Massimiani</t>
  </si>
  <si>
    <t>Gaetano</t>
  </si>
  <si>
    <t>Colipi</t>
  </si>
  <si>
    <t>Giovanni</t>
  </si>
  <si>
    <t>Corrado</t>
  </si>
  <si>
    <t>Stefano</t>
  </si>
  <si>
    <t>Antonelli</t>
  </si>
  <si>
    <t>Massimo</t>
  </si>
  <si>
    <t>Polsinelli</t>
  </si>
  <si>
    <t>Paola</t>
  </si>
  <si>
    <t>SEBASTIANI</t>
  </si>
  <si>
    <t>Cosciotti</t>
  </si>
  <si>
    <t>Luca</t>
  </si>
  <si>
    <t>Coccia</t>
  </si>
  <si>
    <t>Ascenzo</t>
  </si>
  <si>
    <t>D'Alimonti</t>
  </si>
  <si>
    <t>D'Agostino</t>
  </si>
  <si>
    <t>Raffaele</t>
  </si>
  <si>
    <t>Michelangeli</t>
  </si>
  <si>
    <t>Aurelio</t>
  </si>
  <si>
    <t>Di Giorgio</t>
  </si>
  <si>
    <t>Vincenzo</t>
  </si>
  <si>
    <t>Di Cecco</t>
  </si>
  <si>
    <t>Cavalagli</t>
  </si>
  <si>
    <t>Claudio</t>
  </si>
  <si>
    <t>Pierdet</t>
  </si>
  <si>
    <t>Francois</t>
  </si>
  <si>
    <t>Stati</t>
  </si>
  <si>
    <t>Samuele</t>
  </si>
  <si>
    <t>Fabrizio</t>
  </si>
  <si>
    <t>Fasciani</t>
  </si>
  <si>
    <t>Emilio</t>
  </si>
  <si>
    <t>Laurini</t>
  </si>
  <si>
    <t>Maurizio</t>
  </si>
  <si>
    <t>Ottaviani</t>
  </si>
  <si>
    <t>Liberato</t>
  </si>
  <si>
    <t>Guglietti</t>
  </si>
  <si>
    <t>Simone</t>
  </si>
  <si>
    <t>Verini</t>
  </si>
  <si>
    <t>Valentina</t>
  </si>
  <si>
    <t>Flumeri</t>
  </si>
  <si>
    <t>Dario</t>
  </si>
  <si>
    <t>Ambrosini</t>
  </si>
  <si>
    <t>Simona</t>
  </si>
  <si>
    <t>Coppa</t>
  </si>
  <si>
    <t>Silvio</t>
  </si>
  <si>
    <t>Sacconi</t>
  </si>
  <si>
    <t>Silvioli</t>
  </si>
  <si>
    <t>Peluso</t>
  </si>
  <si>
    <t>Marco</t>
  </si>
  <si>
    <t>Pierleoni</t>
  </si>
  <si>
    <t>Nicola</t>
  </si>
  <si>
    <t>Gneo</t>
  </si>
  <si>
    <t>Francesco</t>
  </si>
  <si>
    <t>Rea</t>
  </si>
  <si>
    <t>Carlo</t>
  </si>
  <si>
    <t>Campanelli</t>
  </si>
  <si>
    <t>Masella</t>
  </si>
  <si>
    <t>Vittorio</t>
  </si>
  <si>
    <t>Salvi</t>
  </si>
  <si>
    <t>Golvelli</t>
  </si>
  <si>
    <t>Scialanga</t>
  </si>
  <si>
    <t>Baldassare</t>
  </si>
  <si>
    <t>Guido</t>
  </si>
  <si>
    <t>Monacelli Gargaro</t>
  </si>
  <si>
    <t>Pocetta</t>
  </si>
  <si>
    <t>Tonino</t>
  </si>
  <si>
    <t>Congionti</t>
  </si>
  <si>
    <t>Fiorani</t>
  </si>
  <si>
    <t>Riccardo</t>
  </si>
  <si>
    <t>Paponetti</t>
  </si>
  <si>
    <t>Cesira</t>
  </si>
  <si>
    <t>Gaetani</t>
  </si>
  <si>
    <t>Droghini</t>
  </si>
  <si>
    <t>Sauro</t>
  </si>
  <si>
    <t>Colamartino</t>
  </si>
  <si>
    <t>Pietro</t>
  </si>
  <si>
    <t>Dragone</t>
  </si>
  <si>
    <t>Croce</t>
  </si>
  <si>
    <t>Luigi</t>
  </si>
  <si>
    <t>Aratari</t>
  </si>
  <si>
    <t>Ippoliti</t>
  </si>
  <si>
    <t>Pinelli</t>
  </si>
  <si>
    <t>Mauro</t>
  </si>
  <si>
    <t>Liberati</t>
  </si>
  <si>
    <t>Alessandra</t>
  </si>
  <si>
    <t>D'Amico</t>
  </si>
  <si>
    <t>Giorgio</t>
  </si>
  <si>
    <t>Secondino</t>
  </si>
  <si>
    <t>Di Natale</t>
  </si>
  <si>
    <t>Simplicio</t>
  </si>
  <si>
    <t>Monticelli</t>
  </si>
  <si>
    <t>Isabelle</t>
  </si>
  <si>
    <t>Paris</t>
  </si>
  <si>
    <t>Diego</t>
  </si>
  <si>
    <t>Luigina</t>
  </si>
  <si>
    <t>Di Bonaventura</t>
  </si>
  <si>
    <t>Lorenzo</t>
  </si>
  <si>
    <t>Colantoni</t>
  </si>
  <si>
    <t>Guglielmo</t>
  </si>
  <si>
    <t>Puglisi</t>
  </si>
  <si>
    <t>Tari</t>
  </si>
  <si>
    <t>Carmelino</t>
  </si>
  <si>
    <t>Scarcella</t>
  </si>
  <si>
    <t>Astolfi</t>
  </si>
  <si>
    <t>Giampaolo</t>
  </si>
  <si>
    <t>Graziani</t>
  </si>
  <si>
    <t>Rodolfo mario</t>
  </si>
  <si>
    <t>Frezzini</t>
  </si>
  <si>
    <t>Ottavio</t>
  </si>
  <si>
    <t>Di maggio</t>
  </si>
  <si>
    <t>Benedetto</t>
  </si>
  <si>
    <t>Previati</t>
  </si>
  <si>
    <t>Patrizia</t>
  </si>
  <si>
    <t>Pomponio</t>
  </si>
  <si>
    <t>Felizioli</t>
  </si>
  <si>
    <t>Conti</t>
  </si>
  <si>
    <t>Lucio</t>
  </si>
  <si>
    <t>Sbardella</t>
  </si>
  <si>
    <t>Palombi</t>
  </si>
  <si>
    <t>Ricasoli</t>
  </si>
  <si>
    <t>Luciani</t>
  </si>
  <si>
    <t>Fatato</t>
  </si>
  <si>
    <t>Carmine</t>
  </si>
  <si>
    <t>Zautzik</t>
  </si>
  <si>
    <t>Di Battista</t>
  </si>
  <si>
    <t>Vigo</t>
  </si>
  <si>
    <t>Asci</t>
  </si>
  <si>
    <t>Sante</t>
  </si>
  <si>
    <t>Galasso</t>
  </si>
  <si>
    <t>Franca</t>
  </si>
  <si>
    <t>Mercurio</t>
  </si>
  <si>
    <t>Ennio</t>
  </si>
  <si>
    <t>D'elia</t>
  </si>
  <si>
    <t>Marcello</t>
  </si>
  <si>
    <t>Marsili</t>
  </si>
  <si>
    <t>Felicetto</t>
  </si>
  <si>
    <t>Salvati</t>
  </si>
  <si>
    <t>Arturo</t>
  </si>
  <si>
    <t>Cilia</t>
  </si>
  <si>
    <t>Piccinini</t>
  </si>
  <si>
    <t>Anna</t>
  </si>
  <si>
    <t>Venditti</t>
  </si>
  <si>
    <t>Ludovici</t>
  </si>
  <si>
    <t>Tabacco</t>
  </si>
  <si>
    <t>Giovanna</t>
  </si>
  <si>
    <t>Piperni</t>
  </si>
  <si>
    <t>Chicarella</t>
  </si>
  <si>
    <t>Fazio</t>
  </si>
  <si>
    <t>Sdruscia</t>
  </si>
  <si>
    <t>Lucarelli</t>
  </si>
  <si>
    <t>Fransesini</t>
  </si>
  <si>
    <t>Napolitano</t>
  </si>
  <si>
    <t>Ferranti</t>
  </si>
  <si>
    <t>Di palma</t>
  </si>
  <si>
    <t>Olivieri</t>
  </si>
  <si>
    <t>Guerrino</t>
  </si>
  <si>
    <t>Zucchelli</t>
  </si>
  <si>
    <t>Wilma</t>
  </si>
  <si>
    <t>Marzano</t>
  </si>
  <si>
    <t>Enrico</t>
  </si>
  <si>
    <t>Guanciale</t>
  </si>
  <si>
    <t>Orazio</t>
  </si>
  <si>
    <t>D'Alberto</t>
  </si>
  <si>
    <t>Pasquale</t>
  </si>
  <si>
    <t>Scognamiglio</t>
  </si>
  <si>
    <t>Massara</t>
  </si>
  <si>
    <t>Fantozzi</t>
  </si>
  <si>
    <t>Angela</t>
  </si>
  <si>
    <t>De Rosa</t>
  </si>
  <si>
    <t>Di Pastena</t>
  </si>
  <si>
    <t>Manna</t>
  </si>
  <si>
    <t>Anna maria</t>
  </si>
  <si>
    <t>Di Salvatore</t>
  </si>
  <si>
    <t>Alvise</t>
  </si>
  <si>
    <t>Michetti</t>
  </si>
  <si>
    <t>Clara</t>
  </si>
  <si>
    <t>Dominici</t>
  </si>
  <si>
    <t>Elio</t>
  </si>
  <si>
    <t>Pagnani</t>
  </si>
  <si>
    <t>Fernando</t>
  </si>
  <si>
    <t>Del Vecchio</t>
  </si>
  <si>
    <t>Romolo</t>
  </si>
  <si>
    <t>Zarini</t>
  </si>
  <si>
    <t>Ermanno</t>
  </si>
  <si>
    <t>M35</t>
  </si>
  <si>
    <t>M40</t>
  </si>
  <si>
    <t>TM23</t>
  </si>
  <si>
    <t>M55</t>
  </si>
  <si>
    <t>M50</t>
  </si>
  <si>
    <t>M45</t>
  </si>
  <si>
    <t>F30-44</t>
  </si>
  <si>
    <t>F45 e oltre</t>
  </si>
  <si>
    <t>M60</t>
  </si>
  <si>
    <t>M65</t>
  </si>
  <si>
    <t>M80+</t>
  </si>
  <si>
    <t>M70</t>
  </si>
  <si>
    <t>01.34.52</t>
  </si>
  <si>
    <t>01.39.28</t>
  </si>
  <si>
    <t>01.41.29</t>
  </si>
  <si>
    <t>01.43.50</t>
  </si>
  <si>
    <t>01.44.23</t>
  </si>
  <si>
    <t>01.45.23</t>
  </si>
  <si>
    <t>01.49.52</t>
  </si>
  <si>
    <t>01.49.57</t>
  </si>
  <si>
    <t>01.50.19</t>
  </si>
  <si>
    <t>01.51.36</t>
  </si>
  <si>
    <t>01.51.40</t>
  </si>
  <si>
    <t>01.51.45</t>
  </si>
  <si>
    <t>01.52.31</t>
  </si>
  <si>
    <t>01.52.32</t>
  </si>
  <si>
    <t>01.52.39</t>
  </si>
  <si>
    <t>01.53.15</t>
  </si>
  <si>
    <t>01.53.28</t>
  </si>
  <si>
    <t>01.53.39</t>
  </si>
  <si>
    <t>01.55.42</t>
  </si>
  <si>
    <t>01.56.18</t>
  </si>
  <si>
    <t>01.56.34</t>
  </si>
  <si>
    <t>01.56.35</t>
  </si>
  <si>
    <t>01.56.39</t>
  </si>
  <si>
    <t>01.57.23</t>
  </si>
  <si>
    <t>01.57.46</t>
  </si>
  <si>
    <t>01.58.43</t>
  </si>
  <si>
    <t>02.00.50</t>
  </si>
  <si>
    <t>02.01.29</t>
  </si>
  <si>
    <t>02.01.51</t>
  </si>
  <si>
    <t>02.02.12</t>
  </si>
  <si>
    <t>02.02.22</t>
  </si>
  <si>
    <t>02.02.57</t>
  </si>
  <si>
    <t>02.02.58</t>
  </si>
  <si>
    <t>02.04.10</t>
  </si>
  <si>
    <t>02.04.28</t>
  </si>
  <si>
    <t>02.05.00</t>
  </si>
  <si>
    <t>02.05.17</t>
  </si>
  <si>
    <t>02.05.25</t>
  </si>
  <si>
    <t>02.05.34</t>
  </si>
  <si>
    <t>02.05.49</t>
  </si>
  <si>
    <t>02.06.01</t>
  </si>
  <si>
    <t>02.07.41</t>
  </si>
  <si>
    <t>02.07.52</t>
  </si>
  <si>
    <t>02.08.22</t>
  </si>
  <si>
    <t>02.08.24</t>
  </si>
  <si>
    <t>02.08.51</t>
  </si>
  <si>
    <t>02.09.11</t>
  </si>
  <si>
    <t>02.09.35</t>
  </si>
  <si>
    <t>02.09.46</t>
  </si>
  <si>
    <t>02.10.58</t>
  </si>
  <si>
    <t>02.11.02</t>
  </si>
  <si>
    <t>02.11.05</t>
  </si>
  <si>
    <t>02.11.06</t>
  </si>
  <si>
    <t>02.11.34</t>
  </si>
  <si>
    <t>02.11.38</t>
  </si>
  <si>
    <t>02.12.06</t>
  </si>
  <si>
    <t>02.13.17</t>
  </si>
  <si>
    <t>02.15.21</t>
  </si>
  <si>
    <t>02.16.17</t>
  </si>
  <si>
    <t>02.16.23</t>
  </si>
  <si>
    <t>02.16.35</t>
  </si>
  <si>
    <t>02.16.40</t>
  </si>
  <si>
    <t>02.17.06</t>
  </si>
  <si>
    <t>02.18.19</t>
  </si>
  <si>
    <t>02.18.55</t>
  </si>
  <si>
    <t>02.19.02</t>
  </si>
  <si>
    <t>02.19.15</t>
  </si>
  <si>
    <t>02.20.24</t>
  </si>
  <si>
    <t>02.21.42</t>
  </si>
  <si>
    <t>02.22.09</t>
  </si>
  <si>
    <t>02.22.22</t>
  </si>
  <si>
    <t>02.22.23</t>
  </si>
  <si>
    <t>02.22.52</t>
  </si>
  <si>
    <t>02.23.14</t>
  </si>
  <si>
    <t>02.23.56</t>
  </si>
  <si>
    <t>02.24.39</t>
  </si>
  <si>
    <t>02.25.02</t>
  </si>
  <si>
    <t>02.26.16</t>
  </si>
  <si>
    <t>02.26.35</t>
  </si>
  <si>
    <t>02.27.03</t>
  </si>
  <si>
    <t>02.27.35</t>
  </si>
  <si>
    <t>02.27.51</t>
  </si>
  <si>
    <t>02.28.37</t>
  </si>
  <si>
    <t>02.28.51</t>
  </si>
  <si>
    <t>02.28.59</t>
  </si>
  <si>
    <t>02.29.00</t>
  </si>
  <si>
    <t>02.29.10</t>
  </si>
  <si>
    <t>02.29.29</t>
  </si>
  <si>
    <t>02.29.33</t>
  </si>
  <si>
    <t>02.31.55</t>
  </si>
  <si>
    <t>02.32.19</t>
  </si>
  <si>
    <t>02.32.38</t>
  </si>
  <si>
    <t>02.32.42</t>
  </si>
  <si>
    <t>02.32.53</t>
  </si>
  <si>
    <t>02.33.49</t>
  </si>
  <si>
    <t>02.34.19</t>
  </si>
  <si>
    <t>02.35.08</t>
  </si>
  <si>
    <t>02.35.11</t>
  </si>
  <si>
    <t>02.35.13</t>
  </si>
  <si>
    <t>02.36.20</t>
  </si>
  <si>
    <t>02.36.23</t>
  </si>
  <si>
    <t>02.38.10</t>
  </si>
  <si>
    <t>02.38.21</t>
  </si>
  <si>
    <t>02.38.54</t>
  </si>
  <si>
    <t>02.39.42</t>
  </si>
  <si>
    <t>02.40.40</t>
  </si>
  <si>
    <t>02.41.23</t>
  </si>
  <si>
    <t>02.41.56</t>
  </si>
  <si>
    <t>02.42.04</t>
  </si>
  <si>
    <t>02.42.36</t>
  </si>
  <si>
    <t>02.43.15</t>
  </si>
  <si>
    <t>02.44.33</t>
  </si>
  <si>
    <t>02.44.38</t>
  </si>
  <si>
    <t>02.45.02</t>
  </si>
  <si>
    <t>02.45.34</t>
  </si>
  <si>
    <t>02.45.43</t>
  </si>
  <si>
    <t>02.46.07</t>
  </si>
  <si>
    <t>02.46.16</t>
  </si>
  <si>
    <t>02.47.07</t>
  </si>
  <si>
    <t>02.49.12</t>
  </si>
  <si>
    <t>02.49.20</t>
  </si>
  <si>
    <t>02.49.26</t>
  </si>
  <si>
    <t>02.54.15</t>
  </si>
  <si>
    <t>02.54.18</t>
  </si>
  <si>
    <t>02.54.26</t>
  </si>
  <si>
    <t>02.55.36</t>
  </si>
  <si>
    <t>02.56.44</t>
  </si>
  <si>
    <t>02.57.52</t>
  </si>
  <si>
    <t>02.58.39</t>
  </si>
  <si>
    <t>02.58.43</t>
  </si>
  <si>
    <t>02.58.44</t>
  </si>
  <si>
    <t>03.06.53</t>
  </si>
  <si>
    <t>03.06.57</t>
  </si>
  <si>
    <t>03.06.59</t>
  </si>
  <si>
    <t>03.10.10</t>
  </si>
  <si>
    <t>03.10.20</t>
  </si>
  <si>
    <t>03.12.31</t>
  </si>
  <si>
    <t>03.12.32</t>
  </si>
  <si>
    <t>03.20.38</t>
  </si>
  <si>
    <t>03.26.31</t>
  </si>
  <si>
    <t>03.26.34</t>
  </si>
  <si>
    <t>03.29.05</t>
  </si>
  <si>
    <t>ASS. Ecomaratona dei Marsi</t>
  </si>
  <si>
    <t>Podistica Luco dei marsi</t>
  </si>
  <si>
    <t>Pod. canusium 2004</t>
  </si>
  <si>
    <t>Opoa Plus Ultra</t>
  </si>
  <si>
    <t>G.S. Marsica Avezzano</t>
  </si>
  <si>
    <t>Libero</t>
  </si>
  <si>
    <t>Uisp Roma</t>
  </si>
  <si>
    <t>Foot Works Roma</t>
  </si>
  <si>
    <t>Atletica san giorgio a liri</t>
  </si>
  <si>
    <t>Podistica Avezzano</t>
  </si>
  <si>
    <t>US Roma 83</t>
  </si>
  <si>
    <t>Fartlek ostia</t>
  </si>
  <si>
    <t>Atina Trail Running</t>
  </si>
  <si>
    <t>Runners Club dei Marsi</t>
  </si>
  <si>
    <t>MTB Scanno</t>
  </si>
  <si>
    <t>Pizzeria Il Podista</t>
  </si>
  <si>
    <t>GS Bancari Romani</t>
  </si>
  <si>
    <t>G.s. marrara</t>
  </si>
  <si>
    <t>Nuova Atl. Montesilvano</t>
  </si>
  <si>
    <t>GP Amatori Teramo</t>
  </si>
  <si>
    <t>A.S.D. - M.C. Sogeda Manoppello</t>
  </si>
  <si>
    <t>Sora Runners Club</t>
  </si>
  <si>
    <t>LBM Sport Team</t>
  </si>
  <si>
    <t>Parks Trail</t>
  </si>
  <si>
    <t>Corridori del Cielo</t>
  </si>
  <si>
    <t>Atac Marathon Club</t>
  </si>
  <si>
    <t>Atl. Monticellana</t>
  </si>
  <si>
    <t>Cariri</t>
  </si>
  <si>
    <t>Fiano Romano</t>
  </si>
  <si>
    <t>INiX Sport</t>
  </si>
  <si>
    <t>Road Runners Club Roma</t>
  </si>
  <si>
    <t>GP Lucrezia Pesaro</t>
  </si>
  <si>
    <t>Podistica Caserta</t>
  </si>
  <si>
    <t>Runners Club Anagni</t>
  </si>
  <si>
    <t>ASD Albatros Roma</t>
  </si>
  <si>
    <t>A.Di.TSF</t>
  </si>
  <si>
    <t>Asd atletica hermada</t>
  </si>
  <si>
    <t>Juvenia 2000</t>
  </si>
  <si>
    <t>Fart Sport</t>
  </si>
  <si>
    <t>Podistica Tiburtina</t>
  </si>
  <si>
    <t>UISP Raiano</t>
  </si>
  <si>
    <t>Atletica Lagos dei Marsi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</si>
</sst>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hh:mm:ss"/>
  </numFmts>
  <fonts count="48">
    <font>
      <sz val="10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b/>
      <i/>
      <sz val="10"/>
      <color indexed="5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10"/>
      <color theme="3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0" borderId="2" applyNumberFormat="0" applyFill="0" applyAlignment="0" applyProtection="0"/>
    <xf numFmtId="0" fontId="34" fillId="21" borderId="3" applyNumberFormat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5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0" borderId="4" applyNumberFormat="0" applyFont="0" applyAlignment="0" applyProtection="0"/>
    <xf numFmtId="0" fontId="37" fillId="20" borderId="5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31" borderId="0" applyNumberFormat="0" applyBorder="0" applyAlignment="0" applyProtection="0"/>
    <xf numFmtId="0" fontId="46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64" fontId="3" fillId="33" borderId="11" xfId="0" applyNumberFormat="1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14" xfId="0" applyFont="1" applyFill="1" applyBorder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5" xfId="0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horizontal="center" vertical="center"/>
    </xf>
    <xf numFmtId="165" fontId="0" fillId="0" borderId="13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vertical="center"/>
    </xf>
    <xf numFmtId="0" fontId="0" fillId="0" borderId="14" xfId="0" applyFont="1" applyFill="1" applyBorder="1" applyAlignment="1">
      <alignment horizontal="center" vertical="center"/>
    </xf>
    <xf numFmtId="165" fontId="0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165" fontId="0" fillId="0" borderId="15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5" xfId="0" applyNumberFormat="1" applyFont="1" applyFill="1" applyBorder="1" applyAlignment="1">
      <alignment horizontal="center" vertical="center"/>
    </xf>
    <xf numFmtId="0" fontId="1" fillId="34" borderId="12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 vertical="center"/>
    </xf>
    <xf numFmtId="0" fontId="10" fillId="34" borderId="12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center" wrapText="1"/>
    </xf>
    <xf numFmtId="1" fontId="4" fillId="34" borderId="13" xfId="0" applyNumberFormat="1" applyFont="1" applyFill="1" applyBorder="1" applyAlignment="1">
      <alignment horizontal="center" vertical="center" wrapText="1"/>
    </xf>
    <xf numFmtId="1" fontId="5" fillId="34" borderId="13" xfId="0" applyNumberFormat="1" applyFont="1" applyFill="1" applyBorder="1" applyAlignment="1">
      <alignment horizontal="center" vertical="center" wrapText="1"/>
    </xf>
    <xf numFmtId="0" fontId="5" fillId="34" borderId="13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 wrapText="1"/>
    </xf>
    <xf numFmtId="0" fontId="0" fillId="0" borderId="13" xfId="46" applyFont="1" applyFill="1" applyBorder="1" applyAlignment="1">
      <alignment vertical="center" wrapText="1"/>
      <protection/>
    </xf>
    <xf numFmtId="0" fontId="0" fillId="0" borderId="13" xfId="47" applyFont="1" applyFill="1" applyBorder="1" applyAlignment="1">
      <alignment horizontal="center" vertical="center" wrapText="1"/>
      <protection/>
    </xf>
    <xf numFmtId="0" fontId="0" fillId="0" borderId="13" xfId="51" applyFont="1" applyFill="1" applyBorder="1" applyAlignment="1">
      <alignment vertical="center" wrapText="1"/>
      <protection/>
    </xf>
    <xf numFmtId="0" fontId="0" fillId="0" borderId="13" xfId="49" applyFont="1" applyFill="1" applyBorder="1" applyAlignment="1">
      <alignment vertical="center"/>
      <protection/>
    </xf>
    <xf numFmtId="0" fontId="0" fillId="0" borderId="14" xfId="46" applyFont="1" applyFill="1" applyBorder="1" applyAlignment="1">
      <alignment vertical="center" wrapText="1"/>
      <protection/>
    </xf>
    <xf numFmtId="0" fontId="0" fillId="0" borderId="14" xfId="47" applyFont="1" applyFill="1" applyBorder="1" applyAlignment="1">
      <alignment horizontal="center" vertical="center" wrapText="1"/>
      <protection/>
    </xf>
    <xf numFmtId="0" fontId="0" fillId="0" borderId="14" xfId="51" applyFont="1" applyFill="1" applyBorder="1" applyAlignment="1">
      <alignment vertical="center" wrapText="1"/>
      <protection/>
    </xf>
    <xf numFmtId="0" fontId="0" fillId="0" borderId="14" xfId="49" applyFont="1" applyFill="1" applyBorder="1" applyAlignment="1">
      <alignment vertical="center"/>
      <protection/>
    </xf>
    <xf numFmtId="0" fontId="0" fillId="0" borderId="15" xfId="46" applyFont="1" applyFill="1" applyBorder="1" applyAlignment="1">
      <alignment vertical="center" wrapText="1"/>
      <protection/>
    </xf>
    <xf numFmtId="0" fontId="0" fillId="0" borderId="15" xfId="47" applyFont="1" applyFill="1" applyBorder="1" applyAlignment="1">
      <alignment horizontal="center" vertical="center" wrapText="1"/>
      <protection/>
    </xf>
    <xf numFmtId="0" fontId="0" fillId="0" borderId="15" xfId="51" applyFont="1" applyFill="1" applyBorder="1" applyAlignment="1">
      <alignment vertical="center" wrapText="1"/>
      <protection/>
    </xf>
    <xf numFmtId="0" fontId="0" fillId="0" borderId="15" xfId="49" applyFont="1" applyFill="1" applyBorder="1" applyAlignment="1">
      <alignment vertical="center"/>
      <protection/>
    </xf>
    <xf numFmtId="0" fontId="47" fillId="35" borderId="14" xfId="0" applyFont="1" applyFill="1" applyBorder="1" applyAlignment="1">
      <alignment horizontal="center" vertical="center" wrapText="1"/>
    </xf>
    <xf numFmtId="0" fontId="47" fillId="35" borderId="14" xfId="46" applyFont="1" applyFill="1" applyBorder="1" applyAlignment="1">
      <alignment vertical="center" wrapText="1"/>
      <protection/>
    </xf>
    <xf numFmtId="0" fontId="47" fillId="35" borderId="14" xfId="47" applyFont="1" applyFill="1" applyBorder="1" applyAlignment="1">
      <alignment horizontal="center" vertical="center" wrapText="1"/>
      <protection/>
    </xf>
    <xf numFmtId="0" fontId="47" fillId="35" borderId="14" xfId="51" applyFont="1" applyFill="1" applyBorder="1" applyAlignment="1">
      <alignment vertical="center" wrapText="1"/>
      <protection/>
    </xf>
    <xf numFmtId="0" fontId="47" fillId="35" borderId="14" xfId="49" applyFont="1" applyFill="1" applyBorder="1" applyAlignment="1">
      <alignment vertical="center"/>
      <protection/>
    </xf>
    <xf numFmtId="0" fontId="47" fillId="35" borderId="14" xfId="0" applyFont="1" applyFill="1" applyBorder="1" applyAlignment="1">
      <alignment horizontal="center" vertical="center"/>
    </xf>
    <xf numFmtId="165" fontId="47" fillId="35" borderId="14" xfId="0" applyNumberFormat="1" applyFont="1" applyFill="1" applyBorder="1" applyAlignment="1">
      <alignment horizontal="center" vertical="center"/>
    </xf>
    <xf numFmtId="0" fontId="47" fillId="35" borderId="14" xfId="0" applyFont="1" applyFill="1" applyBorder="1" applyAlignment="1">
      <alignment vertical="center"/>
    </xf>
    <xf numFmtId="0" fontId="47" fillId="35" borderId="14" xfId="0" applyNumberFormat="1" applyFont="1" applyFill="1" applyBorder="1" applyAlignment="1">
      <alignment horizontal="center" vertical="center"/>
    </xf>
  </cellXfs>
  <cellStyles count="53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 3" xfId="47"/>
    <cellStyle name="Normale 4" xfId="48"/>
    <cellStyle name="Normale 5" xfId="49"/>
    <cellStyle name="Normale 6" xfId="50"/>
    <cellStyle name="Normale 7" xfId="51"/>
    <cellStyle name="Nota" xfId="52"/>
    <cellStyle name="Output" xfId="53"/>
    <cellStyle name="Percent" xfId="54"/>
    <cellStyle name="Testo avviso" xfId="55"/>
    <cellStyle name="Testo descrittivo" xfId="56"/>
    <cellStyle name="Titolo" xfId="57"/>
    <cellStyle name="Titolo 1" xfId="58"/>
    <cellStyle name="Titolo 2" xfId="59"/>
    <cellStyle name="Titolo 3" xfId="60"/>
    <cellStyle name="Titolo 4" xfId="61"/>
    <cellStyle name="Totale" xfId="62"/>
    <cellStyle name="Valore non valido" xfId="63"/>
    <cellStyle name="Valore valido" xfId="64"/>
    <cellStyle name="Currency" xfId="65"/>
    <cellStyle name="Currency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4"/>
  <sheetViews>
    <sheetView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7.8515625" style="1" customWidth="1"/>
    <col min="2" max="2" width="20.7109375" style="0" customWidth="1"/>
    <col min="3" max="3" width="22.8515625" style="0" customWidth="1"/>
    <col min="4" max="4" width="10.140625" style="2" customWidth="1"/>
    <col min="5" max="5" width="33.8515625" style="1" customWidth="1"/>
    <col min="6" max="6" width="10.140625" style="2" customWidth="1"/>
    <col min="7" max="9" width="10.140625" style="1" customWidth="1"/>
  </cols>
  <sheetData>
    <row r="1" spans="1:9" ht="24.75" customHeight="1">
      <c r="A1" s="25" t="s">
        <v>13</v>
      </c>
      <c r="B1" s="25"/>
      <c r="C1" s="25"/>
      <c r="D1" s="25"/>
      <c r="E1" s="25"/>
      <c r="F1" s="25"/>
      <c r="G1" s="25"/>
      <c r="H1" s="25"/>
      <c r="I1" s="25"/>
    </row>
    <row r="2" spans="1:9" ht="24.75" customHeight="1">
      <c r="A2" s="26" t="s">
        <v>14</v>
      </c>
      <c r="B2" s="26"/>
      <c r="C2" s="26"/>
      <c r="D2" s="26"/>
      <c r="E2" s="26"/>
      <c r="F2" s="26"/>
      <c r="G2" s="26"/>
      <c r="H2" s="3" t="s">
        <v>0</v>
      </c>
      <c r="I2" s="4">
        <v>21</v>
      </c>
    </row>
    <row r="3" spans="1:9" ht="37.5" customHeight="1">
      <c r="A3" s="29" t="s">
        <v>1</v>
      </c>
      <c r="B3" s="30" t="s">
        <v>2</v>
      </c>
      <c r="C3" s="31" t="s">
        <v>3</v>
      </c>
      <c r="D3" s="31" t="s">
        <v>4</v>
      </c>
      <c r="E3" s="32" t="s">
        <v>5</v>
      </c>
      <c r="F3" s="33" t="s">
        <v>6</v>
      </c>
      <c r="G3" s="33" t="s">
        <v>7</v>
      </c>
      <c r="H3" s="34" t="s">
        <v>8</v>
      </c>
      <c r="I3" s="34" t="s">
        <v>9</v>
      </c>
    </row>
    <row r="4" spans="1:9" s="7" customFormat="1" ht="15" customHeight="1">
      <c r="A4" s="6">
        <v>1</v>
      </c>
      <c r="B4" s="35" t="s">
        <v>15</v>
      </c>
      <c r="C4" s="35" t="s">
        <v>16</v>
      </c>
      <c r="D4" s="36" t="s">
        <v>257</v>
      </c>
      <c r="E4" s="37" t="s">
        <v>411</v>
      </c>
      <c r="F4" s="38" t="s">
        <v>269</v>
      </c>
      <c r="G4" s="14" t="str">
        <f aca="true" t="shared" si="0" ref="G4:G67">TEXT(INT((HOUR(F4)*3600+MINUTE(F4)*60+SECOND(F4))/$I$2/60),"0")&amp;"."&amp;TEXT(MOD((HOUR(F4)*3600+MINUTE(F4)*60+SECOND(F4))/$I$2,60),"00")&amp;"/km"</f>
        <v>4.31/km</v>
      </c>
      <c r="H4" s="15">
        <f aca="true" t="shared" si="1" ref="H4:H31">F4-$F$4</f>
        <v>0</v>
      </c>
      <c r="I4" s="15">
        <f>F4-INDEX($F$4:$F$183,MATCH(D4,$D$4:$D$183,0))</f>
        <v>0</v>
      </c>
    </row>
    <row r="5" spans="1:9" s="7" customFormat="1" ht="15" customHeight="1">
      <c r="A5" s="8">
        <v>2</v>
      </c>
      <c r="B5" s="39" t="s">
        <v>17</v>
      </c>
      <c r="C5" s="39" t="s">
        <v>18</v>
      </c>
      <c r="D5" s="40" t="s">
        <v>258</v>
      </c>
      <c r="E5" s="41" t="s">
        <v>412</v>
      </c>
      <c r="F5" s="42" t="s">
        <v>270</v>
      </c>
      <c r="G5" s="17" t="str">
        <f t="shared" si="0"/>
        <v>4.44/km</v>
      </c>
      <c r="H5" s="18">
        <f t="shared" si="1"/>
        <v>0.003194444444444444</v>
      </c>
      <c r="I5" s="18">
        <f>F5-INDEX($F$4:$F$183,MATCH(D5,$D$4:$D$183,0))</f>
        <v>0</v>
      </c>
    </row>
    <row r="6" spans="1:9" s="7" customFormat="1" ht="15" customHeight="1">
      <c r="A6" s="8">
        <v>3</v>
      </c>
      <c r="B6" s="39" t="s">
        <v>19</v>
      </c>
      <c r="C6" s="39" t="s">
        <v>20</v>
      </c>
      <c r="D6" s="40" t="s">
        <v>257</v>
      </c>
      <c r="E6" s="41" t="s">
        <v>413</v>
      </c>
      <c r="F6" s="42" t="s">
        <v>271</v>
      </c>
      <c r="G6" s="17" t="str">
        <f t="shared" si="0"/>
        <v>4.50/km</v>
      </c>
      <c r="H6" s="18">
        <f t="shared" si="1"/>
        <v>0.004594907407407409</v>
      </c>
      <c r="I6" s="18">
        <f>F6-INDEX($F$4:$F$183,MATCH(D6,$D$4:$D$183,0))</f>
        <v>0.004594907407407409</v>
      </c>
    </row>
    <row r="7" spans="1:9" s="7" customFormat="1" ht="15" customHeight="1">
      <c r="A7" s="8">
        <v>4</v>
      </c>
      <c r="B7" s="39" t="s">
        <v>21</v>
      </c>
      <c r="C7" s="39" t="s">
        <v>22</v>
      </c>
      <c r="D7" s="40" t="s">
        <v>257</v>
      </c>
      <c r="E7" s="41" t="s">
        <v>414</v>
      </c>
      <c r="F7" s="42" t="s">
        <v>272</v>
      </c>
      <c r="G7" s="17" t="str">
        <f t="shared" si="0"/>
        <v>4.57/km</v>
      </c>
      <c r="H7" s="18">
        <f t="shared" si="1"/>
        <v>0.0062268518518518445</v>
      </c>
      <c r="I7" s="18">
        <f>F7-INDEX($F$4:$F$183,MATCH(D7,$D$4:$D$183,0))</f>
        <v>0.0062268518518518445</v>
      </c>
    </row>
    <row r="8" spans="1:9" s="7" customFormat="1" ht="15" customHeight="1">
      <c r="A8" s="8">
        <v>5</v>
      </c>
      <c r="B8" s="39" t="s">
        <v>23</v>
      </c>
      <c r="C8" s="39" t="s">
        <v>24</v>
      </c>
      <c r="D8" s="40" t="s">
        <v>258</v>
      </c>
      <c r="E8" s="41" t="s">
        <v>415</v>
      </c>
      <c r="F8" s="42" t="s">
        <v>273</v>
      </c>
      <c r="G8" s="17" t="str">
        <f t="shared" si="0"/>
        <v>4.58/km</v>
      </c>
      <c r="H8" s="18">
        <f t="shared" si="1"/>
        <v>0.006608796296296293</v>
      </c>
      <c r="I8" s="18">
        <f>F8-INDEX($F$4:$F$183,MATCH(D8,$D$4:$D$183,0))</f>
        <v>0.003414351851851849</v>
      </c>
    </row>
    <row r="9" spans="1:9" s="7" customFormat="1" ht="15" customHeight="1">
      <c r="A9" s="8">
        <v>6</v>
      </c>
      <c r="B9" s="39" t="s">
        <v>25</v>
      </c>
      <c r="C9" s="39" t="s">
        <v>26</v>
      </c>
      <c r="D9" s="40" t="s">
        <v>259</v>
      </c>
      <c r="E9" s="41" t="s">
        <v>416</v>
      </c>
      <c r="F9" s="42" t="s">
        <v>274</v>
      </c>
      <c r="G9" s="17" t="str">
        <f t="shared" si="0"/>
        <v>5.01/km</v>
      </c>
      <c r="H9" s="18">
        <f t="shared" si="1"/>
        <v>0.007303240740740735</v>
      </c>
      <c r="I9" s="18">
        <f>F9-INDEX($F$4:$F$183,MATCH(D9,$D$4:$D$183,0))</f>
        <v>0</v>
      </c>
    </row>
    <row r="10" spans="1:9" s="7" customFormat="1" ht="15" customHeight="1">
      <c r="A10" s="8">
        <v>7</v>
      </c>
      <c r="B10" s="39" t="s">
        <v>27</v>
      </c>
      <c r="C10" s="39" t="s">
        <v>28</v>
      </c>
      <c r="D10" s="40" t="s">
        <v>259</v>
      </c>
      <c r="E10" s="41" t="s">
        <v>414</v>
      </c>
      <c r="F10" s="42" t="s">
        <v>275</v>
      </c>
      <c r="G10" s="17" t="str">
        <f t="shared" si="0"/>
        <v>5.14/km</v>
      </c>
      <c r="H10" s="18">
        <f t="shared" si="1"/>
        <v>0.010416666666666657</v>
      </c>
      <c r="I10" s="18">
        <f>F10-INDEX($F$4:$F$183,MATCH(D10,$D$4:$D$183,0))</f>
        <v>0.0031134259259259223</v>
      </c>
    </row>
    <row r="11" spans="1:9" s="7" customFormat="1" ht="15" customHeight="1">
      <c r="A11" s="8">
        <v>8</v>
      </c>
      <c r="B11" s="39" t="s">
        <v>29</v>
      </c>
      <c r="C11" s="39" t="s">
        <v>30</v>
      </c>
      <c r="D11" s="40" t="s">
        <v>259</v>
      </c>
      <c r="E11" s="41" t="s">
        <v>417</v>
      </c>
      <c r="F11" s="42" t="s">
        <v>276</v>
      </c>
      <c r="G11" s="17" t="str">
        <f t="shared" si="0"/>
        <v>5.14/km</v>
      </c>
      <c r="H11" s="18">
        <f t="shared" si="1"/>
        <v>0.010474537037037032</v>
      </c>
      <c r="I11" s="18">
        <f>F11-INDEX($F$4:$F$183,MATCH(D11,$D$4:$D$183,0))</f>
        <v>0.003171296296296297</v>
      </c>
    </row>
    <row r="12" spans="1:9" s="7" customFormat="1" ht="15" customHeight="1">
      <c r="A12" s="8">
        <v>9</v>
      </c>
      <c r="B12" s="39" t="s">
        <v>31</v>
      </c>
      <c r="C12" s="39" t="s">
        <v>32</v>
      </c>
      <c r="D12" s="40" t="s">
        <v>260</v>
      </c>
      <c r="E12" s="41" t="s">
        <v>414</v>
      </c>
      <c r="F12" s="42" t="s">
        <v>277</v>
      </c>
      <c r="G12" s="17" t="str">
        <f t="shared" si="0"/>
        <v>5.15/km</v>
      </c>
      <c r="H12" s="18">
        <f t="shared" si="1"/>
        <v>0.010729166666666665</v>
      </c>
      <c r="I12" s="18">
        <f>F12-INDEX($F$4:$F$183,MATCH(D12,$D$4:$D$183,0))</f>
        <v>0</v>
      </c>
    </row>
    <row r="13" spans="1:9" s="7" customFormat="1" ht="15" customHeight="1">
      <c r="A13" s="8">
        <v>10</v>
      </c>
      <c r="B13" s="39" t="s">
        <v>33</v>
      </c>
      <c r="C13" s="39" t="s">
        <v>34</v>
      </c>
      <c r="D13" s="40" t="s">
        <v>261</v>
      </c>
      <c r="E13" s="41" t="s">
        <v>418</v>
      </c>
      <c r="F13" s="42" t="s">
        <v>278</v>
      </c>
      <c r="G13" s="17" t="str">
        <f t="shared" si="0"/>
        <v>5.19/km</v>
      </c>
      <c r="H13" s="18">
        <f t="shared" si="1"/>
        <v>0.011620370370370364</v>
      </c>
      <c r="I13" s="18">
        <f>F13-INDEX($F$4:$F$183,MATCH(D13,$D$4:$D$183,0))</f>
        <v>0</v>
      </c>
    </row>
    <row r="14" spans="1:9" s="7" customFormat="1" ht="15" customHeight="1">
      <c r="A14" s="8">
        <v>11</v>
      </c>
      <c r="B14" s="39" t="s">
        <v>35</v>
      </c>
      <c r="C14" s="39" t="s">
        <v>20</v>
      </c>
      <c r="D14" s="40" t="s">
        <v>259</v>
      </c>
      <c r="E14" s="41" t="s">
        <v>419</v>
      </c>
      <c r="F14" s="42" t="s">
        <v>279</v>
      </c>
      <c r="G14" s="17" t="str">
        <f t="shared" si="0"/>
        <v>5.19/km</v>
      </c>
      <c r="H14" s="18">
        <f t="shared" si="1"/>
        <v>0.011666666666666659</v>
      </c>
      <c r="I14" s="18">
        <f>F14-INDEX($F$4:$F$183,MATCH(D14,$D$4:$D$183,0))</f>
        <v>0.004363425925925923</v>
      </c>
    </row>
    <row r="15" spans="1:9" s="7" customFormat="1" ht="15" customHeight="1">
      <c r="A15" s="8">
        <v>12</v>
      </c>
      <c r="B15" s="39" t="s">
        <v>36</v>
      </c>
      <c r="C15" s="39" t="s">
        <v>37</v>
      </c>
      <c r="D15" s="40" t="s">
        <v>261</v>
      </c>
      <c r="E15" s="41" t="s">
        <v>420</v>
      </c>
      <c r="F15" s="42" t="s">
        <v>280</v>
      </c>
      <c r="G15" s="17" t="str">
        <f t="shared" si="0"/>
        <v>5.19/km</v>
      </c>
      <c r="H15" s="18">
        <f t="shared" si="1"/>
        <v>0.011724537037037033</v>
      </c>
      <c r="I15" s="18">
        <f>F15-INDEX($F$4:$F$183,MATCH(D15,$D$4:$D$183,0))</f>
        <v>0.00010416666666666907</v>
      </c>
    </row>
    <row r="16" spans="1:9" s="7" customFormat="1" ht="15" customHeight="1">
      <c r="A16" s="8">
        <v>13</v>
      </c>
      <c r="B16" s="39" t="s">
        <v>38</v>
      </c>
      <c r="C16" s="39" t="s">
        <v>39</v>
      </c>
      <c r="D16" s="40" t="s">
        <v>259</v>
      </c>
      <c r="E16" s="41" t="s">
        <v>421</v>
      </c>
      <c r="F16" s="42" t="s">
        <v>281</v>
      </c>
      <c r="G16" s="17" t="str">
        <f t="shared" si="0"/>
        <v>5.21/km</v>
      </c>
      <c r="H16" s="18">
        <f t="shared" si="1"/>
        <v>0.012256944444444445</v>
      </c>
      <c r="I16" s="18">
        <f>F16-INDEX($F$4:$F$183,MATCH(D16,$D$4:$D$183,0))</f>
        <v>0.00495370370370371</v>
      </c>
    </row>
    <row r="17" spans="1:9" s="7" customFormat="1" ht="15" customHeight="1">
      <c r="A17" s="8">
        <v>14</v>
      </c>
      <c r="B17" s="39" t="s">
        <v>40</v>
      </c>
      <c r="C17" s="39" t="s">
        <v>41</v>
      </c>
      <c r="D17" s="40" t="s">
        <v>258</v>
      </c>
      <c r="E17" s="41" t="s">
        <v>422</v>
      </c>
      <c r="F17" s="42" t="s">
        <v>282</v>
      </c>
      <c r="G17" s="17" t="str">
        <f t="shared" si="0"/>
        <v>5.22/km</v>
      </c>
      <c r="H17" s="18">
        <f t="shared" si="1"/>
        <v>0.012268518518518512</v>
      </c>
      <c r="I17" s="18">
        <f>F17-INDEX($F$4:$F$183,MATCH(D17,$D$4:$D$183,0))</f>
        <v>0.009074074074074068</v>
      </c>
    </row>
    <row r="18" spans="1:9" s="7" customFormat="1" ht="15" customHeight="1">
      <c r="A18" s="8">
        <v>15</v>
      </c>
      <c r="B18" s="39" t="s">
        <v>42</v>
      </c>
      <c r="C18" s="39" t="s">
        <v>43</v>
      </c>
      <c r="D18" s="40" t="s">
        <v>261</v>
      </c>
      <c r="E18" s="41" t="s">
        <v>414</v>
      </c>
      <c r="F18" s="42" t="s">
        <v>283</v>
      </c>
      <c r="G18" s="17" t="str">
        <f t="shared" si="0"/>
        <v>5.22/km</v>
      </c>
      <c r="H18" s="18">
        <f t="shared" si="1"/>
        <v>0.012349537037037034</v>
      </c>
      <c r="I18" s="18">
        <f>F18-INDEX($F$4:$F$183,MATCH(D18,$D$4:$D$183,0))</f>
        <v>0.0007291666666666696</v>
      </c>
    </row>
    <row r="19" spans="1:9" s="7" customFormat="1" ht="15" customHeight="1">
      <c r="A19" s="8">
        <v>16</v>
      </c>
      <c r="B19" s="39" t="s">
        <v>44</v>
      </c>
      <c r="C19" s="39" t="s">
        <v>45</v>
      </c>
      <c r="D19" s="40" t="s">
        <v>262</v>
      </c>
      <c r="E19" s="41" t="s">
        <v>414</v>
      </c>
      <c r="F19" s="42" t="s">
        <v>284</v>
      </c>
      <c r="G19" s="17" t="str">
        <f t="shared" si="0"/>
        <v>5.24/km</v>
      </c>
      <c r="H19" s="18">
        <f t="shared" si="1"/>
        <v>0.012766203703703696</v>
      </c>
      <c r="I19" s="18">
        <f>F19-INDEX($F$4:$F$183,MATCH(D19,$D$4:$D$183,0))</f>
        <v>0</v>
      </c>
    </row>
    <row r="20" spans="1:9" s="7" customFormat="1" ht="15" customHeight="1">
      <c r="A20" s="8">
        <v>17</v>
      </c>
      <c r="B20" s="39" t="s">
        <v>46</v>
      </c>
      <c r="C20" s="39" t="s">
        <v>47</v>
      </c>
      <c r="D20" s="40" t="s">
        <v>258</v>
      </c>
      <c r="E20" s="41" t="s">
        <v>423</v>
      </c>
      <c r="F20" s="42" t="s">
        <v>285</v>
      </c>
      <c r="G20" s="17" t="str">
        <f t="shared" si="0"/>
        <v>5.24/km</v>
      </c>
      <c r="H20" s="18">
        <f t="shared" si="1"/>
        <v>0.01291666666666666</v>
      </c>
      <c r="I20" s="18">
        <f>F20-INDEX($F$4:$F$183,MATCH(D20,$D$4:$D$183,0))</f>
        <v>0.009722222222222215</v>
      </c>
    </row>
    <row r="21" spans="1:9" s="7" customFormat="1" ht="15" customHeight="1">
      <c r="A21" s="8">
        <v>18</v>
      </c>
      <c r="B21" s="39" t="s">
        <v>48</v>
      </c>
      <c r="C21" s="39" t="s">
        <v>49</v>
      </c>
      <c r="D21" s="40" t="s">
        <v>258</v>
      </c>
      <c r="E21" s="41" t="s">
        <v>424</v>
      </c>
      <c r="F21" s="42" t="s">
        <v>286</v>
      </c>
      <c r="G21" s="17" t="str">
        <f t="shared" si="0"/>
        <v>5.25/km</v>
      </c>
      <c r="H21" s="18">
        <f t="shared" si="1"/>
        <v>0.013043981481481476</v>
      </c>
      <c r="I21" s="18">
        <f>F21-INDEX($F$4:$F$183,MATCH(D21,$D$4:$D$183,0))</f>
        <v>0.009849537037037032</v>
      </c>
    </row>
    <row r="22" spans="1:9" s="7" customFormat="1" ht="15" customHeight="1">
      <c r="A22" s="8">
        <v>19</v>
      </c>
      <c r="B22" s="39" t="s">
        <v>50</v>
      </c>
      <c r="C22" s="39" t="s">
        <v>51</v>
      </c>
      <c r="D22" s="40" t="s">
        <v>262</v>
      </c>
      <c r="E22" s="41" t="s">
        <v>414</v>
      </c>
      <c r="F22" s="42" t="s">
        <v>287</v>
      </c>
      <c r="G22" s="17" t="str">
        <f t="shared" si="0"/>
        <v>5.31/km</v>
      </c>
      <c r="H22" s="18">
        <f t="shared" si="1"/>
        <v>0.014467592592592587</v>
      </c>
      <c r="I22" s="18">
        <f>F22-INDEX($F$4:$F$183,MATCH(D22,$D$4:$D$183,0))</f>
        <v>0.0017013888888888912</v>
      </c>
    </row>
    <row r="23" spans="1:9" s="7" customFormat="1" ht="15" customHeight="1">
      <c r="A23" s="8">
        <v>20</v>
      </c>
      <c r="B23" s="39" t="s">
        <v>52</v>
      </c>
      <c r="C23" s="39" t="s">
        <v>53</v>
      </c>
      <c r="D23" s="40" t="s">
        <v>262</v>
      </c>
      <c r="E23" s="41" t="s">
        <v>425</v>
      </c>
      <c r="F23" s="42" t="s">
        <v>288</v>
      </c>
      <c r="G23" s="17" t="str">
        <f t="shared" si="0"/>
        <v>5.32/km</v>
      </c>
      <c r="H23" s="18">
        <f t="shared" si="1"/>
        <v>0.01488425925925925</v>
      </c>
      <c r="I23" s="18">
        <f>F23-INDEX($F$4:$F$183,MATCH(D23,$D$4:$D$183,0))</f>
        <v>0.0021180555555555536</v>
      </c>
    </row>
    <row r="24" spans="1:9" s="7" customFormat="1" ht="15" customHeight="1">
      <c r="A24" s="8">
        <v>21</v>
      </c>
      <c r="B24" s="39" t="s">
        <v>54</v>
      </c>
      <c r="C24" s="39" t="s">
        <v>55</v>
      </c>
      <c r="D24" s="40" t="s">
        <v>259</v>
      </c>
      <c r="E24" s="41" t="s">
        <v>419</v>
      </c>
      <c r="F24" s="42" t="s">
        <v>289</v>
      </c>
      <c r="G24" s="17" t="str">
        <f t="shared" si="0"/>
        <v>5.33/km</v>
      </c>
      <c r="H24" s="18">
        <f t="shared" si="1"/>
        <v>0.01506944444444444</v>
      </c>
      <c r="I24" s="18">
        <f>F24-INDEX($F$4:$F$183,MATCH(D24,$D$4:$D$183,0))</f>
        <v>0.007766203703703706</v>
      </c>
    </row>
    <row r="25" spans="1:9" s="7" customFormat="1" ht="15" customHeight="1">
      <c r="A25" s="8">
        <v>22</v>
      </c>
      <c r="B25" s="39" t="s">
        <v>56</v>
      </c>
      <c r="C25" s="39" t="s">
        <v>57</v>
      </c>
      <c r="D25" s="40" t="s">
        <v>259</v>
      </c>
      <c r="E25" s="41" t="s">
        <v>426</v>
      </c>
      <c r="F25" s="42" t="s">
        <v>290</v>
      </c>
      <c r="G25" s="17" t="str">
        <f t="shared" si="0"/>
        <v>5.33/km</v>
      </c>
      <c r="H25" s="18">
        <f t="shared" si="1"/>
        <v>0.015081018518518507</v>
      </c>
      <c r="I25" s="18">
        <f>F25-INDEX($F$4:$F$183,MATCH(D25,$D$4:$D$183,0))</f>
        <v>0.007777777777777772</v>
      </c>
    </row>
    <row r="26" spans="1:9" s="7" customFormat="1" ht="15" customHeight="1">
      <c r="A26" s="8">
        <v>23</v>
      </c>
      <c r="B26" s="39" t="s">
        <v>58</v>
      </c>
      <c r="C26" s="39" t="s">
        <v>59</v>
      </c>
      <c r="D26" s="40" t="s">
        <v>258</v>
      </c>
      <c r="E26" s="41" t="s">
        <v>424</v>
      </c>
      <c r="F26" s="42" t="s">
        <v>291</v>
      </c>
      <c r="G26" s="17" t="str">
        <f t="shared" si="0"/>
        <v>5.33/km</v>
      </c>
      <c r="H26" s="18">
        <f t="shared" si="1"/>
        <v>0.015127314814814802</v>
      </c>
      <c r="I26" s="18">
        <f>F26-INDEX($F$4:$F$183,MATCH(D26,$D$4:$D$183,0))</f>
        <v>0.011932870370370358</v>
      </c>
    </row>
    <row r="27" spans="1:9" s="9" customFormat="1" ht="15" customHeight="1">
      <c r="A27" s="8">
        <v>24</v>
      </c>
      <c r="B27" s="39" t="s">
        <v>60</v>
      </c>
      <c r="C27" s="39" t="s">
        <v>59</v>
      </c>
      <c r="D27" s="40" t="s">
        <v>258</v>
      </c>
      <c r="E27" s="41" t="s">
        <v>427</v>
      </c>
      <c r="F27" s="42" t="s">
        <v>292</v>
      </c>
      <c r="G27" s="17" t="str">
        <f t="shared" si="0"/>
        <v>5.35/km</v>
      </c>
      <c r="H27" s="18">
        <f t="shared" si="1"/>
        <v>0.015636574074074067</v>
      </c>
      <c r="I27" s="18">
        <f>F27-INDEX($F$4:$F$183,MATCH(D27,$D$4:$D$183,0))</f>
        <v>0.012442129629629622</v>
      </c>
    </row>
    <row r="28" spans="1:9" s="7" customFormat="1" ht="15" customHeight="1">
      <c r="A28" s="8">
        <v>25</v>
      </c>
      <c r="B28" s="39" t="s">
        <v>61</v>
      </c>
      <c r="C28" s="39" t="s">
        <v>62</v>
      </c>
      <c r="D28" s="40" t="s">
        <v>258</v>
      </c>
      <c r="E28" s="41" t="s">
        <v>414</v>
      </c>
      <c r="F28" s="42" t="s">
        <v>293</v>
      </c>
      <c r="G28" s="17" t="str">
        <f t="shared" si="0"/>
        <v>5.36/km</v>
      </c>
      <c r="H28" s="18">
        <f t="shared" si="1"/>
        <v>0.015902777777777766</v>
      </c>
      <c r="I28" s="18">
        <f>F28-INDEX($F$4:$F$183,MATCH(D28,$D$4:$D$183,0))</f>
        <v>0.012708333333333321</v>
      </c>
    </row>
    <row r="29" spans="1:9" s="7" customFormat="1" ht="15" customHeight="1">
      <c r="A29" s="8">
        <v>26</v>
      </c>
      <c r="B29" s="39" t="s">
        <v>63</v>
      </c>
      <c r="C29" s="39" t="s">
        <v>64</v>
      </c>
      <c r="D29" s="40" t="s">
        <v>258</v>
      </c>
      <c r="E29" s="41" t="s">
        <v>415</v>
      </c>
      <c r="F29" s="42" t="s">
        <v>294</v>
      </c>
      <c r="G29" s="17" t="str">
        <f t="shared" si="0"/>
        <v>5.39/km</v>
      </c>
      <c r="H29" s="18">
        <f t="shared" si="1"/>
        <v>0.016562499999999994</v>
      </c>
      <c r="I29" s="18">
        <f>F29-INDEX($F$4:$F$183,MATCH(D29,$D$4:$D$183,0))</f>
        <v>0.01336805555555555</v>
      </c>
    </row>
    <row r="30" spans="1:9" s="7" customFormat="1" ht="15" customHeight="1">
      <c r="A30" s="8">
        <v>27</v>
      </c>
      <c r="B30" s="39" t="s">
        <v>65</v>
      </c>
      <c r="C30" s="39" t="s">
        <v>66</v>
      </c>
      <c r="D30" s="40" t="s">
        <v>260</v>
      </c>
      <c r="E30" s="41" t="s">
        <v>428</v>
      </c>
      <c r="F30" s="42" t="s">
        <v>295</v>
      </c>
      <c r="G30" s="17" t="str">
        <f t="shared" si="0"/>
        <v>5.45/km</v>
      </c>
      <c r="H30" s="18">
        <f t="shared" si="1"/>
        <v>0.0180324074074074</v>
      </c>
      <c r="I30" s="18">
        <f>F30-INDEX($F$4:$F$183,MATCH(D30,$D$4:$D$183,0))</f>
        <v>0.007303240740740735</v>
      </c>
    </row>
    <row r="31" spans="1:9" s="7" customFormat="1" ht="15" customHeight="1">
      <c r="A31" s="8">
        <v>28</v>
      </c>
      <c r="B31" s="39" t="s">
        <v>67</v>
      </c>
      <c r="C31" s="39" t="s">
        <v>68</v>
      </c>
      <c r="D31" s="40" t="s">
        <v>262</v>
      </c>
      <c r="E31" s="41" t="s">
        <v>429</v>
      </c>
      <c r="F31" s="42" t="s">
        <v>296</v>
      </c>
      <c r="G31" s="17" t="str">
        <f t="shared" si="0"/>
        <v>5.47/km</v>
      </c>
      <c r="H31" s="18">
        <f t="shared" si="1"/>
        <v>0.01848379629629629</v>
      </c>
      <c r="I31" s="18">
        <f>F31-INDEX($F$4:$F$183,MATCH(D31,$D$4:$D$183,0))</f>
        <v>0.0057175925925925936</v>
      </c>
    </row>
    <row r="32" spans="1:9" s="7" customFormat="1" ht="15" customHeight="1">
      <c r="A32" s="8">
        <v>29</v>
      </c>
      <c r="B32" s="39" t="s">
        <v>69</v>
      </c>
      <c r="C32" s="39" t="s">
        <v>70</v>
      </c>
      <c r="D32" s="40" t="s">
        <v>257</v>
      </c>
      <c r="E32" s="41" t="s">
        <v>430</v>
      </c>
      <c r="F32" s="42" t="s">
        <v>297</v>
      </c>
      <c r="G32" s="17" t="str">
        <f t="shared" si="0"/>
        <v>5.48/km</v>
      </c>
      <c r="H32" s="18">
        <f aca="true" t="shared" si="2" ref="H32:H95">F32-$F$4</f>
        <v>0.018738425925925922</v>
      </c>
      <c r="I32" s="18">
        <f>F32-INDEX($F$4:$F$183,MATCH(D32,$D$4:$D$183,0))</f>
        <v>0.018738425925925922</v>
      </c>
    </row>
    <row r="33" spans="1:9" s="7" customFormat="1" ht="15" customHeight="1">
      <c r="A33" s="8">
        <v>30</v>
      </c>
      <c r="B33" s="39" t="s">
        <v>71</v>
      </c>
      <c r="C33" s="39" t="s">
        <v>62</v>
      </c>
      <c r="D33" s="40" t="s">
        <v>260</v>
      </c>
      <c r="E33" s="41" t="s">
        <v>431</v>
      </c>
      <c r="F33" s="42" t="s">
        <v>298</v>
      </c>
      <c r="G33" s="17" t="str">
        <f t="shared" si="0"/>
        <v>5.49/km</v>
      </c>
      <c r="H33" s="18">
        <f t="shared" si="2"/>
        <v>0.018981481481481474</v>
      </c>
      <c r="I33" s="18">
        <f>F33-INDEX($F$4:$F$183,MATCH(D33,$D$4:$D$183,0))</f>
        <v>0.00825231481481481</v>
      </c>
    </row>
    <row r="34" spans="1:9" s="7" customFormat="1" ht="15" customHeight="1">
      <c r="A34" s="8">
        <v>31</v>
      </c>
      <c r="B34" s="39" t="s">
        <v>72</v>
      </c>
      <c r="C34" s="39" t="s">
        <v>73</v>
      </c>
      <c r="D34" s="40" t="s">
        <v>262</v>
      </c>
      <c r="E34" s="41" t="s">
        <v>414</v>
      </c>
      <c r="F34" s="42" t="s">
        <v>299</v>
      </c>
      <c r="G34" s="17" t="str">
        <f t="shared" si="0"/>
        <v>5.50/km</v>
      </c>
      <c r="H34" s="18">
        <f t="shared" si="2"/>
        <v>0.01909722222222221</v>
      </c>
      <c r="I34" s="18">
        <f>F34-INDEX($F$4:$F$183,MATCH(D34,$D$4:$D$183,0))</f>
        <v>0.006331018518518514</v>
      </c>
    </row>
    <row r="35" spans="1:9" s="7" customFormat="1" ht="15" customHeight="1">
      <c r="A35" s="8">
        <v>32</v>
      </c>
      <c r="B35" s="39" t="s">
        <v>74</v>
      </c>
      <c r="C35" s="39" t="s">
        <v>75</v>
      </c>
      <c r="D35" s="40" t="s">
        <v>258</v>
      </c>
      <c r="E35" s="41" t="s">
        <v>423</v>
      </c>
      <c r="F35" s="42" t="s">
        <v>300</v>
      </c>
      <c r="G35" s="17" t="str">
        <f t="shared" si="0"/>
        <v>5.51/km</v>
      </c>
      <c r="H35" s="18">
        <f t="shared" si="2"/>
        <v>0.01950231481481482</v>
      </c>
      <c r="I35" s="18">
        <f>F35-INDEX($F$4:$F$183,MATCH(D35,$D$4:$D$183,0))</f>
        <v>0.016307870370370375</v>
      </c>
    </row>
    <row r="36" spans="1:9" s="7" customFormat="1" ht="15" customHeight="1">
      <c r="A36" s="8">
        <v>33</v>
      </c>
      <c r="B36" s="39" t="s">
        <v>76</v>
      </c>
      <c r="C36" s="39" t="s">
        <v>77</v>
      </c>
      <c r="D36" s="40" t="s">
        <v>258</v>
      </c>
      <c r="E36" s="41" t="s">
        <v>423</v>
      </c>
      <c r="F36" s="42" t="s">
        <v>301</v>
      </c>
      <c r="G36" s="17" t="str">
        <f t="shared" si="0"/>
        <v>5.51/km</v>
      </c>
      <c r="H36" s="18">
        <f t="shared" si="2"/>
        <v>0.019513888888888886</v>
      </c>
      <c r="I36" s="18">
        <f>F36-INDEX($F$4:$F$183,MATCH(D36,$D$4:$D$183,0))</f>
        <v>0.016319444444444442</v>
      </c>
    </row>
    <row r="37" spans="1:9" s="7" customFormat="1" ht="15" customHeight="1">
      <c r="A37" s="8">
        <v>34</v>
      </c>
      <c r="B37" s="39" t="s">
        <v>78</v>
      </c>
      <c r="C37" s="39" t="s">
        <v>79</v>
      </c>
      <c r="D37" s="40" t="s">
        <v>257</v>
      </c>
      <c r="E37" s="41" t="s">
        <v>424</v>
      </c>
      <c r="F37" s="42" t="s">
        <v>302</v>
      </c>
      <c r="G37" s="17" t="str">
        <f t="shared" si="0"/>
        <v>5.55/km</v>
      </c>
      <c r="H37" s="18">
        <f t="shared" si="2"/>
        <v>0.020347222222222225</v>
      </c>
      <c r="I37" s="18">
        <f>F37-INDEX($F$4:$F$183,MATCH(D37,$D$4:$D$183,0))</f>
        <v>0.020347222222222225</v>
      </c>
    </row>
    <row r="38" spans="1:9" s="7" customFormat="1" ht="15" customHeight="1">
      <c r="A38" s="8">
        <v>35</v>
      </c>
      <c r="B38" s="39" t="s">
        <v>80</v>
      </c>
      <c r="C38" s="39" t="s">
        <v>77</v>
      </c>
      <c r="D38" s="40" t="s">
        <v>260</v>
      </c>
      <c r="E38" s="41" t="s">
        <v>432</v>
      </c>
      <c r="F38" s="42" t="s">
        <v>303</v>
      </c>
      <c r="G38" s="17" t="str">
        <f t="shared" si="0"/>
        <v>5.56/km</v>
      </c>
      <c r="H38" s="18">
        <f t="shared" si="2"/>
        <v>0.02055555555555555</v>
      </c>
      <c r="I38" s="18">
        <f>F38-INDEX($F$4:$F$183,MATCH(D38,$D$4:$D$183,0))</f>
        <v>0.009826388888888885</v>
      </c>
    </row>
    <row r="39" spans="1:9" s="7" customFormat="1" ht="15" customHeight="1">
      <c r="A39" s="8">
        <v>36</v>
      </c>
      <c r="B39" s="39" t="s">
        <v>78</v>
      </c>
      <c r="C39" s="39" t="s">
        <v>81</v>
      </c>
      <c r="D39" s="40" t="s">
        <v>263</v>
      </c>
      <c r="E39" s="41" t="s">
        <v>414</v>
      </c>
      <c r="F39" s="42" t="s">
        <v>304</v>
      </c>
      <c r="G39" s="17" t="str">
        <f t="shared" si="0"/>
        <v>5.57/km</v>
      </c>
      <c r="H39" s="18">
        <f t="shared" si="2"/>
        <v>0.02092592592592593</v>
      </c>
      <c r="I39" s="18">
        <f>F39-INDEX($F$4:$F$183,MATCH(D39,$D$4:$D$183,0))</f>
        <v>0</v>
      </c>
    </row>
    <row r="40" spans="1:9" s="7" customFormat="1" ht="15" customHeight="1">
      <c r="A40" s="8">
        <v>37</v>
      </c>
      <c r="B40" s="39" t="s">
        <v>82</v>
      </c>
      <c r="C40" s="39" t="s">
        <v>12</v>
      </c>
      <c r="D40" s="40" t="s">
        <v>258</v>
      </c>
      <c r="E40" s="41" t="s">
        <v>416</v>
      </c>
      <c r="F40" s="42" t="s">
        <v>305</v>
      </c>
      <c r="G40" s="17" t="str">
        <f t="shared" si="0"/>
        <v>5.58/km</v>
      </c>
      <c r="H40" s="18">
        <f t="shared" si="2"/>
        <v>0.021122685185185175</v>
      </c>
      <c r="I40" s="18">
        <f>F40-INDEX($F$4:$F$183,MATCH(D40,$D$4:$D$183,0))</f>
        <v>0.01792824074074073</v>
      </c>
    </row>
    <row r="41" spans="1:9" s="7" customFormat="1" ht="15" customHeight="1">
      <c r="A41" s="8">
        <v>38</v>
      </c>
      <c r="B41" s="39" t="s">
        <v>83</v>
      </c>
      <c r="C41" s="39" t="s">
        <v>84</v>
      </c>
      <c r="D41" s="40" t="s">
        <v>259</v>
      </c>
      <c r="E41" s="41" t="s">
        <v>433</v>
      </c>
      <c r="F41" s="42" t="s">
        <v>306</v>
      </c>
      <c r="G41" s="17" t="str">
        <f t="shared" si="0"/>
        <v>5.58/km</v>
      </c>
      <c r="H41" s="18">
        <f t="shared" si="2"/>
        <v>0.021215277777777763</v>
      </c>
      <c r="I41" s="18">
        <f>F41-INDEX($F$4:$F$183,MATCH(D41,$D$4:$D$183,0))</f>
        <v>0.013912037037037028</v>
      </c>
    </row>
    <row r="42" spans="1:9" s="7" customFormat="1" ht="15" customHeight="1">
      <c r="A42" s="8">
        <v>39</v>
      </c>
      <c r="B42" s="39" t="s">
        <v>85</v>
      </c>
      <c r="C42" s="39" t="s">
        <v>86</v>
      </c>
      <c r="D42" s="40" t="s">
        <v>258</v>
      </c>
      <c r="E42" s="41" t="s">
        <v>412</v>
      </c>
      <c r="F42" s="42" t="s">
        <v>307</v>
      </c>
      <c r="G42" s="17" t="str">
        <f t="shared" si="0"/>
        <v>5.59/km</v>
      </c>
      <c r="H42" s="18">
        <f t="shared" si="2"/>
        <v>0.021319444444444433</v>
      </c>
      <c r="I42" s="18">
        <f>F42-INDEX($F$4:$F$183,MATCH(D42,$D$4:$D$183,0))</f>
        <v>0.01812499999999999</v>
      </c>
    </row>
    <row r="43" spans="1:9" s="7" customFormat="1" ht="15" customHeight="1">
      <c r="A43" s="8">
        <v>40</v>
      </c>
      <c r="B43" s="39" t="s">
        <v>87</v>
      </c>
      <c r="C43" s="39" t="s">
        <v>34</v>
      </c>
      <c r="D43" s="40" t="s">
        <v>259</v>
      </c>
      <c r="E43" s="41" t="s">
        <v>420</v>
      </c>
      <c r="F43" s="42" t="s">
        <v>308</v>
      </c>
      <c r="G43" s="17" t="str">
        <f t="shared" si="0"/>
        <v>5.59/km</v>
      </c>
      <c r="H43" s="18">
        <f t="shared" si="2"/>
        <v>0.021493055555555557</v>
      </c>
      <c r="I43" s="18">
        <f>F43-INDEX($F$4:$F$183,MATCH(D43,$D$4:$D$183,0))</f>
        <v>0.014189814814814822</v>
      </c>
    </row>
    <row r="44" spans="1:9" s="7" customFormat="1" ht="15" customHeight="1">
      <c r="A44" s="8">
        <v>41</v>
      </c>
      <c r="B44" s="39" t="s">
        <v>88</v>
      </c>
      <c r="C44" s="39" t="s">
        <v>89</v>
      </c>
      <c r="D44" s="40" t="s">
        <v>262</v>
      </c>
      <c r="E44" s="41" t="s">
        <v>420</v>
      </c>
      <c r="F44" s="42" t="s">
        <v>309</v>
      </c>
      <c r="G44" s="17" t="str">
        <f t="shared" si="0"/>
        <v>6.00/km</v>
      </c>
      <c r="H44" s="18">
        <f t="shared" si="2"/>
        <v>0.02163194444444444</v>
      </c>
      <c r="I44" s="18">
        <f>F44-INDEX($F$4:$F$183,MATCH(D44,$D$4:$D$183,0))</f>
        <v>0.008865740740740743</v>
      </c>
    </row>
    <row r="45" spans="1:9" s="7" customFormat="1" ht="15" customHeight="1">
      <c r="A45" s="8">
        <v>42</v>
      </c>
      <c r="B45" s="39" t="s">
        <v>90</v>
      </c>
      <c r="C45" s="39" t="s">
        <v>91</v>
      </c>
      <c r="D45" s="40" t="s">
        <v>261</v>
      </c>
      <c r="E45" s="41" t="s">
        <v>434</v>
      </c>
      <c r="F45" s="42" t="s">
        <v>310</v>
      </c>
      <c r="G45" s="17" t="str">
        <f t="shared" si="0"/>
        <v>6.05/km</v>
      </c>
      <c r="H45" s="18">
        <f t="shared" si="2"/>
        <v>0.022789351851851852</v>
      </c>
      <c r="I45" s="18">
        <f>F45-INDEX($F$4:$F$183,MATCH(D45,$D$4:$D$183,0))</f>
        <v>0.011168981481481488</v>
      </c>
    </row>
    <row r="46" spans="1:9" s="7" customFormat="1" ht="15" customHeight="1">
      <c r="A46" s="8">
        <v>43</v>
      </c>
      <c r="B46" s="39" t="s">
        <v>92</v>
      </c>
      <c r="C46" s="39" t="s">
        <v>93</v>
      </c>
      <c r="D46" s="40" t="s">
        <v>257</v>
      </c>
      <c r="E46" s="41" t="s">
        <v>415</v>
      </c>
      <c r="F46" s="42" t="s">
        <v>311</v>
      </c>
      <c r="G46" s="17" t="str">
        <f t="shared" si="0"/>
        <v>6.05/km</v>
      </c>
      <c r="H46" s="18">
        <f t="shared" si="2"/>
        <v>0.02291666666666667</v>
      </c>
      <c r="I46" s="18">
        <f>F46-INDEX($F$4:$F$183,MATCH(D46,$D$4:$D$183,0))</f>
        <v>0.02291666666666667</v>
      </c>
    </row>
    <row r="47" spans="1:9" s="7" customFormat="1" ht="15" customHeight="1">
      <c r="A47" s="8">
        <v>44</v>
      </c>
      <c r="B47" s="39" t="s">
        <v>94</v>
      </c>
      <c r="C47" s="39" t="s">
        <v>77</v>
      </c>
      <c r="D47" s="40" t="s">
        <v>259</v>
      </c>
      <c r="E47" s="41" t="s">
        <v>435</v>
      </c>
      <c r="F47" s="42" t="s">
        <v>312</v>
      </c>
      <c r="G47" s="17" t="str">
        <f t="shared" si="0"/>
        <v>6.07/km</v>
      </c>
      <c r="H47" s="18">
        <f t="shared" si="2"/>
        <v>0.02326388888888889</v>
      </c>
      <c r="I47" s="18">
        <f>F47-INDEX($F$4:$F$183,MATCH(D47,$D$4:$D$183,0))</f>
        <v>0.015960648148148154</v>
      </c>
    </row>
    <row r="48" spans="1:9" s="7" customFormat="1" ht="15" customHeight="1">
      <c r="A48" s="8">
        <v>45</v>
      </c>
      <c r="B48" s="39" t="s">
        <v>95</v>
      </c>
      <c r="C48" s="39" t="s">
        <v>96</v>
      </c>
      <c r="D48" s="40" t="s">
        <v>261</v>
      </c>
      <c r="E48" s="41" t="s">
        <v>427</v>
      </c>
      <c r="F48" s="42" t="s">
        <v>313</v>
      </c>
      <c r="G48" s="17" t="str">
        <f t="shared" si="0"/>
        <v>6.07/km</v>
      </c>
      <c r="H48" s="18">
        <f t="shared" si="2"/>
        <v>0.023287037037037037</v>
      </c>
      <c r="I48" s="18">
        <f>F48-INDEX($F$4:$F$183,MATCH(D48,$D$4:$D$183,0))</f>
        <v>0.011666666666666672</v>
      </c>
    </row>
    <row r="49" spans="1:9" s="7" customFormat="1" ht="15" customHeight="1">
      <c r="A49" s="8">
        <v>46</v>
      </c>
      <c r="B49" s="39" t="s">
        <v>97</v>
      </c>
      <c r="C49" s="39" t="s">
        <v>98</v>
      </c>
      <c r="D49" s="40" t="s">
        <v>258</v>
      </c>
      <c r="E49" s="41" t="s">
        <v>436</v>
      </c>
      <c r="F49" s="42" t="s">
        <v>314</v>
      </c>
      <c r="G49" s="17" t="str">
        <f t="shared" si="0"/>
        <v>6.08/km</v>
      </c>
      <c r="H49" s="18">
        <f t="shared" si="2"/>
        <v>0.02359953703703703</v>
      </c>
      <c r="I49" s="18">
        <f>F49-INDEX($F$4:$F$183,MATCH(D49,$D$4:$D$183,0))</f>
        <v>0.020405092592592586</v>
      </c>
    </row>
    <row r="50" spans="1:9" s="7" customFormat="1" ht="15" customHeight="1">
      <c r="A50" s="8">
        <v>47</v>
      </c>
      <c r="B50" s="39" t="s">
        <v>99</v>
      </c>
      <c r="C50" s="39" t="s">
        <v>22</v>
      </c>
      <c r="D50" s="40" t="s">
        <v>261</v>
      </c>
      <c r="E50" s="41" t="s">
        <v>424</v>
      </c>
      <c r="F50" s="42" t="s">
        <v>315</v>
      </c>
      <c r="G50" s="17" t="str">
        <f t="shared" si="0"/>
        <v>6.09/km</v>
      </c>
      <c r="H50" s="18">
        <f t="shared" si="2"/>
        <v>0.023831018518518515</v>
      </c>
      <c r="I50" s="18">
        <f>F50-INDEX($F$4:$F$183,MATCH(D50,$D$4:$D$183,0))</f>
        <v>0.012210648148148151</v>
      </c>
    </row>
    <row r="51" spans="1:9" s="7" customFormat="1" ht="15" customHeight="1">
      <c r="A51" s="8">
        <v>48</v>
      </c>
      <c r="B51" s="39" t="s">
        <v>100</v>
      </c>
      <c r="C51" s="39" t="s">
        <v>101</v>
      </c>
      <c r="D51" s="40" t="s">
        <v>258</v>
      </c>
      <c r="E51" s="41" t="s">
        <v>429</v>
      </c>
      <c r="F51" s="42" t="s">
        <v>316</v>
      </c>
      <c r="G51" s="17" t="str">
        <f t="shared" si="0"/>
        <v>6.10/km</v>
      </c>
      <c r="H51" s="18">
        <f t="shared" si="2"/>
        <v>0.024108796296296295</v>
      </c>
      <c r="I51" s="18">
        <f>F51-INDEX($F$4:$F$183,MATCH(D51,$D$4:$D$183,0))</f>
        <v>0.02091435185185185</v>
      </c>
    </row>
    <row r="52" spans="1:9" s="7" customFormat="1" ht="15" customHeight="1">
      <c r="A52" s="8">
        <v>49</v>
      </c>
      <c r="B52" s="39" t="s">
        <v>102</v>
      </c>
      <c r="C52" s="39" t="s">
        <v>103</v>
      </c>
      <c r="D52" s="40" t="s">
        <v>260</v>
      </c>
      <c r="E52" s="41" t="s">
        <v>414</v>
      </c>
      <c r="F52" s="42" t="s">
        <v>317</v>
      </c>
      <c r="G52" s="17" t="str">
        <f t="shared" si="0"/>
        <v>6.11/km</v>
      </c>
      <c r="H52" s="18">
        <f t="shared" si="2"/>
        <v>0.02423611111111111</v>
      </c>
      <c r="I52" s="18">
        <f>F52-INDEX($F$4:$F$183,MATCH(D52,$D$4:$D$183,0))</f>
        <v>0.013506944444444446</v>
      </c>
    </row>
    <row r="53" spans="1:9" s="10" customFormat="1" ht="15" customHeight="1">
      <c r="A53" s="8">
        <v>50</v>
      </c>
      <c r="B53" s="39" t="s">
        <v>104</v>
      </c>
      <c r="C53" s="39" t="s">
        <v>105</v>
      </c>
      <c r="D53" s="40" t="s">
        <v>260</v>
      </c>
      <c r="E53" s="41" t="s">
        <v>415</v>
      </c>
      <c r="F53" s="42" t="s">
        <v>318</v>
      </c>
      <c r="G53" s="17" t="str">
        <f t="shared" si="0"/>
        <v>6.14/km</v>
      </c>
      <c r="H53" s="18">
        <f t="shared" si="2"/>
        <v>0.02506944444444445</v>
      </c>
      <c r="I53" s="18">
        <f>F53-INDEX($F$4:$F$183,MATCH(D53,$D$4:$D$183,0))</f>
        <v>0.014340277777777785</v>
      </c>
    </row>
    <row r="54" spans="1:9" s="7" customFormat="1" ht="15" customHeight="1">
      <c r="A54" s="8">
        <v>51</v>
      </c>
      <c r="B54" s="39" t="s">
        <v>106</v>
      </c>
      <c r="C54" s="39" t="s">
        <v>107</v>
      </c>
      <c r="D54" s="40" t="s">
        <v>261</v>
      </c>
      <c r="E54" s="41" t="s">
        <v>414</v>
      </c>
      <c r="F54" s="42" t="s">
        <v>319</v>
      </c>
      <c r="G54" s="17" t="str">
        <f t="shared" si="0"/>
        <v>6.14/km</v>
      </c>
      <c r="H54" s="18">
        <f t="shared" si="2"/>
        <v>0.02511574074074073</v>
      </c>
      <c r="I54" s="18">
        <f>F54-INDEX($F$4:$F$183,MATCH(D54,$D$4:$D$183,0))</f>
        <v>0.013495370370370366</v>
      </c>
    </row>
    <row r="55" spans="1:9" s="7" customFormat="1" ht="15" customHeight="1">
      <c r="A55" s="8">
        <v>52</v>
      </c>
      <c r="B55" s="39" t="s">
        <v>108</v>
      </c>
      <c r="C55" s="39" t="s">
        <v>109</v>
      </c>
      <c r="D55" s="40" t="s">
        <v>257</v>
      </c>
      <c r="E55" s="41" t="s">
        <v>411</v>
      </c>
      <c r="F55" s="42" t="s">
        <v>320</v>
      </c>
      <c r="G55" s="17" t="str">
        <f t="shared" si="0"/>
        <v>6.15/km</v>
      </c>
      <c r="H55" s="18">
        <f t="shared" si="2"/>
        <v>0.025150462962962958</v>
      </c>
      <c r="I55" s="18">
        <f>F55-INDEX($F$4:$F$183,MATCH(D55,$D$4:$D$183,0))</f>
        <v>0.025150462962962958</v>
      </c>
    </row>
    <row r="56" spans="1:9" s="7" customFormat="1" ht="15" customHeight="1">
      <c r="A56" s="8">
        <v>53</v>
      </c>
      <c r="B56" s="39" t="s">
        <v>110</v>
      </c>
      <c r="C56" s="39" t="s">
        <v>111</v>
      </c>
      <c r="D56" s="40" t="s">
        <v>263</v>
      </c>
      <c r="E56" s="41" t="s">
        <v>434</v>
      </c>
      <c r="F56" s="42" t="s">
        <v>321</v>
      </c>
      <c r="G56" s="17" t="str">
        <f t="shared" si="0"/>
        <v>6.15/km</v>
      </c>
      <c r="H56" s="18">
        <f t="shared" si="2"/>
        <v>0.02516203703703704</v>
      </c>
      <c r="I56" s="18">
        <f>F56-INDEX($F$4:$F$183,MATCH(D56,$D$4:$D$183,0))</f>
        <v>0.004236111111111107</v>
      </c>
    </row>
    <row r="57" spans="1:9" s="7" customFormat="1" ht="15" customHeight="1">
      <c r="A57" s="8">
        <v>54</v>
      </c>
      <c r="B57" s="39" t="s">
        <v>112</v>
      </c>
      <c r="C57" s="39" t="s">
        <v>113</v>
      </c>
      <c r="D57" s="40" t="s">
        <v>258</v>
      </c>
      <c r="E57" s="41" t="s">
        <v>427</v>
      </c>
      <c r="F57" s="42" t="s">
        <v>322</v>
      </c>
      <c r="G57" s="17" t="str">
        <f t="shared" si="0"/>
        <v>6.16/km</v>
      </c>
      <c r="H57" s="18">
        <f t="shared" si="2"/>
        <v>0.0254861111111111</v>
      </c>
      <c r="I57" s="18">
        <f>F57-INDEX($F$4:$F$183,MATCH(D57,$D$4:$D$183,0))</f>
        <v>0.022291666666666654</v>
      </c>
    </row>
    <row r="58" spans="1:9" s="7" customFormat="1" ht="15" customHeight="1">
      <c r="A58" s="8">
        <v>55</v>
      </c>
      <c r="B58" s="39" t="s">
        <v>114</v>
      </c>
      <c r="C58" s="39" t="s">
        <v>115</v>
      </c>
      <c r="D58" s="40" t="s">
        <v>263</v>
      </c>
      <c r="E58" s="41" t="s">
        <v>433</v>
      </c>
      <c r="F58" s="42" t="s">
        <v>323</v>
      </c>
      <c r="G58" s="17" t="str">
        <f t="shared" si="0"/>
        <v>6.16/km</v>
      </c>
      <c r="H58" s="18">
        <f t="shared" si="2"/>
        <v>0.025532407407407406</v>
      </c>
      <c r="I58" s="18">
        <f>F58-INDEX($F$4:$F$183,MATCH(D58,$D$4:$D$183,0))</f>
        <v>0.004606481481481475</v>
      </c>
    </row>
    <row r="59" spans="1:9" s="7" customFormat="1" ht="15" customHeight="1">
      <c r="A59" s="8">
        <v>56</v>
      </c>
      <c r="B59" s="39" t="s">
        <v>116</v>
      </c>
      <c r="C59" s="39" t="s">
        <v>117</v>
      </c>
      <c r="D59" s="40" t="s">
        <v>259</v>
      </c>
      <c r="E59" s="41" t="s">
        <v>437</v>
      </c>
      <c r="F59" s="42" t="s">
        <v>323</v>
      </c>
      <c r="G59" s="17" t="str">
        <f t="shared" si="0"/>
        <v>6.16/km</v>
      </c>
      <c r="H59" s="18">
        <f t="shared" si="2"/>
        <v>0.025532407407407406</v>
      </c>
      <c r="I59" s="18">
        <f>F59-INDEX($F$4:$F$183,MATCH(D59,$D$4:$D$183,0))</f>
        <v>0.01822916666666667</v>
      </c>
    </row>
    <row r="60" spans="1:9" s="7" customFormat="1" ht="15" customHeight="1">
      <c r="A60" s="8">
        <v>57</v>
      </c>
      <c r="B60" s="39" t="s">
        <v>118</v>
      </c>
      <c r="C60" s="39" t="s">
        <v>101</v>
      </c>
      <c r="D60" s="40" t="s">
        <v>258</v>
      </c>
      <c r="E60" s="41" t="s">
        <v>438</v>
      </c>
      <c r="F60" s="42" t="s">
        <v>324</v>
      </c>
      <c r="G60" s="17" t="str">
        <f t="shared" si="0"/>
        <v>6.17/km</v>
      </c>
      <c r="H60" s="18">
        <f t="shared" si="2"/>
        <v>0.02585648148148148</v>
      </c>
      <c r="I60" s="18">
        <f>F60-INDEX($F$4:$F$183,MATCH(D60,$D$4:$D$183,0))</f>
        <v>0.022662037037037036</v>
      </c>
    </row>
    <row r="61" spans="1:9" s="7" customFormat="1" ht="15" customHeight="1">
      <c r="A61" s="8">
        <v>58</v>
      </c>
      <c r="B61" s="39" t="s">
        <v>119</v>
      </c>
      <c r="C61" s="39" t="s">
        <v>66</v>
      </c>
      <c r="D61" s="40" t="s">
        <v>262</v>
      </c>
      <c r="E61" s="41" t="s">
        <v>427</v>
      </c>
      <c r="F61" s="42" t="s">
        <v>325</v>
      </c>
      <c r="G61" s="17" t="str">
        <f t="shared" si="0"/>
        <v>6.21/km</v>
      </c>
      <c r="H61" s="18">
        <f t="shared" si="2"/>
        <v>0.02667824074074074</v>
      </c>
      <c r="I61" s="18">
        <f>F61-INDEX($F$4:$F$183,MATCH(D61,$D$4:$D$183,0))</f>
        <v>0.013912037037037042</v>
      </c>
    </row>
    <row r="62" spans="1:9" s="7" customFormat="1" ht="15" customHeight="1">
      <c r="A62" s="8">
        <v>59</v>
      </c>
      <c r="B62" s="39" t="s">
        <v>120</v>
      </c>
      <c r="C62" s="39" t="s">
        <v>121</v>
      </c>
      <c r="D62" s="40" t="s">
        <v>258</v>
      </c>
      <c r="E62" s="41" t="s">
        <v>414</v>
      </c>
      <c r="F62" s="42" t="s">
        <v>326</v>
      </c>
      <c r="G62" s="17" t="str">
        <f t="shared" si="0"/>
        <v>6.27/km</v>
      </c>
      <c r="H62" s="18">
        <f t="shared" si="2"/>
        <v>0.028113425925925917</v>
      </c>
      <c r="I62" s="18">
        <f>F62-INDEX($F$4:$F$183,MATCH(D62,$D$4:$D$183,0))</f>
        <v>0.024918981481481473</v>
      </c>
    </row>
    <row r="63" spans="1:9" s="7" customFormat="1" ht="15" customHeight="1">
      <c r="A63" s="8">
        <v>60</v>
      </c>
      <c r="B63" s="39" t="s">
        <v>122</v>
      </c>
      <c r="C63" s="39" t="s">
        <v>123</v>
      </c>
      <c r="D63" s="40" t="s">
        <v>262</v>
      </c>
      <c r="E63" s="41" t="s">
        <v>411</v>
      </c>
      <c r="F63" s="42" t="s">
        <v>327</v>
      </c>
      <c r="G63" s="17" t="str">
        <f t="shared" si="0"/>
        <v>6.29/km</v>
      </c>
      <c r="H63" s="18">
        <f t="shared" si="2"/>
        <v>0.028761574074074064</v>
      </c>
      <c r="I63" s="18">
        <f>F63-INDEX($F$4:$F$183,MATCH(D63,$D$4:$D$183,0))</f>
        <v>0.015995370370370368</v>
      </c>
    </row>
    <row r="64" spans="1:9" s="7" customFormat="1" ht="15" customHeight="1">
      <c r="A64" s="8">
        <v>61</v>
      </c>
      <c r="B64" s="39" t="s">
        <v>124</v>
      </c>
      <c r="C64" s="39" t="s">
        <v>125</v>
      </c>
      <c r="D64" s="40" t="s">
        <v>259</v>
      </c>
      <c r="E64" s="41" t="s">
        <v>423</v>
      </c>
      <c r="F64" s="42" t="s">
        <v>328</v>
      </c>
      <c r="G64" s="17" t="str">
        <f t="shared" si="0"/>
        <v>6.30/km</v>
      </c>
      <c r="H64" s="18">
        <f t="shared" si="2"/>
        <v>0.02883101851851852</v>
      </c>
      <c r="I64" s="18">
        <f>F64-INDEX($F$4:$F$183,MATCH(D64,$D$4:$D$183,0))</f>
        <v>0.021527777777777785</v>
      </c>
    </row>
    <row r="65" spans="1:9" s="7" customFormat="1" ht="15" customHeight="1">
      <c r="A65" s="8">
        <v>62</v>
      </c>
      <c r="B65" s="39" t="s">
        <v>126</v>
      </c>
      <c r="C65" s="39" t="s">
        <v>127</v>
      </c>
      <c r="D65" s="40" t="s">
        <v>257</v>
      </c>
      <c r="E65" s="41" t="s">
        <v>423</v>
      </c>
      <c r="F65" s="42" t="s">
        <v>329</v>
      </c>
      <c r="G65" s="17" t="str">
        <f t="shared" si="0"/>
        <v>6.30/km</v>
      </c>
      <c r="H65" s="18">
        <f t="shared" si="2"/>
        <v>0.028969907407407403</v>
      </c>
      <c r="I65" s="18">
        <f>F65-INDEX($F$4:$F$183,MATCH(D65,$D$4:$D$183,0))</f>
        <v>0.028969907407407403</v>
      </c>
    </row>
    <row r="66" spans="1:9" s="7" customFormat="1" ht="15" customHeight="1">
      <c r="A66" s="8">
        <v>63</v>
      </c>
      <c r="B66" s="39" t="s">
        <v>128</v>
      </c>
      <c r="C66" s="39" t="s">
        <v>22</v>
      </c>
      <c r="D66" s="40" t="s">
        <v>262</v>
      </c>
      <c r="E66" s="41" t="s">
        <v>414</v>
      </c>
      <c r="F66" s="42" t="s">
        <v>330</v>
      </c>
      <c r="G66" s="17" t="str">
        <f t="shared" si="0"/>
        <v>6.30/km</v>
      </c>
      <c r="H66" s="18">
        <f t="shared" si="2"/>
        <v>0.029027777777777763</v>
      </c>
      <c r="I66" s="18">
        <f>F66-INDEX($F$4:$F$183,MATCH(D66,$D$4:$D$183,0))</f>
        <v>0.016261574074074067</v>
      </c>
    </row>
    <row r="67" spans="1:9" s="7" customFormat="1" ht="15" customHeight="1">
      <c r="A67" s="8">
        <v>64</v>
      </c>
      <c r="B67" s="39" t="s">
        <v>129</v>
      </c>
      <c r="C67" s="39" t="s">
        <v>130</v>
      </c>
      <c r="D67" s="40" t="s">
        <v>262</v>
      </c>
      <c r="E67" s="41" t="s">
        <v>433</v>
      </c>
      <c r="F67" s="42" t="s">
        <v>331</v>
      </c>
      <c r="G67" s="17" t="str">
        <f t="shared" si="0"/>
        <v>6.32/km</v>
      </c>
      <c r="H67" s="18">
        <f t="shared" si="2"/>
        <v>0.029328703703703704</v>
      </c>
      <c r="I67" s="18">
        <f>F67-INDEX($F$4:$F$183,MATCH(D67,$D$4:$D$183,0))</f>
        <v>0.016562500000000008</v>
      </c>
    </row>
    <row r="68" spans="1:9" s="7" customFormat="1" ht="15" customHeight="1">
      <c r="A68" s="8">
        <v>65</v>
      </c>
      <c r="B68" s="39" t="s">
        <v>131</v>
      </c>
      <c r="C68" s="39" t="s">
        <v>81</v>
      </c>
      <c r="D68" s="40" t="s">
        <v>264</v>
      </c>
      <c r="E68" s="41" t="s">
        <v>414</v>
      </c>
      <c r="F68" s="42" t="s">
        <v>332</v>
      </c>
      <c r="G68" s="17" t="str">
        <f aca="true" t="shared" si="3" ref="G68:G109">TEXT(INT((HOUR(F68)*3600+MINUTE(F68)*60+SECOND(F68))/$I$2/60),"0")&amp;"."&amp;TEXT(MOD((HOUR(F68)*3600+MINUTE(F68)*60+SECOND(F68))/$I$2,60),"00")&amp;"/km"</f>
        <v>6.35/km</v>
      </c>
      <c r="H68" s="18">
        <f t="shared" si="2"/>
        <v>0.030173611111111096</v>
      </c>
      <c r="I68" s="18">
        <f>F68-INDEX($F$4:$F$183,MATCH(D68,$D$4:$D$183,0))</f>
        <v>0</v>
      </c>
    </row>
    <row r="69" spans="1:9" s="7" customFormat="1" ht="15" customHeight="1">
      <c r="A69" s="47">
        <v>66</v>
      </c>
      <c r="B69" s="48" t="s">
        <v>132</v>
      </c>
      <c r="C69" s="48" t="s">
        <v>75</v>
      </c>
      <c r="D69" s="49" t="s">
        <v>265</v>
      </c>
      <c r="E69" s="50" t="s">
        <v>11</v>
      </c>
      <c r="F69" s="51" t="s">
        <v>332</v>
      </c>
      <c r="G69" s="52" t="str">
        <f t="shared" si="3"/>
        <v>6.35/km</v>
      </c>
      <c r="H69" s="53">
        <f t="shared" si="2"/>
        <v>0.030173611111111096</v>
      </c>
      <c r="I69" s="53">
        <f>F69-INDEX($F$4:$F$183,MATCH(D69,$D$4:$D$183,0))</f>
        <v>0</v>
      </c>
    </row>
    <row r="70" spans="1:9" s="7" customFormat="1" ht="15" customHeight="1">
      <c r="A70" s="8">
        <v>67</v>
      </c>
      <c r="B70" s="39" t="s">
        <v>133</v>
      </c>
      <c r="C70" s="39" t="s">
        <v>34</v>
      </c>
      <c r="D70" s="40" t="s">
        <v>261</v>
      </c>
      <c r="E70" s="41" t="s">
        <v>439</v>
      </c>
      <c r="F70" s="42" t="s">
        <v>333</v>
      </c>
      <c r="G70" s="17" t="str">
        <f t="shared" si="3"/>
        <v>6.37/km</v>
      </c>
      <c r="H70" s="18">
        <f t="shared" si="2"/>
        <v>0.030590277777777772</v>
      </c>
      <c r="I70" s="18">
        <f>F70-INDEX($F$4:$F$183,MATCH(D70,$D$4:$D$183,0))</f>
        <v>0.018969907407407408</v>
      </c>
    </row>
    <row r="71" spans="1:9" s="7" customFormat="1" ht="15" customHeight="1">
      <c r="A71" s="8">
        <v>68</v>
      </c>
      <c r="B71" s="39" t="s">
        <v>134</v>
      </c>
      <c r="C71" s="39" t="s">
        <v>135</v>
      </c>
      <c r="D71" s="40" t="s">
        <v>262</v>
      </c>
      <c r="E71" s="41" t="s">
        <v>412</v>
      </c>
      <c r="F71" s="42" t="s">
        <v>334</v>
      </c>
      <c r="G71" s="17" t="str">
        <f t="shared" si="3"/>
        <v>6.37/km</v>
      </c>
      <c r="H71" s="18">
        <f t="shared" si="2"/>
        <v>0.03067129629629628</v>
      </c>
      <c r="I71" s="18">
        <f>F71-INDEX($F$4:$F$183,MATCH(D71,$D$4:$D$183,0))</f>
        <v>0.017905092592592584</v>
      </c>
    </row>
    <row r="72" spans="1:9" s="7" customFormat="1" ht="15" customHeight="1">
      <c r="A72" s="8">
        <v>69</v>
      </c>
      <c r="B72" s="39" t="s">
        <v>136</v>
      </c>
      <c r="C72" s="39" t="s">
        <v>125</v>
      </c>
      <c r="D72" s="40" t="s">
        <v>259</v>
      </c>
      <c r="E72" s="41" t="s">
        <v>440</v>
      </c>
      <c r="F72" s="42" t="s">
        <v>335</v>
      </c>
      <c r="G72" s="17" t="str">
        <f t="shared" si="3"/>
        <v>6.38/km</v>
      </c>
      <c r="H72" s="18">
        <f t="shared" si="2"/>
        <v>0.030821759259259257</v>
      </c>
      <c r="I72" s="18">
        <f>F72-INDEX($F$4:$F$183,MATCH(D72,$D$4:$D$183,0))</f>
        <v>0.023518518518518522</v>
      </c>
    </row>
    <row r="73" spans="1:9" s="7" customFormat="1" ht="15" customHeight="1">
      <c r="A73" s="8">
        <v>70</v>
      </c>
      <c r="B73" s="39" t="s">
        <v>137</v>
      </c>
      <c r="C73" s="39" t="s">
        <v>138</v>
      </c>
      <c r="D73" s="40" t="s">
        <v>261</v>
      </c>
      <c r="E73" s="41" t="s">
        <v>412</v>
      </c>
      <c r="F73" s="42" t="s">
        <v>336</v>
      </c>
      <c r="G73" s="17" t="str">
        <f t="shared" si="3"/>
        <v>6.41/km</v>
      </c>
      <c r="H73" s="18">
        <f t="shared" si="2"/>
        <v>0.031620370370370354</v>
      </c>
      <c r="I73" s="18">
        <f>F73-INDEX($F$4:$F$183,MATCH(D73,$D$4:$D$183,0))</f>
        <v>0.01999999999999999</v>
      </c>
    </row>
    <row r="74" spans="1:9" s="7" customFormat="1" ht="15" customHeight="1">
      <c r="A74" s="8">
        <v>71</v>
      </c>
      <c r="B74" s="39" t="s">
        <v>139</v>
      </c>
      <c r="C74" s="39" t="s">
        <v>121</v>
      </c>
      <c r="D74" s="40" t="s">
        <v>262</v>
      </c>
      <c r="E74" s="41" t="s">
        <v>415</v>
      </c>
      <c r="F74" s="42" t="s">
        <v>337</v>
      </c>
      <c r="G74" s="17" t="str">
        <f t="shared" si="3"/>
        <v>6.45/km</v>
      </c>
      <c r="H74" s="18">
        <f t="shared" si="2"/>
        <v>0.03252314814814815</v>
      </c>
      <c r="I74" s="18">
        <f>F74-INDEX($F$4:$F$183,MATCH(D74,$D$4:$D$183,0))</f>
        <v>0.019756944444444452</v>
      </c>
    </row>
    <row r="75" spans="1:9" s="7" customFormat="1" ht="15" customHeight="1">
      <c r="A75" s="8">
        <v>72</v>
      </c>
      <c r="B75" s="39" t="s">
        <v>140</v>
      </c>
      <c r="C75" s="39" t="s">
        <v>141</v>
      </c>
      <c r="D75" s="40" t="s">
        <v>266</v>
      </c>
      <c r="E75" s="41" t="s">
        <v>441</v>
      </c>
      <c r="F75" s="42" t="s">
        <v>338</v>
      </c>
      <c r="G75" s="17" t="str">
        <f t="shared" si="3"/>
        <v>6.46/km</v>
      </c>
      <c r="H75" s="18">
        <f t="shared" si="2"/>
        <v>0.03283564814814814</v>
      </c>
      <c r="I75" s="18">
        <f>F75-INDEX($F$4:$F$183,MATCH(D75,$D$4:$D$183,0))</f>
        <v>0</v>
      </c>
    </row>
    <row r="76" spans="1:9" s="7" customFormat="1" ht="15" customHeight="1">
      <c r="A76" s="8">
        <v>73</v>
      </c>
      <c r="B76" s="39" t="s">
        <v>142</v>
      </c>
      <c r="C76" s="39" t="s">
        <v>143</v>
      </c>
      <c r="D76" s="40" t="s">
        <v>263</v>
      </c>
      <c r="E76" s="41" t="s">
        <v>414</v>
      </c>
      <c r="F76" s="42" t="s">
        <v>339</v>
      </c>
      <c r="G76" s="17" t="str">
        <f t="shared" si="3"/>
        <v>6.47/km</v>
      </c>
      <c r="H76" s="18">
        <f t="shared" si="2"/>
        <v>0.032986111111111105</v>
      </c>
      <c r="I76" s="18">
        <f>F76-INDEX($F$4:$F$183,MATCH(D76,$D$4:$D$183,0))</f>
        <v>0.012060185185185174</v>
      </c>
    </row>
    <row r="77" spans="1:9" s="7" customFormat="1" ht="15" customHeight="1">
      <c r="A77" s="8">
        <v>74</v>
      </c>
      <c r="B77" s="39" t="s">
        <v>144</v>
      </c>
      <c r="C77" s="39" t="s">
        <v>125</v>
      </c>
      <c r="D77" s="40" t="s">
        <v>262</v>
      </c>
      <c r="E77" s="41" t="s">
        <v>414</v>
      </c>
      <c r="F77" s="42" t="s">
        <v>340</v>
      </c>
      <c r="G77" s="17" t="str">
        <f t="shared" si="3"/>
        <v>6.47/km</v>
      </c>
      <c r="H77" s="18">
        <f t="shared" si="2"/>
        <v>0.032997685185185185</v>
      </c>
      <c r="I77" s="18">
        <f>F77-INDEX($F$4:$F$183,MATCH(D77,$D$4:$D$183,0))</f>
        <v>0.02023148148148149</v>
      </c>
    </row>
    <row r="78" spans="1:9" s="7" customFormat="1" ht="15" customHeight="1">
      <c r="A78" s="8">
        <v>75</v>
      </c>
      <c r="B78" s="39" t="s">
        <v>145</v>
      </c>
      <c r="C78" s="39" t="s">
        <v>146</v>
      </c>
      <c r="D78" s="40" t="s">
        <v>261</v>
      </c>
      <c r="E78" s="41" t="s">
        <v>442</v>
      </c>
      <c r="F78" s="42" t="s">
        <v>341</v>
      </c>
      <c r="G78" s="17" t="str">
        <f t="shared" si="3"/>
        <v>6.48/km</v>
      </c>
      <c r="H78" s="18">
        <f t="shared" si="2"/>
        <v>0.033333333333333326</v>
      </c>
      <c r="I78" s="18">
        <f>F78-INDEX($F$4:$F$183,MATCH(D78,$D$4:$D$183,0))</f>
        <v>0.02171296296296296</v>
      </c>
    </row>
    <row r="79" spans="1:9" s="7" customFormat="1" ht="15" customHeight="1">
      <c r="A79" s="8">
        <v>76</v>
      </c>
      <c r="B79" s="39" t="s">
        <v>147</v>
      </c>
      <c r="C79" s="39" t="s">
        <v>148</v>
      </c>
      <c r="D79" s="40" t="s">
        <v>262</v>
      </c>
      <c r="E79" s="41" t="s">
        <v>411</v>
      </c>
      <c r="F79" s="42" t="s">
        <v>342</v>
      </c>
      <c r="G79" s="17" t="str">
        <f t="shared" si="3"/>
        <v>6.49/km</v>
      </c>
      <c r="H79" s="18">
        <f t="shared" si="2"/>
        <v>0.03358796296296296</v>
      </c>
      <c r="I79" s="18">
        <f>F79-INDEX($F$4:$F$183,MATCH(D79,$D$4:$D$183,0))</f>
        <v>0.020821759259259262</v>
      </c>
    </row>
    <row r="80" spans="1:9" s="10" customFormat="1" ht="15" customHeight="1">
      <c r="A80" s="8">
        <v>77</v>
      </c>
      <c r="B80" s="39" t="s">
        <v>149</v>
      </c>
      <c r="C80" s="39" t="s">
        <v>37</v>
      </c>
      <c r="D80" s="40" t="s">
        <v>258</v>
      </c>
      <c r="E80" s="41" t="s">
        <v>419</v>
      </c>
      <c r="F80" s="42" t="s">
        <v>343</v>
      </c>
      <c r="G80" s="17" t="str">
        <f t="shared" si="3"/>
        <v>6.51/km</v>
      </c>
      <c r="H80" s="18">
        <f t="shared" si="2"/>
        <v>0.034074074074074076</v>
      </c>
      <c r="I80" s="18">
        <f>F80-INDEX($F$4:$F$183,MATCH(D80,$D$4:$D$183,0))</f>
        <v>0.030879629629629632</v>
      </c>
    </row>
    <row r="81" spans="1:9" s="7" customFormat="1" ht="15" customHeight="1">
      <c r="A81" s="8">
        <v>78</v>
      </c>
      <c r="B81" s="39" t="s">
        <v>150</v>
      </c>
      <c r="C81" s="39" t="s">
        <v>151</v>
      </c>
      <c r="D81" s="40" t="s">
        <v>266</v>
      </c>
      <c r="E81" s="41" t="s">
        <v>415</v>
      </c>
      <c r="F81" s="42" t="s">
        <v>344</v>
      </c>
      <c r="G81" s="17" t="str">
        <f t="shared" si="3"/>
        <v>6.53/km</v>
      </c>
      <c r="H81" s="18">
        <f t="shared" si="2"/>
        <v>0.03457175925925925</v>
      </c>
      <c r="I81" s="18">
        <f>F81-INDEX($F$4:$F$183,MATCH(D81,$D$4:$D$183,0))</f>
        <v>0.001736111111111105</v>
      </c>
    </row>
    <row r="82" spans="1:9" s="7" customFormat="1" ht="15" customHeight="1">
      <c r="A82" s="8">
        <v>79</v>
      </c>
      <c r="B82" s="39" t="s">
        <v>152</v>
      </c>
      <c r="C82" s="39" t="s">
        <v>75</v>
      </c>
      <c r="D82" s="40" t="s">
        <v>262</v>
      </c>
      <c r="E82" s="41" t="s">
        <v>415</v>
      </c>
      <c r="F82" s="42" t="s">
        <v>345</v>
      </c>
      <c r="G82" s="17" t="str">
        <f t="shared" si="3"/>
        <v>6.54/km</v>
      </c>
      <c r="H82" s="18">
        <f t="shared" si="2"/>
        <v>0.03483796296296296</v>
      </c>
      <c r="I82" s="18">
        <f>F82-INDEX($F$4:$F$183,MATCH(D82,$D$4:$D$183,0))</f>
        <v>0.022071759259259263</v>
      </c>
    </row>
    <row r="83" spans="1:9" s="7" customFormat="1" ht="15" customHeight="1">
      <c r="A83" s="8">
        <v>80</v>
      </c>
      <c r="B83" s="39" t="s">
        <v>153</v>
      </c>
      <c r="C83" s="39" t="s">
        <v>135</v>
      </c>
      <c r="D83" s="40" t="s">
        <v>262</v>
      </c>
      <c r="E83" s="41" t="s">
        <v>414</v>
      </c>
      <c r="F83" s="42" t="s">
        <v>346</v>
      </c>
      <c r="G83" s="17" t="str">
        <f t="shared" si="3"/>
        <v>6.58/km</v>
      </c>
      <c r="H83" s="18">
        <f t="shared" si="2"/>
        <v>0.035694444444444445</v>
      </c>
      <c r="I83" s="18">
        <f>F83-INDEX($F$4:$F$183,MATCH(D83,$D$4:$D$183,0))</f>
        <v>0.02292824074074075</v>
      </c>
    </row>
    <row r="84" spans="1:9" ht="15" customHeight="1">
      <c r="A84" s="8">
        <v>81</v>
      </c>
      <c r="B84" s="39" t="s">
        <v>154</v>
      </c>
      <c r="C84" s="39" t="s">
        <v>155</v>
      </c>
      <c r="D84" s="40" t="s">
        <v>260</v>
      </c>
      <c r="E84" s="41" t="s">
        <v>414</v>
      </c>
      <c r="F84" s="42" t="s">
        <v>346</v>
      </c>
      <c r="G84" s="17" t="str">
        <f t="shared" si="3"/>
        <v>6.58/km</v>
      </c>
      <c r="H84" s="18">
        <f t="shared" si="2"/>
        <v>0.035694444444444445</v>
      </c>
      <c r="I84" s="18">
        <f>F84-INDEX($F$4:$F$183,MATCH(D84,$D$4:$D$183,0))</f>
        <v>0.02496527777777778</v>
      </c>
    </row>
    <row r="85" spans="1:9" ht="15" customHeight="1">
      <c r="A85" s="8">
        <v>82</v>
      </c>
      <c r="B85" s="39" t="s">
        <v>156</v>
      </c>
      <c r="C85" s="39" t="s">
        <v>157</v>
      </c>
      <c r="D85" s="40" t="s">
        <v>263</v>
      </c>
      <c r="E85" s="41" t="s">
        <v>415</v>
      </c>
      <c r="F85" s="42" t="s">
        <v>347</v>
      </c>
      <c r="G85" s="17" t="str">
        <f t="shared" si="3"/>
        <v>6.59/km</v>
      </c>
      <c r="H85" s="18">
        <f t="shared" si="2"/>
        <v>0.03591435185185185</v>
      </c>
      <c r="I85" s="18">
        <f>F85-INDEX($F$4:$F$183,MATCH(D85,$D$4:$D$183,0))</f>
        <v>0.014988425925925919</v>
      </c>
    </row>
    <row r="86" spans="1:9" ht="15" customHeight="1">
      <c r="A86" s="8">
        <v>83</v>
      </c>
      <c r="B86" s="39" t="s">
        <v>158</v>
      </c>
      <c r="C86" s="39" t="s">
        <v>159</v>
      </c>
      <c r="D86" s="40" t="s">
        <v>259</v>
      </c>
      <c r="E86" s="41" t="s">
        <v>414</v>
      </c>
      <c r="F86" s="42" t="s">
        <v>348</v>
      </c>
      <c r="G86" s="17" t="str">
        <f t="shared" si="3"/>
        <v>7.00/km</v>
      </c>
      <c r="H86" s="18">
        <f t="shared" si="2"/>
        <v>0.03623842592592591</v>
      </c>
      <c r="I86" s="18">
        <f>F86-INDEX($F$4:$F$183,MATCH(D86,$D$4:$D$183,0))</f>
        <v>0.028935185185185175</v>
      </c>
    </row>
    <row r="87" spans="1:9" ht="15" customHeight="1">
      <c r="A87" s="8">
        <v>84</v>
      </c>
      <c r="B87" s="39" t="s">
        <v>160</v>
      </c>
      <c r="C87" s="39" t="s">
        <v>22</v>
      </c>
      <c r="D87" s="40" t="s">
        <v>258</v>
      </c>
      <c r="E87" s="41" t="s">
        <v>443</v>
      </c>
      <c r="F87" s="42" t="s">
        <v>349</v>
      </c>
      <c r="G87" s="17" t="str">
        <f t="shared" si="3"/>
        <v>7.02/km</v>
      </c>
      <c r="H87" s="18">
        <f t="shared" si="2"/>
        <v>0.03660879629629629</v>
      </c>
      <c r="I87" s="18">
        <f>F87-INDEX($F$4:$F$183,MATCH(D87,$D$4:$D$183,0))</f>
        <v>0.03341435185185185</v>
      </c>
    </row>
    <row r="88" spans="1:9" ht="15" customHeight="1">
      <c r="A88" s="8">
        <v>85</v>
      </c>
      <c r="B88" s="39" t="s">
        <v>161</v>
      </c>
      <c r="C88" s="39" t="s">
        <v>162</v>
      </c>
      <c r="D88" s="40" t="s">
        <v>260</v>
      </c>
      <c r="E88" s="41" t="s">
        <v>414</v>
      </c>
      <c r="F88" s="42" t="s">
        <v>350</v>
      </c>
      <c r="G88" s="17" t="str">
        <f t="shared" si="3"/>
        <v>7.02/km</v>
      </c>
      <c r="H88" s="18">
        <f t="shared" si="2"/>
        <v>0.03679398148148148</v>
      </c>
      <c r="I88" s="18">
        <f>F88-INDEX($F$4:$F$183,MATCH(D88,$D$4:$D$183,0))</f>
        <v>0.02606481481481482</v>
      </c>
    </row>
    <row r="89" spans="1:9" ht="15" customHeight="1">
      <c r="A89" s="8">
        <v>86</v>
      </c>
      <c r="B89" s="39" t="s">
        <v>163</v>
      </c>
      <c r="C89" s="39" t="s">
        <v>164</v>
      </c>
      <c r="D89" s="40" t="s">
        <v>263</v>
      </c>
      <c r="E89" s="41" t="s">
        <v>423</v>
      </c>
      <c r="F89" s="42" t="s">
        <v>351</v>
      </c>
      <c r="G89" s="17" t="str">
        <f t="shared" si="3"/>
        <v>7.05/km</v>
      </c>
      <c r="H89" s="18">
        <f t="shared" si="2"/>
        <v>0.03732638888888888</v>
      </c>
      <c r="I89" s="18">
        <f>F89-INDEX($F$4:$F$183,MATCH(D89,$D$4:$D$183,0))</f>
        <v>0.01640046296296295</v>
      </c>
    </row>
    <row r="90" spans="1:9" ht="15" customHeight="1">
      <c r="A90" s="8">
        <v>87</v>
      </c>
      <c r="B90" s="39" t="s">
        <v>165</v>
      </c>
      <c r="C90" s="39" t="s">
        <v>166</v>
      </c>
      <c r="D90" s="40" t="s">
        <v>259</v>
      </c>
      <c r="E90" s="41" t="s">
        <v>412</v>
      </c>
      <c r="F90" s="42" t="s">
        <v>352</v>
      </c>
      <c r="G90" s="17" t="str">
        <f t="shared" si="3"/>
        <v>7.05/km</v>
      </c>
      <c r="H90" s="18">
        <f t="shared" si="2"/>
        <v>0.037488425925925925</v>
      </c>
      <c r="I90" s="18">
        <f>F90-INDEX($F$4:$F$183,MATCH(D90,$D$4:$D$183,0))</f>
        <v>0.03018518518518519</v>
      </c>
    </row>
    <row r="91" spans="1:9" ht="15" customHeight="1">
      <c r="A91" s="8">
        <v>88</v>
      </c>
      <c r="B91" s="39" t="s">
        <v>42</v>
      </c>
      <c r="C91" s="39" t="s">
        <v>167</v>
      </c>
      <c r="D91" s="40" t="s">
        <v>263</v>
      </c>
      <c r="E91" s="41" t="s">
        <v>414</v>
      </c>
      <c r="F91" s="42" t="s">
        <v>353</v>
      </c>
      <c r="G91" s="17" t="str">
        <f t="shared" si="3"/>
        <v>7.06/km</v>
      </c>
      <c r="H91" s="18">
        <f t="shared" si="2"/>
        <v>0.037581018518518514</v>
      </c>
      <c r="I91" s="18">
        <f>F91-INDEX($F$4:$F$183,MATCH(D91,$D$4:$D$183,0))</f>
        <v>0.016655092592592582</v>
      </c>
    </row>
    <row r="92" spans="1:9" ht="15" customHeight="1">
      <c r="A92" s="8">
        <v>89</v>
      </c>
      <c r="B92" s="39" t="s">
        <v>168</v>
      </c>
      <c r="C92" s="39" t="s">
        <v>169</v>
      </c>
      <c r="D92" s="40" t="s">
        <v>259</v>
      </c>
      <c r="E92" s="41" t="s">
        <v>429</v>
      </c>
      <c r="F92" s="42" t="s">
        <v>354</v>
      </c>
      <c r="G92" s="17" t="str">
        <f t="shared" si="3"/>
        <v>7.06/km</v>
      </c>
      <c r="H92" s="18">
        <f t="shared" si="2"/>
        <v>0.037592592592592594</v>
      </c>
      <c r="I92" s="18">
        <f>F92-INDEX($F$4:$F$183,MATCH(D92,$D$4:$D$183,0))</f>
        <v>0.03028935185185186</v>
      </c>
    </row>
    <row r="93" spans="1:9" ht="15" customHeight="1">
      <c r="A93" s="8">
        <v>90</v>
      </c>
      <c r="B93" s="39" t="s">
        <v>170</v>
      </c>
      <c r="C93" s="39" t="s">
        <v>171</v>
      </c>
      <c r="D93" s="40" t="s">
        <v>258</v>
      </c>
      <c r="E93" s="41" t="s">
        <v>444</v>
      </c>
      <c r="F93" s="42" t="s">
        <v>355</v>
      </c>
      <c r="G93" s="17" t="str">
        <f t="shared" si="3"/>
        <v>7.06/km</v>
      </c>
      <c r="H93" s="18">
        <f t="shared" si="2"/>
        <v>0.03770833333333333</v>
      </c>
      <c r="I93" s="18">
        <f>F93-INDEX($F$4:$F$183,MATCH(D93,$D$4:$D$183,0))</f>
        <v>0.034513888888888886</v>
      </c>
    </row>
    <row r="94" spans="1:9" ht="15" customHeight="1">
      <c r="A94" s="8">
        <v>91</v>
      </c>
      <c r="B94" s="39" t="s">
        <v>172</v>
      </c>
      <c r="C94" s="39" t="s">
        <v>30</v>
      </c>
      <c r="D94" s="40" t="s">
        <v>261</v>
      </c>
      <c r="E94" s="41" t="s">
        <v>445</v>
      </c>
      <c r="F94" s="42" t="s">
        <v>355</v>
      </c>
      <c r="G94" s="17" t="str">
        <f t="shared" si="3"/>
        <v>7.06/km</v>
      </c>
      <c r="H94" s="18">
        <f t="shared" si="2"/>
        <v>0.03770833333333333</v>
      </c>
      <c r="I94" s="18">
        <f>F94-INDEX($F$4:$F$183,MATCH(D94,$D$4:$D$183,0))</f>
        <v>0.026087962962962966</v>
      </c>
    </row>
    <row r="95" spans="1:9" ht="15" customHeight="1">
      <c r="A95" s="8">
        <v>92</v>
      </c>
      <c r="B95" s="39" t="s">
        <v>173</v>
      </c>
      <c r="C95" s="39" t="s">
        <v>174</v>
      </c>
      <c r="D95" s="40" t="s">
        <v>262</v>
      </c>
      <c r="E95" s="41" t="s">
        <v>423</v>
      </c>
      <c r="F95" s="42" t="s">
        <v>356</v>
      </c>
      <c r="G95" s="17" t="str">
        <f t="shared" si="3"/>
        <v>7.07/km</v>
      </c>
      <c r="H95" s="18">
        <f t="shared" si="2"/>
        <v>0.037928240740740735</v>
      </c>
      <c r="I95" s="18">
        <f>F95-INDEX($F$4:$F$183,MATCH(D95,$D$4:$D$183,0))</f>
        <v>0.02516203703703704</v>
      </c>
    </row>
    <row r="96" spans="1:9" ht="15" customHeight="1">
      <c r="A96" s="8">
        <v>93</v>
      </c>
      <c r="B96" s="39" t="s">
        <v>175</v>
      </c>
      <c r="C96" s="39" t="s">
        <v>93</v>
      </c>
      <c r="D96" s="40" t="s">
        <v>258</v>
      </c>
      <c r="E96" s="41" t="s">
        <v>446</v>
      </c>
      <c r="F96" s="42" t="s">
        <v>357</v>
      </c>
      <c r="G96" s="17" t="str">
        <f t="shared" si="3"/>
        <v>7.07/km</v>
      </c>
      <c r="H96" s="18">
        <f aca="true" t="shared" si="4" ref="H96:H109">F96-$F$4</f>
        <v>0.03797453703703704</v>
      </c>
      <c r="I96" s="18">
        <f>F96-INDEX($F$4:$F$183,MATCH(D96,$D$4:$D$183,0))</f>
        <v>0.0347800925925926</v>
      </c>
    </row>
    <row r="97" spans="1:9" ht="15" customHeight="1">
      <c r="A97" s="8">
        <v>94</v>
      </c>
      <c r="B97" s="39" t="s">
        <v>176</v>
      </c>
      <c r="C97" s="39" t="s">
        <v>177</v>
      </c>
      <c r="D97" s="40" t="s">
        <v>257</v>
      </c>
      <c r="E97" s="41" t="s">
        <v>429</v>
      </c>
      <c r="F97" s="42" t="s">
        <v>358</v>
      </c>
      <c r="G97" s="17" t="str">
        <f t="shared" si="3"/>
        <v>7.14/km</v>
      </c>
      <c r="H97" s="18">
        <f t="shared" si="4"/>
        <v>0.03961805555555556</v>
      </c>
      <c r="I97" s="18">
        <f>F97-INDEX($F$4:$F$183,MATCH(D97,$D$4:$D$183,0))</f>
        <v>0.03961805555555556</v>
      </c>
    </row>
    <row r="98" spans="1:9" ht="15" customHeight="1">
      <c r="A98" s="8">
        <v>95</v>
      </c>
      <c r="B98" s="39" t="s">
        <v>178</v>
      </c>
      <c r="C98" s="39" t="s">
        <v>179</v>
      </c>
      <c r="D98" s="40" t="s">
        <v>261</v>
      </c>
      <c r="E98" s="41" t="s">
        <v>414</v>
      </c>
      <c r="F98" s="42" t="s">
        <v>359</v>
      </c>
      <c r="G98" s="17" t="str">
        <f t="shared" si="3"/>
        <v>7.15/km</v>
      </c>
      <c r="H98" s="18">
        <f t="shared" si="4"/>
        <v>0.039895833333333325</v>
      </c>
      <c r="I98" s="18">
        <f>F98-INDEX($F$4:$F$183,MATCH(D98,$D$4:$D$183,0))</f>
        <v>0.02827546296296296</v>
      </c>
    </row>
    <row r="99" spans="1:9" ht="15" customHeight="1">
      <c r="A99" s="8">
        <v>96</v>
      </c>
      <c r="B99" s="39" t="s">
        <v>180</v>
      </c>
      <c r="C99" s="39" t="s">
        <v>181</v>
      </c>
      <c r="D99" s="40" t="s">
        <v>261</v>
      </c>
      <c r="E99" s="41" t="s">
        <v>424</v>
      </c>
      <c r="F99" s="42" t="s">
        <v>360</v>
      </c>
      <c r="G99" s="17" t="str">
        <f t="shared" si="3"/>
        <v>7.16/km</v>
      </c>
      <c r="H99" s="18">
        <f t="shared" si="4"/>
        <v>0.04011574074074073</v>
      </c>
      <c r="I99" s="18">
        <f>F99-INDEX($F$4:$F$183,MATCH(D99,$D$4:$D$183,0))</f>
        <v>0.028495370370370365</v>
      </c>
    </row>
    <row r="100" spans="1:9" ht="15" customHeight="1">
      <c r="A100" s="8">
        <v>97</v>
      </c>
      <c r="B100" s="39" t="s">
        <v>182</v>
      </c>
      <c r="C100" s="39" t="s">
        <v>183</v>
      </c>
      <c r="D100" s="40" t="s">
        <v>258</v>
      </c>
      <c r="E100" s="41" t="s">
        <v>412</v>
      </c>
      <c r="F100" s="42" t="s">
        <v>361</v>
      </c>
      <c r="G100" s="17" t="str">
        <f t="shared" si="3"/>
        <v>7.16/km</v>
      </c>
      <c r="H100" s="18">
        <f t="shared" si="4"/>
        <v>0.040162037037037024</v>
      </c>
      <c r="I100" s="18">
        <f>F100-INDEX($F$4:$F$183,MATCH(D100,$D$4:$D$183,0))</f>
        <v>0.03696759259259258</v>
      </c>
    </row>
    <row r="101" spans="1:9" ht="15" customHeight="1">
      <c r="A101" s="8">
        <v>98</v>
      </c>
      <c r="B101" s="39" t="s">
        <v>184</v>
      </c>
      <c r="C101" s="39" t="s">
        <v>113</v>
      </c>
      <c r="D101" s="40" t="s">
        <v>262</v>
      </c>
      <c r="E101" s="41" t="s">
        <v>447</v>
      </c>
      <c r="F101" s="42" t="s">
        <v>362</v>
      </c>
      <c r="G101" s="17" t="str">
        <f t="shared" si="3"/>
        <v>7.17/km</v>
      </c>
      <c r="H101" s="18">
        <f t="shared" si="4"/>
        <v>0.04028935185185184</v>
      </c>
      <c r="I101" s="18">
        <f>F101-INDEX($F$4:$F$183,MATCH(D101,$D$4:$D$183,0))</f>
        <v>0.027523148148148144</v>
      </c>
    </row>
    <row r="102" spans="1:9" ht="15" customHeight="1">
      <c r="A102" s="8">
        <v>99</v>
      </c>
      <c r="B102" s="39" t="s">
        <v>102</v>
      </c>
      <c r="C102" s="39" t="s">
        <v>185</v>
      </c>
      <c r="D102" s="40" t="s">
        <v>264</v>
      </c>
      <c r="E102" s="41" t="s">
        <v>420</v>
      </c>
      <c r="F102" s="42" t="s">
        <v>363</v>
      </c>
      <c r="G102" s="17" t="str">
        <f t="shared" si="3"/>
        <v>7.19/km</v>
      </c>
      <c r="H102" s="18">
        <f t="shared" si="4"/>
        <v>0.0409375</v>
      </c>
      <c r="I102" s="18">
        <f>F102-INDEX($F$4:$F$183,MATCH(D102,$D$4:$D$183,0))</f>
        <v>0.010763888888888906</v>
      </c>
    </row>
    <row r="103" spans="1:9" ht="15" customHeight="1">
      <c r="A103" s="8">
        <v>100</v>
      </c>
      <c r="B103" s="39" t="s">
        <v>78</v>
      </c>
      <c r="C103" s="39" t="s">
        <v>66</v>
      </c>
      <c r="D103" s="40" t="s">
        <v>259</v>
      </c>
      <c r="E103" s="41" t="s">
        <v>423</v>
      </c>
      <c r="F103" s="42" t="s">
        <v>364</v>
      </c>
      <c r="G103" s="17" t="str">
        <f t="shared" si="3"/>
        <v>7.21/km</v>
      </c>
      <c r="H103" s="18">
        <f t="shared" si="4"/>
        <v>0.04128472222222222</v>
      </c>
      <c r="I103" s="18">
        <f>F103-INDEX($F$4:$F$183,MATCH(D103,$D$4:$D$183,0))</f>
        <v>0.03398148148148149</v>
      </c>
    </row>
    <row r="104" spans="1:9" ht="15" customHeight="1">
      <c r="A104" s="8">
        <v>101</v>
      </c>
      <c r="B104" s="39" t="s">
        <v>186</v>
      </c>
      <c r="C104" s="39" t="s">
        <v>148</v>
      </c>
      <c r="D104" s="40" t="s">
        <v>260</v>
      </c>
      <c r="E104" s="41" t="s">
        <v>423</v>
      </c>
      <c r="F104" s="42" t="s">
        <v>365</v>
      </c>
      <c r="G104" s="17" t="str">
        <f t="shared" si="3"/>
        <v>7.23/km</v>
      </c>
      <c r="H104" s="18">
        <f t="shared" si="4"/>
        <v>0.04185185185185185</v>
      </c>
      <c r="I104" s="18">
        <f>F104-INDEX($F$4:$F$183,MATCH(D104,$D$4:$D$183,0))</f>
        <v>0.031122685185185184</v>
      </c>
    </row>
    <row r="105" spans="1:9" ht="15" customHeight="1">
      <c r="A105" s="8">
        <v>102</v>
      </c>
      <c r="B105" s="39" t="s">
        <v>187</v>
      </c>
      <c r="C105" s="39" t="s">
        <v>101</v>
      </c>
      <c r="D105" s="40" t="s">
        <v>262</v>
      </c>
      <c r="E105" s="41" t="s">
        <v>448</v>
      </c>
      <c r="F105" s="42" t="s">
        <v>366</v>
      </c>
      <c r="G105" s="17" t="str">
        <f t="shared" si="3"/>
        <v>7.23/km</v>
      </c>
      <c r="H105" s="18">
        <f t="shared" si="4"/>
        <v>0.041886574074074076</v>
      </c>
      <c r="I105" s="18">
        <f>F105-INDEX($F$4:$F$183,MATCH(D105,$D$4:$D$183,0))</f>
        <v>0.02912037037037038</v>
      </c>
    </row>
    <row r="106" spans="1:9" ht="15" customHeight="1">
      <c r="A106" s="47">
        <v>103</v>
      </c>
      <c r="B106" s="48" t="s">
        <v>188</v>
      </c>
      <c r="C106" s="48" t="s">
        <v>189</v>
      </c>
      <c r="D106" s="49" t="s">
        <v>262</v>
      </c>
      <c r="E106" s="50" t="s">
        <v>11</v>
      </c>
      <c r="F106" s="51" t="s">
        <v>367</v>
      </c>
      <c r="G106" s="52" t="str">
        <f t="shared" si="3"/>
        <v>7.23/km</v>
      </c>
      <c r="H106" s="53">
        <f t="shared" si="4"/>
        <v>0.04190972222222222</v>
      </c>
      <c r="I106" s="53">
        <f>F106-INDEX($F$4:$F$183,MATCH(D106,$D$4:$D$183,0))</f>
        <v>0.029143518518518527</v>
      </c>
    </row>
    <row r="107" spans="1:9" ht="15" customHeight="1">
      <c r="A107" s="8">
        <v>104</v>
      </c>
      <c r="B107" s="39" t="s">
        <v>190</v>
      </c>
      <c r="C107" s="39" t="s">
        <v>37</v>
      </c>
      <c r="D107" s="40" t="s">
        <v>260</v>
      </c>
      <c r="E107" s="41" t="s">
        <v>414</v>
      </c>
      <c r="F107" s="42" t="s">
        <v>368</v>
      </c>
      <c r="G107" s="17" t="str">
        <f t="shared" si="3"/>
        <v>7.27/km</v>
      </c>
      <c r="H107" s="18">
        <f t="shared" si="4"/>
        <v>0.04268518518518519</v>
      </c>
      <c r="I107" s="18">
        <f>F107-INDEX($F$4:$F$183,MATCH(D107,$D$4:$D$183,0))</f>
        <v>0.03195601851851852</v>
      </c>
    </row>
    <row r="108" spans="1:9" ht="15" customHeight="1">
      <c r="A108" s="8">
        <v>105</v>
      </c>
      <c r="B108" s="39" t="s">
        <v>191</v>
      </c>
      <c r="C108" s="39" t="s">
        <v>75</v>
      </c>
      <c r="D108" s="40" t="s">
        <v>257</v>
      </c>
      <c r="E108" s="41" t="s">
        <v>414</v>
      </c>
      <c r="F108" s="42" t="s">
        <v>369</v>
      </c>
      <c r="G108" s="17" t="str">
        <f t="shared" si="3"/>
        <v>7.27/km</v>
      </c>
      <c r="H108" s="18">
        <f t="shared" si="4"/>
        <v>0.04271990740740739</v>
      </c>
      <c r="I108" s="18">
        <f>F108-INDEX($F$4:$F$183,MATCH(D108,$D$4:$D$183,0))</f>
        <v>0.04271990740740739</v>
      </c>
    </row>
    <row r="109" spans="1:9" ht="15" customHeight="1">
      <c r="A109" s="8">
        <v>106</v>
      </c>
      <c r="B109" s="39" t="s">
        <v>192</v>
      </c>
      <c r="C109" s="39" t="s">
        <v>121</v>
      </c>
      <c r="D109" s="40" t="s">
        <v>257</v>
      </c>
      <c r="E109" s="41" t="s">
        <v>434</v>
      </c>
      <c r="F109" s="42" t="s">
        <v>370</v>
      </c>
      <c r="G109" s="17" t="str">
        <f t="shared" si="3"/>
        <v>7.32/km</v>
      </c>
      <c r="H109" s="18">
        <f t="shared" si="4"/>
        <v>0.04395833333333332</v>
      </c>
      <c r="I109" s="18">
        <f>F109-INDEX($F$4:$F$183,MATCH(D109,$D$4:$D$183,0))</f>
        <v>0.04395833333333332</v>
      </c>
    </row>
    <row r="110" spans="1:9" ht="15" customHeight="1">
      <c r="A110" s="8">
        <v>107</v>
      </c>
      <c r="B110" s="39" t="s">
        <v>25</v>
      </c>
      <c r="C110" s="39" t="s">
        <v>18</v>
      </c>
      <c r="D110" s="40" t="s">
        <v>261</v>
      </c>
      <c r="E110" s="41" t="s">
        <v>433</v>
      </c>
      <c r="F110" s="42" t="s">
        <v>371</v>
      </c>
      <c r="G110" s="17" t="str">
        <f aca="true" t="shared" si="5" ref="G110:G154">TEXT(INT((HOUR(F110)*3600+MINUTE(F110)*60+SECOND(F110))/$I$2/60),"0")&amp;"."&amp;TEXT(MOD((HOUR(F110)*3600+MINUTE(F110)*60+SECOND(F110))/$I$2,60),"00")&amp;"/km"</f>
        <v>7.32/km</v>
      </c>
      <c r="H110" s="18">
        <f aca="true" t="shared" si="6" ref="H110:H154">F110-$F$4</f>
        <v>0.04408564814814814</v>
      </c>
      <c r="I110" s="18">
        <f>F110-INDEX($F$4:$F$183,MATCH(D110,$D$4:$D$183,0))</f>
        <v>0.03246527777777777</v>
      </c>
    </row>
    <row r="111" spans="1:9" ht="15" customHeight="1">
      <c r="A111" s="8">
        <v>108</v>
      </c>
      <c r="B111" s="39" t="s">
        <v>193</v>
      </c>
      <c r="C111" s="39" t="s">
        <v>53</v>
      </c>
      <c r="D111" s="40" t="s">
        <v>262</v>
      </c>
      <c r="E111" s="41" t="s">
        <v>414</v>
      </c>
      <c r="F111" s="42" t="s">
        <v>372</v>
      </c>
      <c r="G111" s="17" t="str">
        <f t="shared" si="5"/>
        <v>7.34/km</v>
      </c>
      <c r="H111" s="18">
        <f t="shared" si="6"/>
        <v>0.044467592592592586</v>
      </c>
      <c r="I111" s="18">
        <f>F111-INDEX($F$4:$F$183,MATCH(D111,$D$4:$D$183,0))</f>
        <v>0.03170138888888889</v>
      </c>
    </row>
    <row r="112" spans="1:9" ht="15" customHeight="1">
      <c r="A112" s="8">
        <v>109</v>
      </c>
      <c r="B112" s="39" t="s">
        <v>194</v>
      </c>
      <c r="C112" s="39" t="s">
        <v>195</v>
      </c>
      <c r="D112" s="40" t="s">
        <v>262</v>
      </c>
      <c r="E112" s="41" t="s">
        <v>414</v>
      </c>
      <c r="F112" s="42" t="s">
        <v>373</v>
      </c>
      <c r="G112" s="17" t="str">
        <f t="shared" si="5"/>
        <v>7.36/km</v>
      </c>
      <c r="H112" s="18">
        <f t="shared" si="6"/>
        <v>0.045023148148148145</v>
      </c>
      <c r="I112" s="18">
        <f>F112-INDEX($F$4:$F$183,MATCH(D112,$D$4:$D$183,0))</f>
        <v>0.03225694444444445</v>
      </c>
    </row>
    <row r="113" spans="1:9" ht="15" customHeight="1">
      <c r="A113" s="8">
        <v>110</v>
      </c>
      <c r="B113" s="39" t="s">
        <v>196</v>
      </c>
      <c r="C113" s="39" t="s">
        <v>127</v>
      </c>
      <c r="D113" s="40" t="s">
        <v>260</v>
      </c>
      <c r="E113" s="41" t="s">
        <v>446</v>
      </c>
      <c r="F113" s="42" t="s">
        <v>374</v>
      </c>
      <c r="G113" s="17" t="str">
        <f t="shared" si="5"/>
        <v>7.39/km</v>
      </c>
      <c r="H113" s="18">
        <f t="shared" si="6"/>
        <v>0.045694444444444426</v>
      </c>
      <c r="I113" s="18">
        <f>F113-INDEX($F$4:$F$183,MATCH(D113,$D$4:$D$183,0))</f>
        <v>0.03496527777777776</v>
      </c>
    </row>
    <row r="114" spans="1:9" ht="15" customHeight="1">
      <c r="A114" s="8">
        <v>111</v>
      </c>
      <c r="B114" s="39" t="s">
        <v>197</v>
      </c>
      <c r="C114" s="39" t="s">
        <v>198</v>
      </c>
      <c r="D114" s="40" t="s">
        <v>267</v>
      </c>
      <c r="E114" s="41" t="s">
        <v>412</v>
      </c>
      <c r="F114" s="42" t="s">
        <v>375</v>
      </c>
      <c r="G114" s="17" t="str">
        <f t="shared" si="5"/>
        <v>7.41/km</v>
      </c>
      <c r="H114" s="18">
        <f t="shared" si="6"/>
        <v>0.046192129629629625</v>
      </c>
      <c r="I114" s="18">
        <f>F114-INDEX($F$4:$F$183,MATCH(D114,$D$4:$D$183,0))</f>
        <v>0</v>
      </c>
    </row>
    <row r="115" spans="1:9" ht="15" customHeight="1">
      <c r="A115" s="8">
        <v>112</v>
      </c>
      <c r="B115" s="39" t="s">
        <v>199</v>
      </c>
      <c r="C115" s="39" t="s">
        <v>200</v>
      </c>
      <c r="D115" s="40" t="s">
        <v>260</v>
      </c>
      <c r="E115" s="41" t="s">
        <v>412</v>
      </c>
      <c r="F115" s="42" t="s">
        <v>376</v>
      </c>
      <c r="G115" s="17" t="str">
        <f t="shared" si="5"/>
        <v>7.43/km</v>
      </c>
      <c r="H115" s="18">
        <f t="shared" si="6"/>
        <v>0.04657407407407407</v>
      </c>
      <c r="I115" s="18">
        <f>F115-INDEX($F$4:$F$183,MATCH(D115,$D$4:$D$183,0))</f>
        <v>0.03584490740740741</v>
      </c>
    </row>
    <row r="116" spans="1:9" ht="15" customHeight="1">
      <c r="A116" s="8">
        <v>113</v>
      </c>
      <c r="B116" s="39" t="s">
        <v>201</v>
      </c>
      <c r="C116" s="39" t="s">
        <v>202</v>
      </c>
      <c r="D116" s="40" t="s">
        <v>264</v>
      </c>
      <c r="E116" s="41" t="s">
        <v>449</v>
      </c>
      <c r="F116" s="42" t="s">
        <v>377</v>
      </c>
      <c r="G116" s="17" t="str">
        <f t="shared" si="5"/>
        <v>7.43/km</v>
      </c>
      <c r="H116" s="18">
        <f t="shared" si="6"/>
        <v>0.04666666666666666</v>
      </c>
      <c r="I116" s="18">
        <f>F116-INDEX($F$4:$F$183,MATCH(D116,$D$4:$D$183,0))</f>
        <v>0.016493055555555566</v>
      </c>
    </row>
    <row r="117" spans="1:9" ht="15" customHeight="1">
      <c r="A117" s="8">
        <v>114</v>
      </c>
      <c r="B117" s="39" t="s">
        <v>203</v>
      </c>
      <c r="C117" s="39" t="s">
        <v>204</v>
      </c>
      <c r="D117" s="40" t="s">
        <v>261</v>
      </c>
      <c r="E117" s="41" t="s">
        <v>449</v>
      </c>
      <c r="F117" s="42" t="s">
        <v>377</v>
      </c>
      <c r="G117" s="17" t="str">
        <f t="shared" si="5"/>
        <v>7.43/km</v>
      </c>
      <c r="H117" s="18">
        <f t="shared" si="6"/>
        <v>0.04666666666666666</v>
      </c>
      <c r="I117" s="18">
        <f>F117-INDEX($F$4:$F$183,MATCH(D117,$D$4:$D$183,0))</f>
        <v>0.0350462962962963</v>
      </c>
    </row>
    <row r="118" spans="1:9" ht="15" customHeight="1">
      <c r="A118" s="8">
        <v>115</v>
      </c>
      <c r="B118" s="39" t="s">
        <v>205</v>
      </c>
      <c r="C118" s="39" t="s">
        <v>206</v>
      </c>
      <c r="D118" s="40" t="s">
        <v>261</v>
      </c>
      <c r="E118" s="41" t="s">
        <v>412</v>
      </c>
      <c r="F118" s="42" t="s">
        <v>378</v>
      </c>
      <c r="G118" s="17" t="str">
        <f t="shared" si="5"/>
        <v>7.45/km</v>
      </c>
      <c r="H118" s="18">
        <f t="shared" si="6"/>
        <v>0.04703703703703703</v>
      </c>
      <c r="I118" s="18">
        <f>F118-INDEX($F$4:$F$183,MATCH(D118,$D$4:$D$183,0))</f>
        <v>0.035416666666666666</v>
      </c>
    </row>
    <row r="119" spans="1:9" ht="15" customHeight="1">
      <c r="A119" s="8">
        <v>116</v>
      </c>
      <c r="B119" s="39" t="s">
        <v>207</v>
      </c>
      <c r="C119" s="39" t="s">
        <v>208</v>
      </c>
      <c r="D119" s="40" t="s">
        <v>261</v>
      </c>
      <c r="E119" s="41" t="s">
        <v>441</v>
      </c>
      <c r="F119" s="42" t="s">
        <v>378</v>
      </c>
      <c r="G119" s="17" t="str">
        <f t="shared" si="5"/>
        <v>7.45/km</v>
      </c>
      <c r="H119" s="18">
        <f t="shared" si="6"/>
        <v>0.04703703703703703</v>
      </c>
      <c r="I119" s="18">
        <f>F119-INDEX($F$4:$F$183,MATCH(D119,$D$4:$D$183,0))</f>
        <v>0.035416666666666666</v>
      </c>
    </row>
    <row r="120" spans="1:9" ht="15" customHeight="1">
      <c r="A120" s="8">
        <v>117</v>
      </c>
      <c r="B120" s="39" t="s">
        <v>209</v>
      </c>
      <c r="C120" s="39" t="s">
        <v>210</v>
      </c>
      <c r="D120" s="40" t="s">
        <v>257</v>
      </c>
      <c r="E120" s="41" t="s">
        <v>432</v>
      </c>
      <c r="F120" s="42" t="s">
        <v>379</v>
      </c>
      <c r="G120" s="17" t="str">
        <f t="shared" si="5"/>
        <v>7.46/km</v>
      </c>
      <c r="H120" s="18">
        <f t="shared" si="6"/>
        <v>0.04748842592592592</v>
      </c>
      <c r="I120" s="18">
        <f>F120-INDEX($F$4:$F$183,MATCH(D120,$D$4:$D$183,0))</f>
        <v>0.04748842592592592</v>
      </c>
    </row>
    <row r="121" spans="1:9" ht="15" customHeight="1">
      <c r="A121" s="8">
        <v>118</v>
      </c>
      <c r="B121" s="39" t="s">
        <v>211</v>
      </c>
      <c r="C121" s="39" t="s">
        <v>75</v>
      </c>
      <c r="D121" s="40" t="s">
        <v>260</v>
      </c>
      <c r="E121" s="41" t="s">
        <v>416</v>
      </c>
      <c r="F121" s="42" t="s">
        <v>380</v>
      </c>
      <c r="G121" s="17" t="str">
        <f t="shared" si="5"/>
        <v>7.50/km</v>
      </c>
      <c r="H121" s="18">
        <f t="shared" si="6"/>
        <v>0.048391203703703686</v>
      </c>
      <c r="I121" s="18">
        <f>F121-INDEX($F$4:$F$183,MATCH(D121,$D$4:$D$183,0))</f>
        <v>0.03766203703703702</v>
      </c>
    </row>
    <row r="122" spans="1:9" ht="15" customHeight="1">
      <c r="A122" s="8">
        <v>119</v>
      </c>
      <c r="B122" s="39" t="s">
        <v>212</v>
      </c>
      <c r="C122" s="39" t="s">
        <v>213</v>
      </c>
      <c r="D122" s="40" t="s">
        <v>263</v>
      </c>
      <c r="E122" s="41" t="s">
        <v>414</v>
      </c>
      <c r="F122" s="42" t="s">
        <v>381</v>
      </c>
      <c r="G122" s="17" t="str">
        <f t="shared" si="5"/>
        <v>7.50/km</v>
      </c>
      <c r="H122" s="18">
        <f t="shared" si="6"/>
        <v>0.04844907407407406</v>
      </c>
      <c r="I122" s="18">
        <f>F122-INDEX($F$4:$F$183,MATCH(D122,$D$4:$D$183,0))</f>
        <v>0.02752314814814813</v>
      </c>
    </row>
    <row r="123" spans="1:9" ht="15" customHeight="1">
      <c r="A123" s="47">
        <v>120</v>
      </c>
      <c r="B123" s="48" t="s">
        <v>214</v>
      </c>
      <c r="C123" s="48" t="s">
        <v>125</v>
      </c>
      <c r="D123" s="49" t="s">
        <v>257</v>
      </c>
      <c r="E123" s="50" t="s">
        <v>11</v>
      </c>
      <c r="F123" s="51" t="s">
        <v>382</v>
      </c>
      <c r="G123" s="52" t="str">
        <f t="shared" si="5"/>
        <v>7.52/km</v>
      </c>
      <c r="H123" s="53">
        <f t="shared" si="6"/>
        <v>0.048726851851851855</v>
      </c>
      <c r="I123" s="53">
        <f>F123-INDEX($F$4:$F$183,MATCH(D123,$D$4:$D$183,0))</f>
        <v>0.048726851851851855</v>
      </c>
    </row>
    <row r="124" spans="1:9" ht="15" customHeight="1">
      <c r="A124" s="8">
        <v>121</v>
      </c>
      <c r="B124" s="39" t="s">
        <v>215</v>
      </c>
      <c r="C124" s="39" t="s">
        <v>101</v>
      </c>
      <c r="D124" s="40" t="s">
        <v>257</v>
      </c>
      <c r="E124" s="41" t="s">
        <v>416</v>
      </c>
      <c r="F124" s="42" t="s">
        <v>383</v>
      </c>
      <c r="G124" s="17" t="str">
        <f t="shared" si="5"/>
        <v>7.53/km</v>
      </c>
      <c r="H124" s="18">
        <f t="shared" si="6"/>
        <v>0.04909722222222222</v>
      </c>
      <c r="I124" s="18">
        <f>F124-INDEX($F$4:$F$183,MATCH(D124,$D$4:$D$183,0))</f>
        <v>0.04909722222222222</v>
      </c>
    </row>
    <row r="125" spans="1:9" ht="15" customHeight="1">
      <c r="A125" s="8">
        <v>122</v>
      </c>
      <c r="B125" s="39" t="s">
        <v>216</v>
      </c>
      <c r="C125" s="39" t="s">
        <v>217</v>
      </c>
      <c r="D125" s="40" t="s">
        <v>263</v>
      </c>
      <c r="E125" s="41" t="s">
        <v>415</v>
      </c>
      <c r="F125" s="42" t="s">
        <v>384</v>
      </c>
      <c r="G125" s="17" t="str">
        <f t="shared" si="5"/>
        <v>7.53/km</v>
      </c>
      <c r="H125" s="18">
        <f t="shared" si="6"/>
        <v>0.04920138888888889</v>
      </c>
      <c r="I125" s="18">
        <f>F125-INDEX($F$4:$F$183,MATCH(D125,$D$4:$D$183,0))</f>
        <v>0.02827546296296296</v>
      </c>
    </row>
    <row r="126" spans="1:9" ht="15" customHeight="1">
      <c r="A126" s="8">
        <v>123</v>
      </c>
      <c r="B126" s="39" t="s">
        <v>218</v>
      </c>
      <c r="C126" s="39" t="s">
        <v>26</v>
      </c>
      <c r="D126" s="40" t="s">
        <v>261</v>
      </c>
      <c r="E126" s="41" t="s">
        <v>420</v>
      </c>
      <c r="F126" s="42" t="s">
        <v>385</v>
      </c>
      <c r="G126" s="17" t="str">
        <f t="shared" si="5"/>
        <v>7.55/km</v>
      </c>
      <c r="H126" s="18">
        <f t="shared" si="6"/>
        <v>0.04947916666666667</v>
      </c>
      <c r="I126" s="18">
        <f>F126-INDEX($F$4:$F$183,MATCH(D126,$D$4:$D$183,0))</f>
        <v>0.03785879629629631</v>
      </c>
    </row>
    <row r="127" spans="1:9" ht="15" customHeight="1">
      <c r="A127" s="8">
        <v>124</v>
      </c>
      <c r="B127" s="39" t="s">
        <v>219</v>
      </c>
      <c r="C127" s="39" t="s">
        <v>159</v>
      </c>
      <c r="D127" s="40" t="s">
        <v>265</v>
      </c>
      <c r="E127" s="41" t="s">
        <v>412</v>
      </c>
      <c r="F127" s="42" t="s">
        <v>386</v>
      </c>
      <c r="G127" s="17" t="str">
        <f t="shared" si="5"/>
        <v>7.55/km</v>
      </c>
      <c r="H127" s="18">
        <f t="shared" si="6"/>
        <v>0.04958333333333331</v>
      </c>
      <c r="I127" s="18">
        <f>F127-INDEX($F$4:$F$183,MATCH(D127,$D$4:$D$183,0))</f>
        <v>0.019409722222222217</v>
      </c>
    </row>
    <row r="128" spans="1:9" ht="15" customHeight="1">
      <c r="A128" s="8">
        <v>125</v>
      </c>
      <c r="B128" s="39" t="s">
        <v>193</v>
      </c>
      <c r="C128" s="39" t="s">
        <v>26</v>
      </c>
      <c r="D128" s="40" t="s">
        <v>261</v>
      </c>
      <c r="E128" s="41" t="s">
        <v>414</v>
      </c>
      <c r="F128" s="42" t="s">
        <v>387</v>
      </c>
      <c r="G128" s="17" t="str">
        <f t="shared" si="5"/>
        <v>7.57/km</v>
      </c>
      <c r="H128" s="18">
        <f t="shared" si="6"/>
        <v>0.05017361111111111</v>
      </c>
      <c r="I128" s="18">
        <f>F128-INDEX($F$4:$F$183,MATCH(D128,$D$4:$D$183,0))</f>
        <v>0.03855324074074075</v>
      </c>
    </row>
    <row r="129" spans="1:9" ht="15" customHeight="1">
      <c r="A129" s="8">
        <v>126</v>
      </c>
      <c r="B129" s="39" t="s">
        <v>220</v>
      </c>
      <c r="C129" s="39" t="b">
        <v>1</v>
      </c>
      <c r="D129" s="40" t="s">
        <v>266</v>
      </c>
      <c r="E129" s="41" t="s">
        <v>414</v>
      </c>
      <c r="F129" s="42" t="s">
        <v>388</v>
      </c>
      <c r="G129" s="17" t="str">
        <f t="shared" si="5"/>
        <v>8.03/km</v>
      </c>
      <c r="H129" s="18">
        <f t="shared" si="6"/>
        <v>0.05162037037037037</v>
      </c>
      <c r="I129" s="18">
        <f>F129-INDEX($F$4:$F$183,MATCH(D129,$D$4:$D$183,0))</f>
        <v>0.01878472222222223</v>
      </c>
    </row>
    <row r="130" spans="1:9" ht="15" customHeight="1">
      <c r="A130" s="8">
        <v>127</v>
      </c>
      <c r="B130" s="39" t="s">
        <v>221</v>
      </c>
      <c r="C130" s="39" t="s">
        <v>159</v>
      </c>
      <c r="D130" s="40" t="s">
        <v>262</v>
      </c>
      <c r="E130" s="41" t="s">
        <v>439</v>
      </c>
      <c r="F130" s="42" t="s">
        <v>389</v>
      </c>
      <c r="G130" s="17" t="str">
        <f t="shared" si="5"/>
        <v>8.04/km</v>
      </c>
      <c r="H130" s="18">
        <f t="shared" si="6"/>
        <v>0.05171296296296296</v>
      </c>
      <c r="I130" s="18">
        <f>F130-INDEX($F$4:$F$183,MATCH(D130,$D$4:$D$183,0))</f>
        <v>0.038946759259259264</v>
      </c>
    </row>
    <row r="131" spans="1:9" ht="15" customHeight="1">
      <c r="A131" s="8">
        <v>128</v>
      </c>
      <c r="B131" s="39" t="s">
        <v>222</v>
      </c>
      <c r="C131" s="39" t="s">
        <v>30</v>
      </c>
      <c r="D131" s="40" t="s">
        <v>259</v>
      </c>
      <c r="E131" s="41" t="s">
        <v>423</v>
      </c>
      <c r="F131" s="42" t="s">
        <v>389</v>
      </c>
      <c r="G131" s="17" t="str">
        <f t="shared" si="5"/>
        <v>8.04/km</v>
      </c>
      <c r="H131" s="18">
        <f t="shared" si="6"/>
        <v>0.05171296296296296</v>
      </c>
      <c r="I131" s="18">
        <f>F131-INDEX($F$4:$F$183,MATCH(D131,$D$4:$D$183,0))</f>
        <v>0.044409722222222225</v>
      </c>
    </row>
    <row r="132" spans="1:9" ht="15" customHeight="1">
      <c r="A132" s="8">
        <v>129</v>
      </c>
      <c r="B132" s="39" t="s">
        <v>223</v>
      </c>
      <c r="C132" s="39" t="s">
        <v>30</v>
      </c>
      <c r="D132" s="40" t="s">
        <v>262</v>
      </c>
      <c r="E132" s="41" t="s">
        <v>433</v>
      </c>
      <c r="F132" s="42" t="s">
        <v>390</v>
      </c>
      <c r="G132" s="17" t="str">
        <f t="shared" si="5"/>
        <v>8.04/km</v>
      </c>
      <c r="H132" s="18">
        <f t="shared" si="6"/>
        <v>0.0517824074074074</v>
      </c>
      <c r="I132" s="18">
        <f>F132-INDEX($F$4:$F$183,MATCH(D132,$D$4:$D$183,0))</f>
        <v>0.039016203703703706</v>
      </c>
    </row>
    <row r="133" spans="1:9" ht="15" customHeight="1">
      <c r="A133" s="8">
        <v>130</v>
      </c>
      <c r="B133" s="39" t="s">
        <v>224</v>
      </c>
      <c r="C133" s="39" t="s">
        <v>125</v>
      </c>
      <c r="D133" s="40" t="s">
        <v>261</v>
      </c>
      <c r="E133" s="41" t="s">
        <v>414</v>
      </c>
      <c r="F133" s="42" t="s">
        <v>391</v>
      </c>
      <c r="G133" s="17" t="str">
        <f t="shared" si="5"/>
        <v>8.18/km</v>
      </c>
      <c r="H133" s="18">
        <f t="shared" si="6"/>
        <v>0.05512731481481481</v>
      </c>
      <c r="I133" s="18">
        <f>F133-INDEX($F$4:$F$183,MATCH(D133,$D$4:$D$183,0))</f>
        <v>0.043506944444444445</v>
      </c>
    </row>
    <row r="134" spans="1:9" ht="15" customHeight="1">
      <c r="A134" s="8">
        <v>131</v>
      </c>
      <c r="B134" s="39" t="s">
        <v>225</v>
      </c>
      <c r="C134" s="39" t="s">
        <v>185</v>
      </c>
      <c r="D134" s="40" t="s">
        <v>264</v>
      </c>
      <c r="E134" s="41" t="s">
        <v>434</v>
      </c>
      <c r="F134" s="42" t="s">
        <v>392</v>
      </c>
      <c r="G134" s="17" t="str">
        <f t="shared" si="5"/>
        <v>8.18/km</v>
      </c>
      <c r="H134" s="18">
        <f t="shared" si="6"/>
        <v>0.05516203703703702</v>
      </c>
      <c r="I134" s="18">
        <f>F134-INDEX($F$4:$F$183,MATCH(D134,$D$4:$D$183,0))</f>
        <v>0.024988425925925928</v>
      </c>
    </row>
    <row r="135" spans="1:9" ht="15" customHeight="1">
      <c r="A135" s="8">
        <v>132</v>
      </c>
      <c r="B135" s="39" t="s">
        <v>226</v>
      </c>
      <c r="C135" s="39" t="s">
        <v>157</v>
      </c>
      <c r="D135" s="40" t="s">
        <v>263</v>
      </c>
      <c r="E135" s="41" t="s">
        <v>423</v>
      </c>
      <c r="F135" s="42" t="s">
        <v>393</v>
      </c>
      <c r="G135" s="17" t="str">
        <f t="shared" si="5"/>
        <v>8.18/km</v>
      </c>
      <c r="H135" s="18">
        <f t="shared" si="6"/>
        <v>0.05525462962962961</v>
      </c>
      <c r="I135" s="18">
        <f>F135-INDEX($F$4:$F$183,MATCH(D135,$D$4:$D$183,0))</f>
        <v>0.03432870370370368</v>
      </c>
    </row>
    <row r="136" spans="1:9" ht="15" customHeight="1">
      <c r="A136" s="8">
        <v>133</v>
      </c>
      <c r="B136" s="39" t="s">
        <v>227</v>
      </c>
      <c r="C136" s="39" t="s">
        <v>228</v>
      </c>
      <c r="D136" s="40" t="s">
        <v>266</v>
      </c>
      <c r="E136" s="41" t="s">
        <v>420</v>
      </c>
      <c r="F136" s="42" t="s">
        <v>394</v>
      </c>
      <c r="G136" s="17" t="str">
        <f t="shared" si="5"/>
        <v>8.22/km</v>
      </c>
      <c r="H136" s="18">
        <f t="shared" si="6"/>
        <v>0.05606481481481482</v>
      </c>
      <c r="I136" s="18">
        <f>F136-INDEX($F$4:$F$183,MATCH(D136,$D$4:$D$183,0))</f>
        <v>0.023229166666666676</v>
      </c>
    </row>
    <row r="137" spans="1:9" ht="15" customHeight="1">
      <c r="A137" s="8">
        <v>134</v>
      </c>
      <c r="B137" s="39" t="s">
        <v>229</v>
      </c>
      <c r="C137" s="39" t="s">
        <v>230</v>
      </c>
      <c r="D137" s="40" t="s">
        <v>264</v>
      </c>
      <c r="E137" s="41" t="s">
        <v>420</v>
      </c>
      <c r="F137" s="42" t="s">
        <v>395</v>
      </c>
      <c r="G137" s="17" t="str">
        <f t="shared" si="5"/>
        <v>8.25/km</v>
      </c>
      <c r="H137" s="18">
        <f t="shared" si="6"/>
        <v>0.05685185185185185</v>
      </c>
      <c r="I137" s="18">
        <f>F137-INDEX($F$4:$F$183,MATCH(D137,$D$4:$D$183,0))</f>
        <v>0.026678240740740752</v>
      </c>
    </row>
    <row r="138" spans="1:9" ht="15" customHeight="1">
      <c r="A138" s="8">
        <v>135</v>
      </c>
      <c r="B138" s="39" t="s">
        <v>231</v>
      </c>
      <c r="C138" s="39" t="s">
        <v>232</v>
      </c>
      <c r="D138" s="40" t="s">
        <v>265</v>
      </c>
      <c r="E138" s="41" t="s">
        <v>450</v>
      </c>
      <c r="F138" s="42" t="s">
        <v>396</v>
      </c>
      <c r="G138" s="17" t="str">
        <f t="shared" si="5"/>
        <v>8.28/km</v>
      </c>
      <c r="H138" s="18">
        <f t="shared" si="6"/>
        <v>0.05763888888888888</v>
      </c>
      <c r="I138" s="18">
        <f>F138-INDEX($F$4:$F$183,MATCH(D138,$D$4:$D$183,0))</f>
        <v>0.027465277777777783</v>
      </c>
    </row>
    <row r="139" spans="1:9" ht="15" customHeight="1">
      <c r="A139" s="8">
        <v>136</v>
      </c>
      <c r="B139" s="39" t="s">
        <v>233</v>
      </c>
      <c r="C139" s="39" t="s">
        <v>28</v>
      </c>
      <c r="D139" s="40" t="s">
        <v>258</v>
      </c>
      <c r="E139" s="41" t="s">
        <v>411</v>
      </c>
      <c r="F139" s="42" t="s">
        <v>397</v>
      </c>
      <c r="G139" s="17" t="str">
        <f t="shared" si="5"/>
        <v>8.30/km</v>
      </c>
      <c r="H139" s="18">
        <f t="shared" si="6"/>
        <v>0.05818287037037037</v>
      </c>
      <c r="I139" s="18">
        <f>F139-INDEX($F$4:$F$183,MATCH(D139,$D$4:$D$183,0))</f>
        <v>0.05498842592592593</v>
      </c>
    </row>
    <row r="140" spans="1:9" ht="15" customHeight="1">
      <c r="A140" s="8">
        <v>137</v>
      </c>
      <c r="B140" s="39" t="s">
        <v>69</v>
      </c>
      <c r="C140" s="39" t="s">
        <v>234</v>
      </c>
      <c r="D140" s="40" t="s">
        <v>262</v>
      </c>
      <c r="E140" s="41" t="s">
        <v>411</v>
      </c>
      <c r="F140" s="42" t="s">
        <v>397</v>
      </c>
      <c r="G140" s="17" t="str">
        <f t="shared" si="5"/>
        <v>8.30/km</v>
      </c>
      <c r="H140" s="18">
        <f t="shared" si="6"/>
        <v>0.05818287037037037</v>
      </c>
      <c r="I140" s="18">
        <f>F140-INDEX($F$4:$F$183,MATCH(D140,$D$4:$D$183,0))</f>
        <v>0.045416666666666675</v>
      </c>
    </row>
    <row r="141" spans="1:9" ht="15" customHeight="1">
      <c r="A141" s="8">
        <v>138</v>
      </c>
      <c r="B141" s="39" t="s">
        <v>235</v>
      </c>
      <c r="C141" s="39" t="s">
        <v>236</v>
      </c>
      <c r="D141" s="40" t="s">
        <v>260</v>
      </c>
      <c r="E141" s="41" t="s">
        <v>451</v>
      </c>
      <c r="F141" s="42" t="s">
        <v>398</v>
      </c>
      <c r="G141" s="17" t="str">
        <f t="shared" si="5"/>
        <v>8.31/km</v>
      </c>
      <c r="H141" s="18">
        <f t="shared" si="6"/>
        <v>0.058229166666666665</v>
      </c>
      <c r="I141" s="18">
        <f>F141-INDEX($F$4:$F$183,MATCH(D141,$D$4:$D$183,0))</f>
        <v>0.0475</v>
      </c>
    </row>
    <row r="142" spans="1:9" ht="15" customHeight="1">
      <c r="A142" s="8">
        <v>139</v>
      </c>
      <c r="B142" s="39" t="s">
        <v>237</v>
      </c>
      <c r="C142" s="39" t="s">
        <v>93</v>
      </c>
      <c r="D142" s="40" t="s">
        <v>261</v>
      </c>
      <c r="E142" s="41" t="s">
        <v>420</v>
      </c>
      <c r="F142" s="42" t="s">
        <v>399</v>
      </c>
      <c r="G142" s="17" t="str">
        <f t="shared" si="5"/>
        <v>8.31/km</v>
      </c>
      <c r="H142" s="18">
        <f t="shared" si="6"/>
        <v>0.058240740740740746</v>
      </c>
      <c r="I142" s="18">
        <f>F142-INDEX($F$4:$F$183,MATCH(D142,$D$4:$D$183,0))</f>
        <v>0.04662037037037038</v>
      </c>
    </row>
    <row r="143" spans="1:9" ht="15" customHeight="1">
      <c r="A143" s="8">
        <v>140</v>
      </c>
      <c r="B143" s="39" t="s">
        <v>238</v>
      </c>
      <c r="C143" s="39" t="s">
        <v>57</v>
      </c>
      <c r="D143" s="40" t="s">
        <v>265</v>
      </c>
      <c r="E143" s="41" t="s">
        <v>450</v>
      </c>
      <c r="F143" s="42" t="s">
        <v>400</v>
      </c>
      <c r="G143" s="17" t="str">
        <f t="shared" si="5"/>
        <v>8.54/km</v>
      </c>
      <c r="H143" s="18">
        <f t="shared" si="6"/>
        <v>0.06390046296296296</v>
      </c>
      <c r="I143" s="18">
        <f>F143-INDEX($F$4:$F$183,MATCH(D143,$D$4:$D$183,0))</f>
        <v>0.03372685185185187</v>
      </c>
    </row>
    <row r="144" spans="1:9" ht="15" customHeight="1">
      <c r="A144" s="8">
        <v>141</v>
      </c>
      <c r="B144" s="39" t="s">
        <v>239</v>
      </c>
      <c r="C144" s="39" t="s">
        <v>26</v>
      </c>
      <c r="D144" s="40" t="s">
        <v>260</v>
      </c>
      <c r="E144" s="41" t="s">
        <v>414</v>
      </c>
      <c r="F144" s="42" t="s">
        <v>401</v>
      </c>
      <c r="G144" s="17" t="str">
        <f t="shared" si="5"/>
        <v>8.54/km</v>
      </c>
      <c r="H144" s="18">
        <f t="shared" si="6"/>
        <v>0.06394675925925926</v>
      </c>
      <c r="I144" s="18">
        <f>F144-INDEX($F$4:$F$183,MATCH(D144,$D$4:$D$183,0))</f>
        <v>0.053217592592592594</v>
      </c>
    </row>
    <row r="145" spans="1:9" ht="15" customHeight="1">
      <c r="A145" s="8">
        <v>142</v>
      </c>
      <c r="B145" s="39" t="s">
        <v>153</v>
      </c>
      <c r="C145" s="39" t="s">
        <v>240</v>
      </c>
      <c r="D145" s="40" t="s">
        <v>264</v>
      </c>
      <c r="E145" s="41" t="s">
        <v>414</v>
      </c>
      <c r="F145" s="42" t="s">
        <v>402</v>
      </c>
      <c r="G145" s="17" t="str">
        <f t="shared" si="5"/>
        <v>8.54/km</v>
      </c>
      <c r="H145" s="18">
        <f t="shared" si="6"/>
        <v>0.06396990740740739</v>
      </c>
      <c r="I145" s="18">
        <f>F145-INDEX($F$4:$F$183,MATCH(D145,$D$4:$D$183,0))</f>
        <v>0.033796296296296297</v>
      </c>
    </row>
    <row r="146" spans="1:9" ht="15" customHeight="1">
      <c r="A146" s="8">
        <v>143</v>
      </c>
      <c r="B146" s="39" t="s">
        <v>241</v>
      </c>
      <c r="C146" s="39" t="s">
        <v>75</v>
      </c>
      <c r="D146" s="40" t="s">
        <v>265</v>
      </c>
      <c r="E146" s="41" t="s">
        <v>424</v>
      </c>
      <c r="F146" s="42" t="s">
        <v>403</v>
      </c>
      <c r="G146" s="17" t="str">
        <f t="shared" si="5"/>
        <v>9.03/km</v>
      </c>
      <c r="H146" s="18">
        <f t="shared" si="6"/>
        <v>0.06618055555555553</v>
      </c>
      <c r="I146" s="18">
        <f>F146-INDEX($F$4:$F$183,MATCH(D146,$D$4:$D$183,0))</f>
        <v>0.03600694444444444</v>
      </c>
    </row>
    <row r="147" spans="1:9" ht="15" customHeight="1">
      <c r="A147" s="8">
        <v>144</v>
      </c>
      <c r="B147" s="39" t="s">
        <v>242</v>
      </c>
      <c r="C147" s="39" t="s">
        <v>93</v>
      </c>
      <c r="D147" s="40" t="s">
        <v>261</v>
      </c>
      <c r="E147" s="41" t="s">
        <v>450</v>
      </c>
      <c r="F147" s="42" t="s">
        <v>404</v>
      </c>
      <c r="G147" s="17" t="str">
        <f t="shared" si="5"/>
        <v>9.04/km</v>
      </c>
      <c r="H147" s="18">
        <f t="shared" si="6"/>
        <v>0.06629629629629628</v>
      </c>
      <c r="I147" s="18">
        <f>F147-INDEX($F$4:$F$183,MATCH(D147,$D$4:$D$183,0))</f>
        <v>0.05467592592592592</v>
      </c>
    </row>
    <row r="148" spans="1:9" ht="15" customHeight="1">
      <c r="A148" s="8">
        <v>145</v>
      </c>
      <c r="B148" s="39" t="s">
        <v>243</v>
      </c>
      <c r="C148" s="39" t="s">
        <v>244</v>
      </c>
      <c r="D148" s="40" t="s">
        <v>264</v>
      </c>
      <c r="E148" s="41" t="s">
        <v>411</v>
      </c>
      <c r="F148" s="42" t="s">
        <v>405</v>
      </c>
      <c r="G148" s="17" t="str">
        <f t="shared" si="5"/>
        <v>9.10/km</v>
      </c>
      <c r="H148" s="18">
        <f t="shared" si="6"/>
        <v>0.06781250000000001</v>
      </c>
      <c r="I148" s="18">
        <f>F148-INDEX($F$4:$F$183,MATCH(D148,$D$4:$D$183,0))</f>
        <v>0.037638888888888916</v>
      </c>
    </row>
    <row r="149" spans="1:9" ht="15" customHeight="1">
      <c r="A149" s="8">
        <v>146</v>
      </c>
      <c r="B149" s="39" t="s">
        <v>245</v>
      </c>
      <c r="C149" s="39" t="s">
        <v>246</v>
      </c>
      <c r="D149" s="40" t="s">
        <v>261</v>
      </c>
      <c r="E149" s="41" t="s">
        <v>414</v>
      </c>
      <c r="F149" s="42" t="s">
        <v>406</v>
      </c>
      <c r="G149" s="17" t="str">
        <f t="shared" si="5"/>
        <v>9.10/km</v>
      </c>
      <c r="H149" s="18">
        <f t="shared" si="6"/>
        <v>0.06782407407407405</v>
      </c>
      <c r="I149" s="18">
        <f>F149-INDEX($F$4:$F$183,MATCH(D149,$D$4:$D$183,0))</f>
        <v>0.056203703703703686</v>
      </c>
    </row>
    <row r="150" spans="1:9" ht="15" customHeight="1">
      <c r="A150" s="8">
        <v>147</v>
      </c>
      <c r="B150" s="39" t="s">
        <v>247</v>
      </c>
      <c r="C150" s="39" t="s">
        <v>248</v>
      </c>
      <c r="D150" s="40" t="s">
        <v>263</v>
      </c>
      <c r="E150" s="41" t="s">
        <v>416</v>
      </c>
      <c r="F150" s="42" t="s">
        <v>407</v>
      </c>
      <c r="G150" s="17" t="str">
        <f t="shared" si="5"/>
        <v>9.33/km</v>
      </c>
      <c r="H150" s="18">
        <f t="shared" si="6"/>
        <v>0.07344907407407407</v>
      </c>
      <c r="I150" s="18">
        <f>F150-INDEX($F$4:$F$183,MATCH(D150,$D$4:$D$183,0))</f>
        <v>0.05252314814814814</v>
      </c>
    </row>
    <row r="151" spans="1:9" ht="15" customHeight="1">
      <c r="A151" s="47">
        <v>148</v>
      </c>
      <c r="B151" s="48" t="s">
        <v>249</v>
      </c>
      <c r="C151" s="48" t="s">
        <v>250</v>
      </c>
      <c r="D151" s="49" t="s">
        <v>268</v>
      </c>
      <c r="E151" s="50" t="s">
        <v>11</v>
      </c>
      <c r="F151" s="51" t="s">
        <v>407</v>
      </c>
      <c r="G151" s="52" t="str">
        <f t="shared" si="5"/>
        <v>9.33/km</v>
      </c>
      <c r="H151" s="53">
        <f t="shared" si="6"/>
        <v>0.07344907407407407</v>
      </c>
      <c r="I151" s="53">
        <f>F151-INDEX($F$4:$F$183,MATCH(D151,$D$4:$D$183,0))</f>
        <v>0</v>
      </c>
    </row>
    <row r="152" spans="1:9" ht="15" customHeight="1">
      <c r="A152" s="8">
        <v>149</v>
      </c>
      <c r="B152" s="39" t="s">
        <v>251</v>
      </c>
      <c r="C152" s="39" t="s">
        <v>252</v>
      </c>
      <c r="D152" s="40" t="s">
        <v>260</v>
      </c>
      <c r="E152" s="41" t="s">
        <v>414</v>
      </c>
      <c r="F152" s="42" t="s">
        <v>408</v>
      </c>
      <c r="G152" s="17" t="str">
        <f t="shared" si="5"/>
        <v>9.50/km</v>
      </c>
      <c r="H152" s="18">
        <f t="shared" si="6"/>
        <v>0.0775347222222222</v>
      </c>
      <c r="I152" s="18">
        <f>F152-INDEX($F$4:$F$183,MATCH(D152,$D$4:$D$183,0))</f>
        <v>0.06680555555555553</v>
      </c>
    </row>
    <row r="153" spans="1:9" ht="15" customHeight="1">
      <c r="A153" s="8">
        <v>150</v>
      </c>
      <c r="B153" s="39" t="s">
        <v>253</v>
      </c>
      <c r="C153" s="39" t="s">
        <v>254</v>
      </c>
      <c r="D153" s="40" t="s">
        <v>260</v>
      </c>
      <c r="E153" s="41" t="s">
        <v>414</v>
      </c>
      <c r="F153" s="42" t="s">
        <v>409</v>
      </c>
      <c r="G153" s="17" t="str">
        <f t="shared" si="5"/>
        <v>9.50/km</v>
      </c>
      <c r="H153" s="18">
        <f t="shared" si="6"/>
        <v>0.07756944444444443</v>
      </c>
      <c r="I153" s="18">
        <f>F153-INDEX($F$4:$F$183,MATCH(D153,$D$4:$D$183,0))</f>
        <v>0.06684027777777776</v>
      </c>
    </row>
    <row r="154" spans="1:9" ht="15" customHeight="1">
      <c r="A154" s="11">
        <v>151</v>
      </c>
      <c r="B154" s="43" t="s">
        <v>255</v>
      </c>
      <c r="C154" s="43" t="s">
        <v>256</v>
      </c>
      <c r="D154" s="44" t="s">
        <v>266</v>
      </c>
      <c r="E154" s="45" t="s">
        <v>452</v>
      </c>
      <c r="F154" s="46" t="s">
        <v>410</v>
      </c>
      <c r="G154" s="20" t="str">
        <f t="shared" si="5"/>
        <v>9.57/km</v>
      </c>
      <c r="H154" s="21">
        <f t="shared" si="6"/>
        <v>0.07931712962962963</v>
      </c>
      <c r="I154" s="21">
        <f>F154-INDEX($F$4:$F$183,MATCH(D154,$D$4:$D$183,0))</f>
        <v>0.046481481481481485</v>
      </c>
    </row>
  </sheetData>
  <sheetProtection/>
  <autoFilter ref="A3:I154"/>
  <mergeCells count="2">
    <mergeCell ref="A1:I1"/>
    <mergeCell ref="A2:G2"/>
  </mergeCells>
  <printOptions horizontalCentered="1"/>
  <pageMargins left="0.2361111111111111" right="0.2361111111111111" top="0.39375" bottom="0.6097222222222222" header="0.5118055555555555" footer="0.3798611111111111"/>
  <pageSetup horizontalDpi="300" verticalDpi="300" orientation="portrait" paperSize="9" scale="74" r:id="rId1"/>
  <headerFooter alignWithMargins="0">
    <oddFooter>&amp;CPagina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C46"/>
  <sheetViews>
    <sheetView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8.7109375" style="2" customWidth="1"/>
    <col min="2" max="2" width="44.00390625" style="2" customWidth="1"/>
    <col min="3" max="3" width="13.140625" style="2" customWidth="1"/>
  </cols>
  <sheetData>
    <row r="1" spans="1:3" ht="24.75" customHeight="1">
      <c r="A1" s="27" t="str">
        <f>Individuale!A1</f>
        <v>Eco Trail della Roscetta 3ª edizione</v>
      </c>
      <c r="B1" s="27"/>
      <c r="C1" s="27"/>
    </row>
    <row r="2" spans="1:3" ht="33" customHeight="1">
      <c r="A2" s="28" t="str">
        <f>Individuale!A2&amp;" km. "&amp;Individuale!I2</f>
        <v>Civitella Roveto (AQ) Italia - Domenica 25/09/2011 km. 21</v>
      </c>
      <c r="B2" s="28"/>
      <c r="C2" s="28"/>
    </row>
    <row r="3" spans="1:3" ht="24.75" customHeight="1">
      <c r="A3" s="12" t="s">
        <v>1</v>
      </c>
      <c r="B3" s="5" t="s">
        <v>5</v>
      </c>
      <c r="C3" s="5" t="s">
        <v>10</v>
      </c>
    </row>
    <row r="4" spans="1:3" ht="15" customHeight="1">
      <c r="A4" s="14">
        <v>1</v>
      </c>
      <c r="B4" s="13" t="s">
        <v>414</v>
      </c>
      <c r="C4" s="22">
        <v>35</v>
      </c>
    </row>
    <row r="5" spans="1:3" ht="15" customHeight="1">
      <c r="A5" s="17">
        <v>2</v>
      </c>
      <c r="B5" s="16" t="s">
        <v>423</v>
      </c>
      <c r="C5" s="23">
        <v>11</v>
      </c>
    </row>
    <row r="6" spans="1:3" ht="15" customHeight="1">
      <c r="A6" s="17">
        <v>3</v>
      </c>
      <c r="B6" s="16" t="s">
        <v>412</v>
      </c>
      <c r="C6" s="23">
        <v>10</v>
      </c>
    </row>
    <row r="7" spans="1:3" ht="15" customHeight="1">
      <c r="A7" s="17">
        <v>4</v>
      </c>
      <c r="B7" s="16" t="s">
        <v>415</v>
      </c>
      <c r="C7" s="23">
        <v>9</v>
      </c>
    </row>
    <row r="8" spans="1:3" ht="15" customHeight="1">
      <c r="A8" s="17">
        <v>5</v>
      </c>
      <c r="B8" s="16" t="s">
        <v>420</v>
      </c>
      <c r="C8" s="23">
        <v>8</v>
      </c>
    </row>
    <row r="9" spans="1:3" ht="15" customHeight="1">
      <c r="A9" s="17">
        <v>6</v>
      </c>
      <c r="B9" s="16" t="s">
        <v>411</v>
      </c>
      <c r="C9" s="23">
        <v>7</v>
      </c>
    </row>
    <row r="10" spans="1:3" ht="15" customHeight="1">
      <c r="A10" s="17">
        <v>7</v>
      </c>
      <c r="B10" s="16" t="s">
        <v>424</v>
      </c>
      <c r="C10" s="23">
        <v>6</v>
      </c>
    </row>
    <row r="11" spans="1:3" ht="15" customHeight="1">
      <c r="A11" s="17">
        <v>8</v>
      </c>
      <c r="B11" s="16" t="s">
        <v>433</v>
      </c>
      <c r="C11" s="23">
        <v>5</v>
      </c>
    </row>
    <row r="12" spans="1:3" ht="15" customHeight="1">
      <c r="A12" s="17">
        <v>9</v>
      </c>
      <c r="B12" s="16" t="s">
        <v>416</v>
      </c>
      <c r="C12" s="23">
        <v>5</v>
      </c>
    </row>
    <row r="13" spans="1:3" ht="15" customHeight="1">
      <c r="A13" s="52">
        <v>10</v>
      </c>
      <c r="B13" s="54" t="s">
        <v>11</v>
      </c>
      <c r="C13" s="55">
        <v>4</v>
      </c>
    </row>
    <row r="14" spans="1:3" ht="15" customHeight="1">
      <c r="A14" s="17">
        <v>11</v>
      </c>
      <c r="B14" s="16" t="s">
        <v>427</v>
      </c>
      <c r="C14" s="23">
        <v>4</v>
      </c>
    </row>
    <row r="15" spans="1:3" ht="15" customHeight="1">
      <c r="A15" s="17">
        <v>12</v>
      </c>
      <c r="B15" s="16" t="s">
        <v>429</v>
      </c>
      <c r="C15" s="23">
        <v>4</v>
      </c>
    </row>
    <row r="16" spans="1:3" ht="15" customHeight="1">
      <c r="A16" s="17">
        <v>13</v>
      </c>
      <c r="B16" s="16" t="s">
        <v>434</v>
      </c>
      <c r="C16" s="23">
        <v>4</v>
      </c>
    </row>
    <row r="17" spans="1:3" ht="15" customHeight="1">
      <c r="A17" s="17">
        <v>14</v>
      </c>
      <c r="B17" s="16" t="s">
        <v>419</v>
      </c>
      <c r="C17" s="23">
        <v>3</v>
      </c>
    </row>
    <row r="18" spans="1:3" ht="15" customHeight="1">
      <c r="A18" s="17">
        <v>15</v>
      </c>
      <c r="B18" s="16" t="s">
        <v>450</v>
      </c>
      <c r="C18" s="23">
        <v>3</v>
      </c>
    </row>
    <row r="19" spans="1:3" ht="15" customHeight="1">
      <c r="A19" s="17">
        <v>16</v>
      </c>
      <c r="B19" s="16" t="s">
        <v>446</v>
      </c>
      <c r="C19" s="23">
        <v>2</v>
      </c>
    </row>
    <row r="20" spans="1:3" ht="15" customHeight="1">
      <c r="A20" s="17">
        <v>17</v>
      </c>
      <c r="B20" s="16" t="s">
        <v>449</v>
      </c>
      <c r="C20" s="23">
        <v>2</v>
      </c>
    </row>
    <row r="21" spans="1:3" ht="15" customHeight="1">
      <c r="A21" s="17">
        <v>18</v>
      </c>
      <c r="B21" s="16" t="s">
        <v>439</v>
      </c>
      <c r="C21" s="23">
        <v>2</v>
      </c>
    </row>
    <row r="22" spans="1:3" ht="15" customHeight="1">
      <c r="A22" s="17">
        <v>19</v>
      </c>
      <c r="B22" s="16" t="s">
        <v>441</v>
      </c>
      <c r="C22" s="23">
        <v>2</v>
      </c>
    </row>
    <row r="23" spans="1:3" ht="15" customHeight="1">
      <c r="A23" s="17">
        <v>20</v>
      </c>
      <c r="B23" s="16" t="s">
        <v>432</v>
      </c>
      <c r="C23" s="23">
        <v>2</v>
      </c>
    </row>
    <row r="24" spans="1:3" ht="15" customHeight="1">
      <c r="A24" s="17">
        <v>21</v>
      </c>
      <c r="B24" s="16" t="s">
        <v>431</v>
      </c>
      <c r="C24" s="23">
        <v>1</v>
      </c>
    </row>
    <row r="25" spans="1:3" ht="15" customHeight="1">
      <c r="A25" s="17">
        <v>22</v>
      </c>
      <c r="B25" s="16" t="s">
        <v>445</v>
      </c>
      <c r="C25" s="23">
        <v>1</v>
      </c>
    </row>
    <row r="26" spans="1:3" ht="15" customHeight="1">
      <c r="A26" s="17">
        <v>23</v>
      </c>
      <c r="B26" s="16" t="s">
        <v>447</v>
      </c>
      <c r="C26" s="23">
        <v>1</v>
      </c>
    </row>
    <row r="27" spans="1:3" ht="15" customHeight="1">
      <c r="A27" s="17">
        <v>24</v>
      </c>
      <c r="B27" s="16" t="s">
        <v>436</v>
      </c>
      <c r="C27" s="23">
        <v>1</v>
      </c>
    </row>
    <row r="28" spans="1:3" ht="15" customHeight="1">
      <c r="A28" s="17">
        <v>25</v>
      </c>
      <c r="B28" s="16" t="s">
        <v>437</v>
      </c>
      <c r="C28" s="23">
        <v>1</v>
      </c>
    </row>
    <row r="29" spans="1:3" ht="15" customHeight="1">
      <c r="A29" s="17">
        <v>26</v>
      </c>
      <c r="B29" s="16" t="s">
        <v>452</v>
      </c>
      <c r="C29" s="23">
        <v>1</v>
      </c>
    </row>
    <row r="30" spans="1:3" ht="15" customHeight="1">
      <c r="A30" s="17">
        <v>27</v>
      </c>
      <c r="B30" s="16" t="s">
        <v>438</v>
      </c>
      <c r="C30" s="23">
        <v>1</v>
      </c>
    </row>
    <row r="31" spans="1:3" ht="15" customHeight="1">
      <c r="A31" s="17">
        <v>28</v>
      </c>
      <c r="B31" s="16" t="s">
        <v>435</v>
      </c>
      <c r="C31" s="23">
        <v>1</v>
      </c>
    </row>
    <row r="32" spans="1:3" ht="15" customHeight="1">
      <c r="A32" s="17">
        <v>29</v>
      </c>
      <c r="B32" s="16" t="s">
        <v>422</v>
      </c>
      <c r="C32" s="23">
        <v>1</v>
      </c>
    </row>
    <row r="33" spans="1:3" ht="15" customHeight="1">
      <c r="A33" s="17">
        <v>30</v>
      </c>
      <c r="B33" s="16" t="s">
        <v>418</v>
      </c>
      <c r="C33" s="23">
        <v>1</v>
      </c>
    </row>
    <row r="34" spans="1:3" ht="15" customHeight="1">
      <c r="A34" s="17">
        <v>31</v>
      </c>
      <c r="B34" s="16" t="s">
        <v>428</v>
      </c>
      <c r="C34" s="23">
        <v>1</v>
      </c>
    </row>
    <row r="35" spans="1:3" ht="15" customHeight="1">
      <c r="A35" s="17">
        <v>32</v>
      </c>
      <c r="B35" s="16" t="s">
        <v>430</v>
      </c>
      <c r="C35" s="23">
        <v>1</v>
      </c>
    </row>
    <row r="36" spans="1:3" ht="15" customHeight="1">
      <c r="A36" s="17">
        <v>33</v>
      </c>
      <c r="B36" s="16" t="s">
        <v>442</v>
      </c>
      <c r="C36" s="23">
        <v>1</v>
      </c>
    </row>
    <row r="37" spans="1:3" ht="15" customHeight="1">
      <c r="A37" s="17">
        <v>34</v>
      </c>
      <c r="B37" s="16" t="s">
        <v>440</v>
      </c>
      <c r="C37" s="23">
        <v>1</v>
      </c>
    </row>
    <row r="38" spans="1:3" ht="15" customHeight="1">
      <c r="A38" s="17">
        <v>35</v>
      </c>
      <c r="B38" s="16" t="s">
        <v>448</v>
      </c>
      <c r="C38" s="23">
        <v>1</v>
      </c>
    </row>
    <row r="39" spans="1:3" ht="15" customHeight="1">
      <c r="A39" s="17">
        <v>36</v>
      </c>
      <c r="B39" s="16" t="s">
        <v>425</v>
      </c>
      <c r="C39" s="23">
        <v>1</v>
      </c>
    </row>
    <row r="40" spans="1:3" ht="15" customHeight="1">
      <c r="A40" s="17">
        <v>37</v>
      </c>
      <c r="B40" s="16" t="s">
        <v>426</v>
      </c>
      <c r="C40" s="23">
        <v>1</v>
      </c>
    </row>
    <row r="41" spans="1:3" ht="15" customHeight="1">
      <c r="A41" s="17">
        <v>38</v>
      </c>
      <c r="B41" s="16" t="s">
        <v>413</v>
      </c>
      <c r="C41" s="23">
        <v>1</v>
      </c>
    </row>
    <row r="42" spans="1:3" ht="15" customHeight="1">
      <c r="A42" s="17">
        <v>39</v>
      </c>
      <c r="B42" s="16" t="s">
        <v>443</v>
      </c>
      <c r="C42" s="23">
        <v>1</v>
      </c>
    </row>
    <row r="43" spans="1:3" ht="15" customHeight="1">
      <c r="A43" s="17">
        <v>40</v>
      </c>
      <c r="B43" s="16" t="s">
        <v>444</v>
      </c>
      <c r="C43" s="23">
        <v>1</v>
      </c>
    </row>
    <row r="44" spans="1:3" ht="15" customHeight="1">
      <c r="A44" s="17">
        <v>41</v>
      </c>
      <c r="B44" s="16" t="s">
        <v>451</v>
      </c>
      <c r="C44" s="23">
        <v>1</v>
      </c>
    </row>
    <row r="45" spans="1:3" ht="15" customHeight="1">
      <c r="A45" s="17">
        <v>42</v>
      </c>
      <c r="B45" s="16" t="s">
        <v>417</v>
      </c>
      <c r="C45" s="23">
        <v>1</v>
      </c>
    </row>
    <row r="46" spans="1:3" ht="15" customHeight="1">
      <c r="A46" s="20">
        <v>43</v>
      </c>
      <c r="B46" s="19" t="s">
        <v>421</v>
      </c>
      <c r="C46" s="24">
        <v>1</v>
      </c>
    </row>
  </sheetData>
  <sheetProtection/>
  <mergeCells count="2">
    <mergeCell ref="A1:C1"/>
    <mergeCell ref="A2:C2"/>
  </mergeCells>
  <printOptions horizontalCentered="1"/>
  <pageMargins left="0.7875" right="0.7875" top="0.39375" bottom="0.5902777777777778" header="0.5118055555555555" footer="0.39375"/>
  <pageSetup horizontalDpi="300" verticalDpi="300" orientation="portrait" paperSize="9"/>
  <headerFooter alignWithMargins="0">
    <oddFooter>&amp;CPagina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ianos</cp:lastModifiedBy>
  <dcterms:created xsi:type="dcterms:W3CDTF">2011-09-28T21:41:29Z</dcterms:created>
  <dcterms:modified xsi:type="dcterms:W3CDTF">2011-09-28T21:57:42Z</dcterms:modified>
  <cp:category/>
  <cp:version/>
  <cp:contentType/>
  <cp:contentStatus/>
</cp:coreProperties>
</file>