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'Individuale'!$A$3:$I$256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<sst xmlns="http://schemas.openxmlformats.org/spreadsheetml/2006/main" count="1365" uniqueCount="733">
  <si>
    <t>INDIVIDUALE</t>
  </si>
  <si>
    <t>0:47:38</t>
  </si>
  <si>
    <t>RENZO</t>
  </si>
  <si>
    <t>0:52:09</t>
  </si>
  <si>
    <t>PASQUALINO</t>
  </si>
  <si>
    <t>UMBERTO</t>
  </si>
  <si>
    <t>0:55:51</t>
  </si>
  <si>
    <t>0:55:55</t>
  </si>
  <si>
    <t>0:56:10</t>
  </si>
  <si>
    <t>CAT SPORT</t>
  </si>
  <si>
    <t>0:57:01</t>
  </si>
  <si>
    <t>ARTURO</t>
  </si>
  <si>
    <t>0:59:51</t>
  </si>
  <si>
    <t>GIANMARCO</t>
  </si>
  <si>
    <t>ORAZIO</t>
  </si>
  <si>
    <t>1:02:17</t>
  </si>
  <si>
    <t>ADALBERTO</t>
  </si>
  <si>
    <t>PEZZETTA</t>
  </si>
  <si>
    <t>1:07:24</t>
  </si>
  <si>
    <t>1:08:54</t>
  </si>
  <si>
    <t>1:09:03</t>
  </si>
  <si>
    <t>STEFANIA</t>
  </si>
  <si>
    <t>SCAVO 2000</t>
  </si>
  <si>
    <t>LINA</t>
  </si>
  <si>
    <t>JADDAD</t>
  </si>
  <si>
    <t>AHMED</t>
  </si>
  <si>
    <t>ASSM</t>
  </si>
  <si>
    <t>ATLETICA 2000 PESCARA</t>
  </si>
  <si>
    <t>0:31:22</t>
  </si>
  <si>
    <t>CARBONI</t>
  </si>
  <si>
    <t>RUNNING CLUB FUTURA ROMA</t>
  </si>
  <si>
    <t>0:31:42</t>
  </si>
  <si>
    <t>BUCCI</t>
  </si>
  <si>
    <t>ATL 2000 PESCARA</t>
  </si>
  <si>
    <t>0:32:37</t>
  </si>
  <si>
    <t>ATLETICA ALTO SANGRO</t>
  </si>
  <si>
    <t>0:33:00</t>
  </si>
  <si>
    <t>BARILE</t>
  </si>
  <si>
    <t>GS MARSICA AVEZZANO</t>
  </si>
  <si>
    <t>0:33:10</t>
  </si>
  <si>
    <t>PINARDI</t>
  </si>
  <si>
    <t>0:33:12</t>
  </si>
  <si>
    <t>DI GREGORIO</t>
  </si>
  <si>
    <t>ATLETICA PALOMBARA CSI</t>
  </si>
  <si>
    <t>0:33:21</t>
  </si>
  <si>
    <t>DE PAOLIS</t>
  </si>
  <si>
    <t>ATLETICA L'AQUILA</t>
  </si>
  <si>
    <t>0:33:36</t>
  </si>
  <si>
    <t>0:34:26</t>
  </si>
  <si>
    <t>GRANDE</t>
  </si>
  <si>
    <t>SABATINO</t>
  </si>
  <si>
    <t>FART SPORT</t>
  </si>
  <si>
    <t>0:34:31</t>
  </si>
  <si>
    <t>DI CROCE</t>
  </si>
  <si>
    <t>POD. CANUSIUM 2004</t>
  </si>
  <si>
    <t>0:34:37</t>
  </si>
  <si>
    <t>FABRIZI</t>
  </si>
  <si>
    <t>AMATORI SERAFINI SULMONA</t>
  </si>
  <si>
    <t>0:34:47</t>
  </si>
  <si>
    <t>CAMBISE</t>
  </si>
  <si>
    <t>OPOA PLUS ULTRA</t>
  </si>
  <si>
    <t>0:35:04</t>
  </si>
  <si>
    <t>RUNNERS CLUB LUCO DEI MARSI</t>
  </si>
  <si>
    <t>0:35:16</t>
  </si>
  <si>
    <t>MARROCCO</t>
  </si>
  <si>
    <t>LA FONTANA LENOLA</t>
  </si>
  <si>
    <t>PECCE</t>
  </si>
  <si>
    <t>0:35:52</t>
  </si>
  <si>
    <t>BUSTANI</t>
  </si>
  <si>
    <t>ASD SBR3</t>
  </si>
  <si>
    <t>0:36:00</t>
  </si>
  <si>
    <t>IACOBACCI</t>
  </si>
  <si>
    <t>0:36:05</t>
  </si>
  <si>
    <t>LO RUSSO</t>
  </si>
  <si>
    <t>GIACINTO</t>
  </si>
  <si>
    <t>ATLETICA ABRUZZO L'AQUILA</t>
  </si>
  <si>
    <t>NORMANNO</t>
  </si>
  <si>
    <t>GRUPPO PODISTICO AMATORI TERAMO</t>
  </si>
  <si>
    <t>0:36:51</t>
  </si>
  <si>
    <t>MONALDI</t>
  </si>
  <si>
    <t>AMATORI TERAMO</t>
  </si>
  <si>
    <t>GIANSANTE</t>
  </si>
  <si>
    <t>C.S.I. ROMA MARRARA</t>
  </si>
  <si>
    <t>0:36:53</t>
  </si>
  <si>
    <t>BUONGIOVANNI</t>
  </si>
  <si>
    <t>0:37:11</t>
  </si>
  <si>
    <t>DI CAMPLI</t>
  </si>
  <si>
    <t>ATL FOSSACESIA</t>
  </si>
  <si>
    <t>0:37:17</t>
  </si>
  <si>
    <t>SILVAGNI</t>
  </si>
  <si>
    <t>0:37:22</t>
  </si>
  <si>
    <t>LISCIANI</t>
  </si>
  <si>
    <t>0:37:29</t>
  </si>
  <si>
    <t>CIOLFI</t>
  </si>
  <si>
    <t>0:37:36</t>
  </si>
  <si>
    <t>SAMIRI</t>
  </si>
  <si>
    <t>TOURIA</t>
  </si>
  <si>
    <t>ASSF</t>
  </si>
  <si>
    <t>ATLETICA FAVULLA LODIGIANI</t>
  </si>
  <si>
    <t>QUERCIA ROVERETO</t>
  </si>
  <si>
    <t>0:37:39</t>
  </si>
  <si>
    <t>TARULLO</t>
  </si>
  <si>
    <t>0:37:40</t>
  </si>
  <si>
    <t>MASSUCCI</t>
  </si>
  <si>
    <t>0:37:43</t>
  </si>
  <si>
    <t>D'ALIMONTI</t>
  </si>
  <si>
    <t>AVEZZANO</t>
  </si>
  <si>
    <t>0:37:50</t>
  </si>
  <si>
    <t>TERRA</t>
  </si>
  <si>
    <t>LAGOS DEI MARSI</t>
  </si>
  <si>
    <t>0:38:05</t>
  </si>
  <si>
    <t>ABDERRAHMAN</t>
  </si>
  <si>
    <t>ACHATIBI</t>
  </si>
  <si>
    <t>0:38:07</t>
  </si>
  <si>
    <t>PETREI</t>
  </si>
  <si>
    <t>ATLET COR</t>
  </si>
  <si>
    <t>0:38:12</t>
  </si>
  <si>
    <t>DE CERCHIO</t>
  </si>
  <si>
    <t>FORT SPORT</t>
  </si>
  <si>
    <t>0:38:23</t>
  </si>
  <si>
    <t>ANTONELLI</t>
  </si>
  <si>
    <t>CARANFA</t>
  </si>
  <si>
    <t>CESIDIO</t>
  </si>
  <si>
    <t>0:38:33</t>
  </si>
  <si>
    <t>COTTURONE</t>
  </si>
  <si>
    <t>ATLETICA GRAN SASSO</t>
  </si>
  <si>
    <t>0:38:38</t>
  </si>
  <si>
    <t>EMIDIO</t>
  </si>
  <si>
    <t>0:38:52</t>
  </si>
  <si>
    <t>DI NELLA</t>
  </si>
  <si>
    <t>ATLETICA VINCI FI177</t>
  </si>
  <si>
    <t>SANTOPONTE</t>
  </si>
  <si>
    <t>0:39:05</t>
  </si>
  <si>
    <t>FERNICOLA</t>
  </si>
  <si>
    <t>0:39:07</t>
  </si>
  <si>
    <t>CAUTELA</t>
  </si>
  <si>
    <t>GAP</t>
  </si>
  <si>
    <t>0:39:12</t>
  </si>
  <si>
    <t>CELANDRONI</t>
  </si>
  <si>
    <t>GP LE SBARRE</t>
  </si>
  <si>
    <t>MONTANARO</t>
  </si>
  <si>
    <t>0:39:24</t>
  </si>
  <si>
    <t>0:39:25</t>
  </si>
  <si>
    <t>ASD SAN PAOLO VILLAREALE</t>
  </si>
  <si>
    <t>0:39:28</t>
  </si>
  <si>
    <t>0:39:30</t>
  </si>
  <si>
    <t>DI NATALE</t>
  </si>
  <si>
    <t>SIMPLICIO</t>
  </si>
  <si>
    <t>0:39:36</t>
  </si>
  <si>
    <t>CAPIZZI</t>
  </si>
  <si>
    <t>0:39:40</t>
  </si>
  <si>
    <t>DI CICCO</t>
  </si>
  <si>
    <t>0:39:44</t>
  </si>
  <si>
    <t>SPRECACÈ</t>
  </si>
  <si>
    <t>ALEANDRO</t>
  </si>
  <si>
    <t xml:space="preserve">ASS.SPORTIVA DILETT. RICCI SPORT L'UOMO </t>
  </si>
  <si>
    <t>SBARAGLIA</t>
  </si>
  <si>
    <t>MARIA NOVELLA</t>
  </si>
  <si>
    <t>GRUPPO ORIENTISTI SUBIACO</t>
  </si>
  <si>
    <t>0:39:53</t>
  </si>
  <si>
    <t>SENESE</t>
  </si>
  <si>
    <t>0:40:09</t>
  </si>
  <si>
    <t>FABIANA</t>
  </si>
  <si>
    <t>FIN</t>
  </si>
  <si>
    <t>0:40:15</t>
  </si>
  <si>
    <t>DI LEONARDO</t>
  </si>
  <si>
    <t>0:40:17</t>
  </si>
  <si>
    <t>0:40:22</t>
  </si>
  <si>
    <t>PANUZZI</t>
  </si>
  <si>
    <t>0:40:24</t>
  </si>
  <si>
    <t>PIERETTI</t>
  </si>
  <si>
    <t>ALESSIA</t>
  </si>
  <si>
    <t>ANDOLFI</t>
  </si>
  <si>
    <t>D'ORAZIO</t>
  </si>
  <si>
    <t>REMO</t>
  </si>
  <si>
    <t>PODISTICA DEI FIORI</t>
  </si>
  <si>
    <t>0:40:28</t>
  </si>
  <si>
    <t>PAESANO</t>
  </si>
  <si>
    <t>0:40:29</t>
  </si>
  <si>
    <t>CACCHERA</t>
  </si>
  <si>
    <t>CAPPITELLI</t>
  </si>
  <si>
    <t>0:40:37</t>
  </si>
  <si>
    <t>RUNNERS SAN NICOLO</t>
  </si>
  <si>
    <t>ZINNI</t>
  </si>
  <si>
    <t>FERNANDO CARMINE</t>
  </si>
  <si>
    <t>0:40:44</t>
  </si>
  <si>
    <t>0:40:54</t>
  </si>
  <si>
    <t>BIASINI</t>
  </si>
  <si>
    <t>0:40:56</t>
  </si>
  <si>
    <t>VENAFRO</t>
  </si>
  <si>
    <t>0:41:21</t>
  </si>
  <si>
    <t>LUSI</t>
  </si>
  <si>
    <t>DENIS</t>
  </si>
  <si>
    <t>NITOGLIA</t>
  </si>
  <si>
    <t>SESTILIO</t>
  </si>
  <si>
    <t>ASD ATLETICA CARSOLI</t>
  </si>
  <si>
    <t>0:41:32</t>
  </si>
  <si>
    <t>MARRONE</t>
  </si>
  <si>
    <t>RUNNERS CHIETI</t>
  </si>
  <si>
    <t>0:41:34</t>
  </si>
  <si>
    <t>ZACCARDELLI</t>
  </si>
  <si>
    <t>CERULLI</t>
  </si>
  <si>
    <t>ASD ATLETICA HERMADA</t>
  </si>
  <si>
    <t>SPONTA</t>
  </si>
  <si>
    <t>VANLENTINO</t>
  </si>
  <si>
    <t>DE RUBEIS</t>
  </si>
  <si>
    <t>0:41:57</t>
  </si>
  <si>
    <t>MARRARA</t>
  </si>
  <si>
    <t>BONAVENIA</t>
  </si>
  <si>
    <t>ABISSINI</t>
  </si>
  <si>
    <t>0:42:17</t>
  </si>
  <si>
    <t>ASD AMATORI PODISTI PENNESI</t>
  </si>
  <si>
    <t>0:42:23</t>
  </si>
  <si>
    <t>A.S.D. SBR3</t>
  </si>
  <si>
    <t>0:42:25</t>
  </si>
  <si>
    <t>PALOMBIERI</t>
  </si>
  <si>
    <t>ROAD RUNNERS SAN NICCOLÒ</t>
  </si>
  <si>
    <t>CAMPANELLI</t>
  </si>
  <si>
    <t>0:42:36</t>
  </si>
  <si>
    <t>GASBARRO</t>
  </si>
  <si>
    <t>0:42:38</t>
  </si>
  <si>
    <t>SANTEUSANIO</t>
  </si>
  <si>
    <t>0:42:39</t>
  </si>
  <si>
    <t>FOSCA</t>
  </si>
  <si>
    <t>CHERUBINO</t>
  </si>
  <si>
    <t>DI PALMA</t>
  </si>
  <si>
    <t>0:42:47</t>
  </si>
  <si>
    <t>PAOLINI</t>
  </si>
  <si>
    <t>0:42:50</t>
  </si>
  <si>
    <t>CARA</t>
  </si>
  <si>
    <t>0:43:05</t>
  </si>
  <si>
    <t>0:43:08</t>
  </si>
  <si>
    <t>INGLESE</t>
  </si>
  <si>
    <t>0:43:13</t>
  </si>
  <si>
    <t>COLANGELO</t>
  </si>
  <si>
    <t>0:43:22</t>
  </si>
  <si>
    <t>0:43:24</t>
  </si>
  <si>
    <t>UISP RIETI</t>
  </si>
  <si>
    <t>0:43:28</t>
  </si>
  <si>
    <t>PANELLA</t>
  </si>
  <si>
    <t>FIAMME GIALLE G.SIMONI</t>
  </si>
  <si>
    <t>STRAMACCIONI</t>
  </si>
  <si>
    <t>0:43:30</t>
  </si>
  <si>
    <t>RANFONE</t>
  </si>
  <si>
    <t>ROMA EST RUNNERS TECNORETE</t>
  </si>
  <si>
    <t>0:43:33</t>
  </si>
  <si>
    <t>TRUOCCHIO</t>
  </si>
  <si>
    <t>ROSALBA</t>
  </si>
  <si>
    <t>0:43:38</t>
  </si>
  <si>
    <t>RECCHIA</t>
  </si>
  <si>
    <t>0:43:41</t>
  </si>
  <si>
    <t>URSICINO</t>
  </si>
  <si>
    <t>0:43:42</t>
  </si>
  <si>
    <t>VERARDO</t>
  </si>
  <si>
    <t>0:43:45</t>
  </si>
  <si>
    <t>ORIANA</t>
  </si>
  <si>
    <t>0:43:51</t>
  </si>
  <si>
    <t>OCCHIALINI</t>
  </si>
  <si>
    <t>0:43:55</t>
  </si>
  <si>
    <t>CATALDI</t>
  </si>
  <si>
    <t>ASD GLOBE RUNNER</t>
  </si>
  <si>
    <t>0:44:05</t>
  </si>
  <si>
    <t>LEONE</t>
  </si>
  <si>
    <t>0:44:11</t>
  </si>
  <si>
    <t>ASD TRA LE RIGHE</t>
  </si>
  <si>
    <t>IEZZI</t>
  </si>
  <si>
    <t>CAMILLO</t>
  </si>
  <si>
    <t>ATLETICA ABRUZZO</t>
  </si>
  <si>
    <t>DE FEO</t>
  </si>
  <si>
    <t>MARTINA</t>
  </si>
  <si>
    <t>MILUZZI</t>
  </si>
  <si>
    <t>JUVENIA 2000</t>
  </si>
  <si>
    <t>LBM SPORT TEAM</t>
  </si>
  <si>
    <t>NATALINO</t>
  </si>
  <si>
    <t>0:44:54</t>
  </si>
  <si>
    <t>0:44:59</t>
  </si>
  <si>
    <t>RUFFINI</t>
  </si>
  <si>
    <t>BRUNI PUBBLICITÀ ATL.VOMANO</t>
  </si>
  <si>
    <t>NAZZARRO</t>
  </si>
  <si>
    <t>0:45:17</t>
  </si>
  <si>
    <t>PREVIATI</t>
  </si>
  <si>
    <t>MASCIARELLI</t>
  </si>
  <si>
    <t>VERNA</t>
  </si>
  <si>
    <t>IADELUCA</t>
  </si>
  <si>
    <t>0:45:53</t>
  </si>
  <si>
    <t>LIBERATI</t>
  </si>
  <si>
    <t>0:45:55</t>
  </si>
  <si>
    <t>RUSSO</t>
  </si>
  <si>
    <t>SANTILLI</t>
  </si>
  <si>
    <t>ASD CLUB ATLETICO CENTRALE</t>
  </si>
  <si>
    <t>RUNNERS ADRIATICO</t>
  </si>
  <si>
    <t>FATATO</t>
  </si>
  <si>
    <t>0:46:15</t>
  </si>
  <si>
    <t>TINARELLI</t>
  </si>
  <si>
    <t>ROMOLO</t>
  </si>
  <si>
    <t>STAZZI</t>
  </si>
  <si>
    <t>0:46:19</t>
  </si>
  <si>
    <t>D'ANTONIS</t>
  </si>
  <si>
    <t>DI FABIO</t>
  </si>
  <si>
    <t>EDMONDO</t>
  </si>
  <si>
    <t>0:46:28</t>
  </si>
  <si>
    <t>VIENI</t>
  </si>
  <si>
    <t>ASD ANGUILLARA SABAZIA RUNNING CLUB</t>
  </si>
  <si>
    <t>AMICOZZI</t>
  </si>
  <si>
    <t>0:46:39</t>
  </si>
  <si>
    <t>ZAMBON</t>
  </si>
  <si>
    <t>TOMMASSETTI</t>
  </si>
  <si>
    <t>0:47:01</t>
  </si>
  <si>
    <t>COLARIETI</t>
  </si>
  <si>
    <t>0:47:03</t>
  </si>
  <si>
    <t>PICCHEDDA</t>
  </si>
  <si>
    <t>VERINI</t>
  </si>
  <si>
    <t>0:47:20</t>
  </si>
  <si>
    <t>TROPIANO</t>
  </si>
  <si>
    <t>SDS AQUILA</t>
  </si>
  <si>
    <t>ENA</t>
  </si>
  <si>
    <t>CIANCHI</t>
  </si>
  <si>
    <t>PARO</t>
  </si>
  <si>
    <t>BOCCABELLA</t>
  </si>
  <si>
    <t>SUBRANI</t>
  </si>
  <si>
    <t>USA SPORTING AVEZZANO</t>
  </si>
  <si>
    <t>0:47:54</t>
  </si>
  <si>
    <t>A.S.D. ENEA</t>
  </si>
  <si>
    <t>0:47:58</t>
  </si>
  <si>
    <t>PLURIBUS</t>
  </si>
  <si>
    <t>FALCIONI</t>
  </si>
  <si>
    <t>0:48:10</t>
  </si>
  <si>
    <t>ROSATO</t>
  </si>
  <si>
    <t>BOCCACCI</t>
  </si>
  <si>
    <t>D'ULISSE</t>
  </si>
  <si>
    <t>0:48:45</t>
  </si>
  <si>
    <t>PERILLI</t>
  </si>
  <si>
    <t>LUCIA</t>
  </si>
  <si>
    <t>0:48:50</t>
  </si>
  <si>
    <t>CIALFI</t>
  </si>
  <si>
    <t>FRANCHI</t>
  </si>
  <si>
    <t>GALLIANI</t>
  </si>
  <si>
    <t>POMPILI</t>
  </si>
  <si>
    <t>FRANZESINI</t>
  </si>
  <si>
    <t>0:49:16</t>
  </si>
  <si>
    <t>MEZZAPESA</t>
  </si>
  <si>
    <t>G.S.ESERCITO COMSUP</t>
  </si>
  <si>
    <t>BODANO</t>
  </si>
  <si>
    <t>TRIVEDI</t>
  </si>
  <si>
    <t>PANKAJ</t>
  </si>
  <si>
    <t>MENNEA</t>
  </si>
  <si>
    <t>ROCCO</t>
  </si>
  <si>
    <t>CONSALVI</t>
  </si>
  <si>
    <t>FAO STAFF COOP ATHLETICS CLUB</t>
  </si>
  <si>
    <t>WHITE</t>
  </si>
  <si>
    <t>TANIA</t>
  </si>
  <si>
    <t>ROSONE</t>
  </si>
  <si>
    <t>0:50:21</t>
  </si>
  <si>
    <t>IZZO</t>
  </si>
  <si>
    <t>ATLETICA CALES</t>
  </si>
  <si>
    <t>0:50:22</t>
  </si>
  <si>
    <t>VOLPINI</t>
  </si>
  <si>
    <t>SCHIARATURA</t>
  </si>
  <si>
    <t>ALFIERO</t>
  </si>
  <si>
    <t>A.S.D.OCTOPUS</t>
  </si>
  <si>
    <t>FARINACCI</t>
  </si>
  <si>
    <t>FALOVO</t>
  </si>
  <si>
    <t>FERRUCCIO</t>
  </si>
  <si>
    <t>MEFFE</t>
  </si>
  <si>
    <t>PLACIDO</t>
  </si>
  <si>
    <t>BITETTO</t>
  </si>
  <si>
    <t>ATLETICA PRO MOTION</t>
  </si>
  <si>
    <t>0:51:27</t>
  </si>
  <si>
    <t>PEZZUTO</t>
  </si>
  <si>
    <t>EGIDIO</t>
  </si>
  <si>
    <t>SPINELLI</t>
  </si>
  <si>
    <t>COLANTONIO</t>
  </si>
  <si>
    <t>CHIAVAROLI</t>
  </si>
  <si>
    <t>0:51:42</t>
  </si>
  <si>
    <t>CASELLA</t>
  </si>
  <si>
    <t>RAFFAGNINI</t>
  </si>
  <si>
    <t>UBER</t>
  </si>
  <si>
    <t>BETTI</t>
  </si>
  <si>
    <t>CIRILLO</t>
  </si>
  <si>
    <t>0:52:27</t>
  </si>
  <si>
    <t>BAGNAROLI</t>
  </si>
  <si>
    <t>0:53:05</t>
  </si>
  <si>
    <t>GREGGI</t>
  </si>
  <si>
    <t>MELE</t>
  </si>
  <si>
    <t>0:53:18</t>
  </si>
  <si>
    <t>0:53:19</t>
  </si>
  <si>
    <t>SEMPRONI</t>
  </si>
  <si>
    <t>FART SPORT FRANCAVILLA A MARE</t>
  </si>
  <si>
    <t>FART</t>
  </si>
  <si>
    <t>VITTI</t>
  </si>
  <si>
    <t>DONARELLI</t>
  </si>
  <si>
    <t>LAZIO ATLETICA</t>
  </si>
  <si>
    <t>BORGIA</t>
  </si>
  <si>
    <t>0:53:44</t>
  </si>
  <si>
    <t>NARDIS</t>
  </si>
  <si>
    <t>VILLA SANT'ANGELO</t>
  </si>
  <si>
    <t>CORDESCHI</t>
  </si>
  <si>
    <t>L'AMANTE</t>
  </si>
  <si>
    <t>NUOVA ATLEICA FONDI</t>
  </si>
  <si>
    <t>PERSIANI</t>
  </si>
  <si>
    <t>0:55:35</t>
  </si>
  <si>
    <t>CORSI</t>
  </si>
  <si>
    <t>0:55:40</t>
  </si>
  <si>
    <t>DI MANNO</t>
  </si>
  <si>
    <t>A.S.D. ATLETICA MONTICELLANA</t>
  </si>
  <si>
    <t>ASSOCIAZIONE MANFREDI DELL'UNIVERSITÀ DI</t>
  </si>
  <si>
    <t>GRAMENZI</t>
  </si>
  <si>
    <t>MIRKO</t>
  </si>
  <si>
    <t>JANSSEN</t>
  </si>
  <si>
    <t>ILONA</t>
  </si>
  <si>
    <t>ROMATLETICA</t>
  </si>
  <si>
    <t>0:56:38</t>
  </si>
  <si>
    <t>SABBATINO</t>
  </si>
  <si>
    <t>DI SALVATORE</t>
  </si>
  <si>
    <t>ZARROLI</t>
  </si>
  <si>
    <t>M. ROSARIA</t>
  </si>
  <si>
    <t>BENTIVOLGIO</t>
  </si>
  <si>
    <t>CERBONE</t>
  </si>
  <si>
    <t>1:00:56</t>
  </si>
  <si>
    <t>ALCEO</t>
  </si>
  <si>
    <t>1:01:11</t>
  </si>
  <si>
    <t>AQUILIO</t>
  </si>
  <si>
    <t>MARIA CRISTINA</t>
  </si>
  <si>
    <t>1:02:31</t>
  </si>
  <si>
    <t>MUCCIARELLI</t>
  </si>
  <si>
    <t>1:03:08</t>
  </si>
  <si>
    <t>LETTIERI</t>
  </si>
  <si>
    <t>CAROLINA</t>
  </si>
  <si>
    <t>1:03:39</t>
  </si>
  <si>
    <t>PETRELLA</t>
  </si>
  <si>
    <t>1:04:38</t>
  </si>
  <si>
    <t>1:05:12</t>
  </si>
  <si>
    <t>DELLI COMPAGNI</t>
  </si>
  <si>
    <t>HOLYDAY SPORT TEAM</t>
  </si>
  <si>
    <t>GALEOTTO</t>
  </si>
  <si>
    <t>ISOLANI</t>
  </si>
  <si>
    <t>SANDRA</t>
  </si>
  <si>
    <t>MASIELLO</t>
  </si>
  <si>
    <t>1:06:20</t>
  </si>
  <si>
    <t>KAMARIS</t>
  </si>
  <si>
    <t>1:07:18</t>
  </si>
  <si>
    <t>NAPOLETANO</t>
  </si>
  <si>
    <t>TEODORO</t>
  </si>
  <si>
    <t>AMATORI BRINDISI</t>
  </si>
  <si>
    <t>1:07:36</t>
  </si>
  <si>
    <t>PITITTO</t>
  </si>
  <si>
    <t>ANITA</t>
  </si>
  <si>
    <t>EPIFANIA</t>
  </si>
  <si>
    <t>1:08:02</t>
  </si>
  <si>
    <t>MOMANO</t>
  </si>
  <si>
    <t>WORLD MARATHON</t>
  </si>
  <si>
    <t>1:08:48</t>
  </si>
  <si>
    <t>BOLGIA</t>
  </si>
  <si>
    <t>DARIA</t>
  </si>
  <si>
    <t>ARANCI</t>
  </si>
  <si>
    <t>1:19:59</t>
  </si>
  <si>
    <t>A.S.D. PODISTICA SOLIDARIETÀ</t>
  </si>
  <si>
    <r>
      <t xml:space="preserve">Campestrina della Perdonanza - La Corsa di Miguel e di Michela </t>
    </r>
    <r>
      <rPr>
        <i/>
        <sz val="18"/>
        <rFont val="Arial"/>
        <family val="2"/>
      </rPr>
      <t>31ª edizione</t>
    </r>
  </si>
  <si>
    <t>L'Aquila (AQ) Italia - Domenica 05/09/2010</t>
  </si>
  <si>
    <t>UISP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</si>
  <si>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</si>
  <si>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</si>
  <si>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</si>
  <si>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</si>
  <si>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</si>
  <si>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</si>
  <si>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</si>
  <si>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</si>
  <si>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</si>
  <si>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</si>
  <si>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</si>
  <si>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</si>
  <si>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</si>
  <si>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</si>
  <si>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</si>
  <si>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</si>
  <si>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</si>
  <si>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</si>
  <si>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</si>
  <si>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</si>
  <si>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</si>
  <si>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</si>
  <si>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</si>
  <si>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</si>
  <si>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</si>
  <si>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</si>
  <si>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</si>
  <si>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</si>
  <si>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</si>
  <si>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</si>
  <si>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</si>
  <si>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</si>
  <si>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</si>
  <si>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</si>
  <si>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</si>
  <si>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</si>
  <si>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</si>
  <si>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</si>
  <si>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</si>
  <si>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SALVATORE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</si>
  <si>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</si>
  <si>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</si>
  <si>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</si>
  <si>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</si>
  <si>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</si>
  <si>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</si>
  <si>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</si>
  <si>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</si>
  <si>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MICHELE</t>
  </si>
  <si>
    <t>PIETRO</t>
  </si>
  <si>
    <t>VALERIO</t>
  </si>
  <si>
    <t>ANGELO</t>
  </si>
  <si>
    <t>ENRICO</t>
  </si>
  <si>
    <t>GUIDO</t>
  </si>
  <si>
    <t>VITTORIO</t>
  </si>
  <si>
    <t>ALESSIO</t>
  </si>
  <si>
    <t>TARATUFOLO</t>
  </si>
  <si>
    <t>WALTER</t>
  </si>
  <si>
    <t>BANCARI ROMANI</t>
  </si>
  <si>
    <t>EDOARDO</t>
  </si>
  <si>
    <t>AICS CLUB ATL CENTRALE</t>
  </si>
  <si>
    <t>DANIELA</t>
  </si>
  <si>
    <t>ARMANDO</t>
  </si>
  <si>
    <t>ANTONELLO</t>
  </si>
  <si>
    <t>TM</t>
  </si>
  <si>
    <t>FERDINANDO</t>
  </si>
  <si>
    <t>MM45</t>
  </si>
  <si>
    <t>MM35</t>
  </si>
  <si>
    <t>PODISTI MARATONA DI ROMA</t>
  </si>
  <si>
    <t>MATTEO</t>
  </si>
  <si>
    <t>MM40</t>
  </si>
  <si>
    <t>0:36:48</t>
  </si>
  <si>
    <t>UGO</t>
  </si>
  <si>
    <t>0:38:10</t>
  </si>
  <si>
    <t>ELEONORA</t>
  </si>
  <si>
    <t>CIPRESSINI</t>
  </si>
  <si>
    <t>LEPROTTI VILLA ADA</t>
  </si>
  <si>
    <t>MM50</t>
  </si>
  <si>
    <t>CESARE</t>
  </si>
  <si>
    <t>0:38:53</t>
  </si>
  <si>
    <t>0:39:23</t>
  </si>
  <si>
    <t>FLAVIO</t>
  </si>
  <si>
    <t>MM60</t>
  </si>
  <si>
    <t>0:39:49</t>
  </si>
  <si>
    <t>LEONARDO</t>
  </si>
  <si>
    <t>COSTANTINO</t>
  </si>
  <si>
    <t>CRISTIANO</t>
  </si>
  <si>
    <t>RIFONDAZIONE PODISTICA</t>
  </si>
  <si>
    <t>PAOLA</t>
  </si>
  <si>
    <t>MF35</t>
  </si>
  <si>
    <t>ESPOSITO</t>
  </si>
  <si>
    <t>0:40:03</t>
  </si>
  <si>
    <t>EMANUELE</t>
  </si>
  <si>
    <t>0:40:27</t>
  </si>
  <si>
    <t>0:40:30</t>
  </si>
  <si>
    <t>MF45</t>
  </si>
  <si>
    <t>0:40:39</t>
  </si>
  <si>
    <t>VITALE</t>
  </si>
  <si>
    <t>SERGIO</t>
  </si>
  <si>
    <t>GIANNI</t>
  </si>
  <si>
    <t>MM55</t>
  </si>
  <si>
    <t>ROMEO</t>
  </si>
  <si>
    <t>DI FILIPPO</t>
  </si>
  <si>
    <t>0:41:27</t>
  </si>
  <si>
    <t>PIERLUIGI</t>
  </si>
  <si>
    <t>0:41:51</t>
  </si>
  <si>
    <t>0:41:54</t>
  </si>
  <si>
    <t>0:41:55</t>
  </si>
  <si>
    <t>GIANCARLO</t>
  </si>
  <si>
    <t>TADDEI</t>
  </si>
  <si>
    <t>0:42:09</t>
  </si>
  <si>
    <t>0:42:10</t>
  </si>
  <si>
    <t>GALOTTA</t>
  </si>
  <si>
    <t>0:42:27</t>
  </si>
  <si>
    <t>MM65</t>
  </si>
  <si>
    <t>0:42:43</t>
  </si>
  <si>
    <t>MF40</t>
  </si>
  <si>
    <t>BARONE</t>
  </si>
  <si>
    <t>ROTUNNO</t>
  </si>
  <si>
    <t>ATLETICA ARCE</t>
  </si>
  <si>
    <t>TF</t>
  </si>
  <si>
    <t>0:43:16</t>
  </si>
  <si>
    <t>0:43:29</t>
  </si>
  <si>
    <t>0:43:32</t>
  </si>
  <si>
    <t>SIMONE</t>
  </si>
  <si>
    <t>COSIMO</t>
  </si>
  <si>
    <t>0:43:56</t>
  </si>
  <si>
    <t>0:44:16</t>
  </si>
  <si>
    <t>RAFFAELE</t>
  </si>
  <si>
    <t>SONIA</t>
  </si>
  <si>
    <t>EMILIANO</t>
  </si>
  <si>
    <t>0:44:32</t>
  </si>
  <si>
    <t>CLEMENTI</t>
  </si>
  <si>
    <t>0:44:34</t>
  </si>
  <si>
    <t>0:44:37</t>
  </si>
  <si>
    <t>IVAN</t>
  </si>
  <si>
    <t>MM70</t>
  </si>
  <si>
    <t>0:44:42</t>
  </si>
  <si>
    <t>0:44:47</t>
  </si>
  <si>
    <t>ALFREDO</t>
  </si>
  <si>
    <t>0:45:02</t>
  </si>
  <si>
    <t>VASSELLI</t>
  </si>
  <si>
    <t>0:45:14</t>
  </si>
  <si>
    <t>GIAMBARTOLOMEI</t>
  </si>
  <si>
    <t>0:45:15</t>
  </si>
  <si>
    <t>0:45:26</t>
  </si>
  <si>
    <t>ROMANO</t>
  </si>
  <si>
    <t>0:45:28</t>
  </si>
  <si>
    <t>0:45:29</t>
  </si>
  <si>
    <t>LORETI</t>
  </si>
  <si>
    <t>0:45:32</t>
  </si>
  <si>
    <t>DI TOMMASO</t>
  </si>
  <si>
    <t>CLAUDIA</t>
  </si>
  <si>
    <t>0:45:50</t>
  </si>
  <si>
    <t>SAGNOTTI</t>
  </si>
  <si>
    <t>TURI</t>
  </si>
  <si>
    <t>CUS ROMA</t>
  </si>
  <si>
    <t>0:45:57</t>
  </si>
  <si>
    <t>D'AMICO</t>
  </si>
  <si>
    <t>0:45:59</t>
  </si>
  <si>
    <t>ELIO</t>
  </si>
  <si>
    <t>0:46:11</t>
  </si>
  <si>
    <t>DE ANGELIS</t>
  </si>
  <si>
    <t>0:46:22</t>
  </si>
  <si>
    <t>ANNARITA</t>
  </si>
  <si>
    <t>COSTANTINI</t>
  </si>
  <si>
    <t>DOMENICO</t>
  </si>
  <si>
    <t>0:46:37</t>
  </si>
  <si>
    <t>AUGUSTO</t>
  </si>
  <si>
    <t>0:46:44</t>
  </si>
  <si>
    <t>FERRARA</t>
  </si>
  <si>
    <t>TROCCHI</t>
  </si>
  <si>
    <t>DI DONATO</t>
  </si>
  <si>
    <t>DI GENNARO</t>
  </si>
  <si>
    <t>0:47:15</t>
  </si>
  <si>
    <t>0:47:19</t>
  </si>
  <si>
    <t>0:47:23</t>
  </si>
  <si>
    <t>ALESSANDRA</t>
  </si>
  <si>
    <t>0:47:29</t>
  </si>
  <si>
    <t>ROMA ROAD RUNNERS CLUB</t>
  </si>
  <si>
    <t>MF50</t>
  </si>
  <si>
    <t>0:47:52</t>
  </si>
  <si>
    <t>DANILO</t>
  </si>
  <si>
    <t>0:48:05</t>
  </si>
  <si>
    <t>0:48:14</t>
  </si>
  <si>
    <t>0:48:16</t>
  </si>
  <si>
    <t>0:48:34</t>
  </si>
  <si>
    <t>0:48:46</t>
  </si>
  <si>
    <t>ROSSI</t>
  </si>
  <si>
    <t>0:48:59</t>
  </si>
  <si>
    <t>0:49:01</t>
  </si>
  <si>
    <t>0:49:04</t>
  </si>
  <si>
    <t>TORRETTA</t>
  </si>
  <si>
    <t>0:49:13</t>
  </si>
  <si>
    <t>0:49:20</t>
  </si>
  <si>
    <t>FABRI</t>
  </si>
  <si>
    <t>0:49:23</t>
  </si>
  <si>
    <t>FIORINI</t>
  </si>
  <si>
    <t>D'ANDREA</t>
  </si>
  <si>
    <t>SBARDELLA</t>
  </si>
  <si>
    <t>TONINO</t>
  </si>
  <si>
    <t>0:49:34</t>
  </si>
  <si>
    <t>CRISTIAN</t>
  </si>
  <si>
    <t>CALELLO</t>
  </si>
  <si>
    <t>0:49:46</t>
  </si>
  <si>
    <t>0:50:01</t>
  </si>
  <si>
    <t>0:50:03</t>
  </si>
  <si>
    <t>0:50:06</t>
  </si>
  <si>
    <t>0:50:26</t>
  </si>
  <si>
    <t>0:50:32</t>
  </si>
  <si>
    <t>SILVIO</t>
  </si>
  <si>
    <t>0:50:40</t>
  </si>
  <si>
    <t>CAPPELLINI</t>
  </si>
  <si>
    <t>BARBARA</t>
  </si>
  <si>
    <t>0:50:56</t>
  </si>
  <si>
    <t>ALVISE</t>
  </si>
  <si>
    <t>0:51:09</t>
  </si>
  <si>
    <t>VALENTINA</t>
  </si>
  <si>
    <t>0:51:15</t>
  </si>
  <si>
    <t>DE ROBBIO</t>
  </si>
  <si>
    <t>CARMINE</t>
  </si>
  <si>
    <t>DI MARIO</t>
  </si>
  <si>
    <t>0:51:32</t>
  </si>
  <si>
    <t>0:51:38</t>
  </si>
  <si>
    <t>VALENTINETTI</t>
  </si>
  <si>
    <t>RODOLFO</t>
  </si>
  <si>
    <t>GIACOMO</t>
  </si>
  <si>
    <t>0:52:03</t>
  </si>
  <si>
    <t>RAFFAELLA</t>
  </si>
  <si>
    <t>0:52:13</t>
  </si>
  <si>
    <t>PIERPAOLO</t>
  </si>
  <si>
    <t>0:52:34</t>
  </si>
  <si>
    <t>0:53:09</t>
  </si>
  <si>
    <t>0:53:22</t>
  </si>
  <si>
    <t>MERICO</t>
  </si>
  <si>
    <t>VALENTINI</t>
  </si>
  <si>
    <t>0:53:35</t>
  </si>
  <si>
    <t>RENATO</t>
  </si>
  <si>
    <t>0:53:40</t>
  </si>
  <si>
    <t>GIUSEPPINA</t>
  </si>
  <si>
    <t>0:53:50</t>
  </si>
  <si>
    <t>GABRIELE</t>
  </si>
  <si>
    <t>0:54:14</t>
  </si>
  <si>
    <t>AQUILINI</t>
  </si>
  <si>
    <t>0:54:22</t>
  </si>
  <si>
    <t>0:54:32</t>
  </si>
  <si>
    <t>DI GIAMMARTINO</t>
  </si>
  <si>
    <t>0:55:01</t>
  </si>
  <si>
    <t>COCCIA</t>
  </si>
  <si>
    <t>DI CARLO</t>
  </si>
  <si>
    <t>0:56:00</t>
  </si>
  <si>
    <t>MAZZOLA</t>
  </si>
  <si>
    <t>RANIERI</t>
  </si>
  <si>
    <t>0:56:18</t>
  </si>
  <si>
    <t>SIMONA</t>
  </si>
  <si>
    <t>SONNINO</t>
  </si>
  <si>
    <t>MARIO ROBERTO</t>
  </si>
  <si>
    <t>MARIA</t>
  </si>
  <si>
    <t>SILVESTRI</t>
  </si>
  <si>
    <t>PIROLI</t>
  </si>
  <si>
    <t>0:59:27</t>
  </si>
  <si>
    <t>0:59:40</t>
  </si>
  <si>
    <t>MARIA RITA</t>
  </si>
  <si>
    <t>GABRIELLA</t>
  </si>
  <si>
    <t>ANNA</t>
  </si>
  <si>
    <t>1:07:23</t>
  </si>
  <si>
    <t>1:07:38</t>
  </si>
  <si>
    <t>FERNANDO</t>
  </si>
  <si>
    <t>LANCIA</t>
  </si>
  <si>
    <t>CARDUCCI</t>
  </si>
  <si>
    <t>EZIO</t>
  </si>
  <si>
    <t>FERRI</t>
  </si>
  <si>
    <t>GUERRINI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</si>
</sst>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165" fontId="14" fillId="4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4" fillId="4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2" t="s">
        <v>457</v>
      </c>
      <c r="B1" s="22"/>
      <c r="C1" s="22"/>
      <c r="D1" s="22"/>
      <c r="E1" s="22"/>
      <c r="F1" s="22"/>
      <c r="G1" s="23"/>
      <c r="H1" s="23"/>
      <c r="I1" s="23"/>
    </row>
    <row r="2" spans="1:9" ht="24.75" customHeight="1" thickBot="1">
      <c r="A2" s="24" t="s">
        <v>458</v>
      </c>
      <c r="B2" s="25"/>
      <c r="C2" s="25"/>
      <c r="D2" s="25"/>
      <c r="E2" s="25"/>
      <c r="F2" s="25"/>
      <c r="G2" s="26"/>
      <c r="H2" s="6" t="s">
        <v>460</v>
      </c>
      <c r="I2" s="7">
        <v>10</v>
      </c>
    </row>
    <row r="3" spans="1:9" ht="37.5" customHeight="1" thickBot="1">
      <c r="A3" s="15" t="s">
        <v>461</v>
      </c>
      <c r="B3" s="8" t="s">
        <v>462</v>
      </c>
      <c r="C3" s="9" t="s">
        <v>463</v>
      </c>
      <c r="D3" s="9" t="s">
        <v>464</v>
      </c>
      <c r="E3" s="10" t="s">
        <v>465</v>
      </c>
      <c r="F3" s="11" t="s">
        <v>466</v>
      </c>
      <c r="G3" s="11" t="s">
        <v>467</v>
      </c>
      <c r="H3" s="11" t="s">
        <v>468</v>
      </c>
      <c r="I3" s="12" t="s">
        <v>469</v>
      </c>
    </row>
    <row r="4" spans="1:9" s="1" customFormat="1" ht="15" customHeight="1">
      <c r="A4" s="17">
        <v>1</v>
      </c>
      <c r="B4" s="16" t="s">
        <v>24</v>
      </c>
      <c r="C4" s="16" t="s">
        <v>25</v>
      </c>
      <c r="D4" s="17" t="s">
        <v>26</v>
      </c>
      <c r="E4" s="16" t="s">
        <v>27</v>
      </c>
      <c r="F4" s="17" t="s">
        <v>28</v>
      </c>
      <c r="G4" s="17" t="str">
        <f aca="true" t="shared" si="0" ref="G4:G67">TEXT(INT((HOUR(F4)*3600+MINUTE(F4)*60+SECOND(F4))/$I$2/60),"0")&amp;"."&amp;TEXT(MOD((HOUR(F4)*3600+MINUTE(F4)*60+SECOND(F4))/$I$2,60),"00")&amp;"/km"</f>
        <v>3.08/km</v>
      </c>
      <c r="H4" s="36">
        <f aca="true" t="shared" si="1" ref="H4:H31">F4-$F$4</f>
        <v>0</v>
      </c>
      <c r="I4" s="36">
        <f>F4-INDEX($F$4:$F$780,MATCH(D4,$D$4:$D$780,0))</f>
        <v>0</v>
      </c>
    </row>
    <row r="5" spans="1:9" s="1" customFormat="1" ht="15" customHeight="1">
      <c r="A5" s="19">
        <v>2</v>
      </c>
      <c r="B5" s="18" t="s">
        <v>29</v>
      </c>
      <c r="C5" s="18" t="s">
        <v>472</v>
      </c>
      <c r="D5" s="19" t="s">
        <v>524</v>
      </c>
      <c r="E5" s="18" t="s">
        <v>30</v>
      </c>
      <c r="F5" s="19" t="s">
        <v>31</v>
      </c>
      <c r="G5" s="19" t="str">
        <f t="shared" si="0"/>
        <v>3.10/km</v>
      </c>
      <c r="H5" s="37">
        <f t="shared" si="1"/>
        <v>0.00023148148148148182</v>
      </c>
      <c r="I5" s="37">
        <f>F5-INDEX($F$4:$F$780,MATCH(D5,$D$4:$D$780,0))</f>
        <v>0</v>
      </c>
    </row>
    <row r="6" spans="1:9" s="1" customFormat="1" ht="15" customHeight="1">
      <c r="A6" s="19">
        <v>3</v>
      </c>
      <c r="B6" s="18" t="s">
        <v>32</v>
      </c>
      <c r="C6" s="18" t="s">
        <v>471</v>
      </c>
      <c r="D6" s="19" t="s">
        <v>26</v>
      </c>
      <c r="E6" s="18" t="s">
        <v>33</v>
      </c>
      <c r="F6" s="19" t="s">
        <v>34</v>
      </c>
      <c r="G6" s="19" t="str">
        <f t="shared" si="0"/>
        <v>3.16/km</v>
      </c>
      <c r="H6" s="37">
        <f t="shared" si="1"/>
        <v>0.0008680555555555594</v>
      </c>
      <c r="I6" s="37">
        <f>F6-INDEX($F$4:$F$780,MATCH(D6,$D$4:$D$780,0))</f>
        <v>0.0008680555555555594</v>
      </c>
    </row>
    <row r="7" spans="1:9" s="1" customFormat="1" ht="15" customHeight="1">
      <c r="A7" s="19">
        <v>4</v>
      </c>
      <c r="B7" s="18" t="s">
        <v>658</v>
      </c>
      <c r="C7" s="18" t="s">
        <v>491</v>
      </c>
      <c r="D7" s="19" t="s">
        <v>524</v>
      </c>
      <c r="E7" s="18" t="s">
        <v>35</v>
      </c>
      <c r="F7" s="19" t="s">
        <v>36</v>
      </c>
      <c r="G7" s="19" t="str">
        <f t="shared" si="0"/>
        <v>3.18/km</v>
      </c>
      <c r="H7" s="37">
        <f t="shared" si="1"/>
        <v>0.001134259259259262</v>
      </c>
      <c r="I7" s="37">
        <f>F7-INDEX($F$4:$F$780,MATCH(D7,$D$4:$D$780,0))</f>
        <v>0.0009027777777777801</v>
      </c>
    </row>
    <row r="8" spans="1:9" s="1" customFormat="1" ht="15" customHeight="1">
      <c r="A8" s="19">
        <v>5</v>
      </c>
      <c r="B8" s="18" t="s">
        <v>37</v>
      </c>
      <c r="C8" s="18" t="s">
        <v>486</v>
      </c>
      <c r="D8" s="19" t="s">
        <v>526</v>
      </c>
      <c r="E8" s="18" t="s">
        <v>38</v>
      </c>
      <c r="F8" s="19" t="s">
        <v>39</v>
      </c>
      <c r="G8" s="19" t="str">
        <f t="shared" si="0"/>
        <v>3.19/km</v>
      </c>
      <c r="H8" s="37">
        <f t="shared" si="1"/>
        <v>0.0012499999999999976</v>
      </c>
      <c r="I8" s="37">
        <f>F8-INDEX($F$4:$F$780,MATCH(D8,$D$4:$D$780,0))</f>
        <v>0</v>
      </c>
    </row>
    <row r="9" spans="1:9" s="1" customFormat="1" ht="15" customHeight="1">
      <c r="A9" s="19">
        <v>6</v>
      </c>
      <c r="B9" s="18" t="s">
        <v>40</v>
      </c>
      <c r="C9" s="18" t="s">
        <v>517</v>
      </c>
      <c r="D9" s="19" t="s">
        <v>530</v>
      </c>
      <c r="E9" s="18" t="s">
        <v>38</v>
      </c>
      <c r="F9" s="19" t="s">
        <v>41</v>
      </c>
      <c r="G9" s="19" t="str">
        <f t="shared" si="0"/>
        <v>3.19/km</v>
      </c>
      <c r="H9" s="37">
        <f t="shared" si="1"/>
        <v>0.0012731481481481483</v>
      </c>
      <c r="I9" s="37">
        <f>F9-INDEX($F$4:$F$780,MATCH(D9,$D$4:$D$780,0))</f>
        <v>0</v>
      </c>
    </row>
    <row r="10" spans="1:9" s="1" customFormat="1" ht="15" customHeight="1">
      <c r="A10" s="19">
        <v>7</v>
      </c>
      <c r="B10" s="18" t="s">
        <v>42</v>
      </c>
      <c r="C10" s="18" t="s">
        <v>487</v>
      </c>
      <c r="D10" s="19" t="s">
        <v>527</v>
      </c>
      <c r="E10" s="18" t="s">
        <v>43</v>
      </c>
      <c r="F10" s="19" t="s">
        <v>44</v>
      </c>
      <c r="G10" s="19" t="str">
        <f t="shared" si="0"/>
        <v>3.20/km</v>
      </c>
      <c r="H10" s="37">
        <f t="shared" si="1"/>
        <v>0.0013773148148148173</v>
      </c>
      <c r="I10" s="37">
        <f>F10-INDEX($F$4:$F$780,MATCH(D10,$D$4:$D$780,0))</f>
        <v>0</v>
      </c>
    </row>
    <row r="11" spans="1:9" s="1" customFormat="1" ht="15" customHeight="1">
      <c r="A11" s="19">
        <v>8</v>
      </c>
      <c r="B11" s="18" t="s">
        <v>45</v>
      </c>
      <c r="C11" s="18" t="s">
        <v>492</v>
      </c>
      <c r="D11" s="19" t="s">
        <v>26</v>
      </c>
      <c r="E11" s="18" t="s">
        <v>46</v>
      </c>
      <c r="F11" s="19" t="s">
        <v>47</v>
      </c>
      <c r="G11" s="19" t="str">
        <f t="shared" si="0"/>
        <v>3.22/km</v>
      </c>
      <c r="H11" s="37">
        <f t="shared" si="1"/>
        <v>0.0015509259259259278</v>
      </c>
      <c r="I11" s="37">
        <f>F11-INDEX($F$4:$F$780,MATCH(D11,$D$4:$D$780,0))</f>
        <v>0.0015509259259259278</v>
      </c>
    </row>
    <row r="12" spans="1:9" s="1" customFormat="1" ht="15" customHeight="1">
      <c r="A12" s="19">
        <v>9</v>
      </c>
      <c r="B12" s="18" t="s">
        <v>45</v>
      </c>
      <c r="C12" s="18" t="s">
        <v>523</v>
      </c>
      <c r="D12" s="19" t="s">
        <v>527</v>
      </c>
      <c r="E12" s="18" t="s">
        <v>38</v>
      </c>
      <c r="F12" s="19" t="s">
        <v>48</v>
      </c>
      <c r="G12" s="19" t="str">
        <f t="shared" si="0"/>
        <v>3.27/km</v>
      </c>
      <c r="H12" s="37">
        <f t="shared" si="1"/>
        <v>0.002129629629629627</v>
      </c>
      <c r="I12" s="37">
        <f>F12-INDEX($F$4:$F$780,MATCH(D12,$D$4:$D$780,0))</f>
        <v>0.0007523148148148098</v>
      </c>
    </row>
    <row r="13" spans="1:9" s="1" customFormat="1" ht="15" customHeight="1">
      <c r="A13" s="19">
        <v>10</v>
      </c>
      <c r="B13" s="18" t="s">
        <v>49</v>
      </c>
      <c r="C13" s="18" t="s">
        <v>50</v>
      </c>
      <c r="D13" s="19" t="s">
        <v>530</v>
      </c>
      <c r="E13" s="18" t="s">
        <v>51</v>
      </c>
      <c r="F13" s="19" t="s">
        <v>52</v>
      </c>
      <c r="G13" s="19" t="str">
        <f t="shared" si="0"/>
        <v>3.27/km</v>
      </c>
      <c r="H13" s="37">
        <f t="shared" si="1"/>
        <v>0.002187500000000002</v>
      </c>
      <c r="I13" s="37">
        <f>F13-INDEX($F$4:$F$780,MATCH(D13,$D$4:$D$780,0))</f>
        <v>0.0009143518518518537</v>
      </c>
    </row>
    <row r="14" spans="1:9" s="1" customFormat="1" ht="15" customHeight="1">
      <c r="A14" s="19">
        <v>11</v>
      </c>
      <c r="B14" s="18" t="s">
        <v>53</v>
      </c>
      <c r="C14" s="18" t="s">
        <v>508</v>
      </c>
      <c r="D14" s="19" t="s">
        <v>527</v>
      </c>
      <c r="E14" s="18" t="s">
        <v>54</v>
      </c>
      <c r="F14" s="19" t="s">
        <v>55</v>
      </c>
      <c r="G14" s="19" t="str">
        <f t="shared" si="0"/>
        <v>3.28/km</v>
      </c>
      <c r="H14" s="37">
        <f t="shared" si="1"/>
        <v>0.002256944444444447</v>
      </c>
      <c r="I14" s="37">
        <f>F14-INDEX($F$4:$F$780,MATCH(D14,$D$4:$D$780,0))</f>
        <v>0.0008796296296296295</v>
      </c>
    </row>
    <row r="15" spans="1:9" s="1" customFormat="1" ht="15" customHeight="1">
      <c r="A15" s="19">
        <v>12</v>
      </c>
      <c r="B15" s="18" t="s">
        <v>56</v>
      </c>
      <c r="C15" s="18" t="s">
        <v>626</v>
      </c>
      <c r="D15" s="19" t="s">
        <v>530</v>
      </c>
      <c r="E15" s="18" t="s">
        <v>57</v>
      </c>
      <c r="F15" s="19" t="s">
        <v>58</v>
      </c>
      <c r="G15" s="19" t="str">
        <f t="shared" si="0"/>
        <v>3.29/km</v>
      </c>
      <c r="H15" s="37">
        <f t="shared" si="1"/>
        <v>0.0023726851851851825</v>
      </c>
      <c r="I15" s="37">
        <f>F15-INDEX($F$4:$F$780,MATCH(D15,$D$4:$D$780,0))</f>
        <v>0.0010995370370370343</v>
      </c>
    </row>
    <row r="16" spans="1:9" s="1" customFormat="1" ht="15" customHeight="1">
      <c r="A16" s="19">
        <v>13</v>
      </c>
      <c r="B16" s="18" t="s">
        <v>59</v>
      </c>
      <c r="C16" s="18" t="s">
        <v>477</v>
      </c>
      <c r="D16" s="19" t="s">
        <v>530</v>
      </c>
      <c r="E16" s="18" t="s">
        <v>60</v>
      </c>
      <c r="F16" s="19" t="s">
        <v>61</v>
      </c>
      <c r="G16" s="19" t="str">
        <f t="shared" si="0"/>
        <v>3.30/km</v>
      </c>
      <c r="H16" s="37">
        <f t="shared" si="1"/>
        <v>0.0025694444444444506</v>
      </c>
      <c r="I16" s="37">
        <f>F16-INDEX($F$4:$F$780,MATCH(D16,$D$4:$D$780,0))</f>
        <v>0.0012962962962963023</v>
      </c>
    </row>
    <row r="17" spans="1:9" s="1" customFormat="1" ht="15" customHeight="1">
      <c r="A17" s="19">
        <v>14</v>
      </c>
      <c r="B17" s="18" t="s">
        <v>718</v>
      </c>
      <c r="C17" s="18" t="s">
        <v>584</v>
      </c>
      <c r="D17" s="19" t="s">
        <v>524</v>
      </c>
      <c r="E17" s="18" t="s">
        <v>62</v>
      </c>
      <c r="F17" s="19" t="s">
        <v>63</v>
      </c>
      <c r="G17" s="19" t="str">
        <f t="shared" si="0"/>
        <v>3.32/km</v>
      </c>
      <c r="H17" s="37">
        <f t="shared" si="1"/>
        <v>0.0027083333333333334</v>
      </c>
      <c r="I17" s="37">
        <f>F17-INDEX($F$4:$F$780,MATCH(D17,$D$4:$D$780,0))</f>
        <v>0.0024768518518518516</v>
      </c>
    </row>
    <row r="18" spans="1:9" s="1" customFormat="1" ht="15" customHeight="1">
      <c r="A18" s="19">
        <v>15</v>
      </c>
      <c r="B18" s="18" t="s">
        <v>64</v>
      </c>
      <c r="C18" s="18" t="s">
        <v>660</v>
      </c>
      <c r="D18" s="19" t="s">
        <v>537</v>
      </c>
      <c r="E18" s="18" t="s">
        <v>65</v>
      </c>
      <c r="F18" s="19" t="s">
        <v>63</v>
      </c>
      <c r="G18" s="19" t="str">
        <f t="shared" si="0"/>
        <v>3.32/km</v>
      </c>
      <c r="H18" s="37">
        <f t="shared" si="1"/>
        <v>0.0027083333333333334</v>
      </c>
      <c r="I18" s="37">
        <f>F18-INDEX($F$4:$F$780,MATCH(D18,$D$4:$D$780,0))</f>
        <v>0</v>
      </c>
    </row>
    <row r="19" spans="1:9" s="1" customFormat="1" ht="15" customHeight="1">
      <c r="A19" s="19">
        <v>16</v>
      </c>
      <c r="B19" s="18" t="s">
        <v>66</v>
      </c>
      <c r="C19" s="18" t="s">
        <v>471</v>
      </c>
      <c r="D19" s="19" t="s">
        <v>530</v>
      </c>
      <c r="E19" s="18" t="s">
        <v>38</v>
      </c>
      <c r="F19" s="19" t="s">
        <v>67</v>
      </c>
      <c r="G19" s="19" t="str">
        <f t="shared" si="0"/>
        <v>3.35/km</v>
      </c>
      <c r="H19" s="37">
        <f t="shared" si="1"/>
        <v>0.0031249999999999993</v>
      </c>
      <c r="I19" s="37">
        <f>F19-INDEX($F$4:$F$780,MATCH(D19,$D$4:$D$780,0))</f>
        <v>0.001851851851851851</v>
      </c>
    </row>
    <row r="20" spans="1:9" s="1" customFormat="1" ht="15" customHeight="1">
      <c r="A20" s="19">
        <v>17</v>
      </c>
      <c r="B20" s="18" t="s">
        <v>68</v>
      </c>
      <c r="C20" s="18" t="s">
        <v>529</v>
      </c>
      <c r="D20" s="19" t="s">
        <v>524</v>
      </c>
      <c r="E20" s="18" t="s">
        <v>69</v>
      </c>
      <c r="F20" s="19" t="s">
        <v>70</v>
      </c>
      <c r="G20" s="19" t="str">
        <f t="shared" si="0"/>
        <v>3.36/km</v>
      </c>
      <c r="H20" s="37">
        <f t="shared" si="1"/>
        <v>0.0032175925925925913</v>
      </c>
      <c r="I20" s="37">
        <f>F20-INDEX($F$4:$F$780,MATCH(D20,$D$4:$D$780,0))</f>
        <v>0.0029861111111111095</v>
      </c>
    </row>
    <row r="21" spans="1:9" s="1" customFormat="1" ht="15" customHeight="1">
      <c r="A21" s="19">
        <v>18</v>
      </c>
      <c r="B21" s="18" t="s">
        <v>71</v>
      </c>
      <c r="C21" s="18" t="s">
        <v>505</v>
      </c>
      <c r="D21" s="19" t="s">
        <v>537</v>
      </c>
      <c r="E21" s="18" t="s">
        <v>62</v>
      </c>
      <c r="F21" s="19" t="s">
        <v>72</v>
      </c>
      <c r="G21" s="19" t="str">
        <f t="shared" si="0"/>
        <v>3.37/km</v>
      </c>
      <c r="H21" s="37">
        <f t="shared" si="1"/>
        <v>0.003275462962962966</v>
      </c>
      <c r="I21" s="37">
        <f>F21-INDEX($F$4:$F$780,MATCH(D21,$D$4:$D$780,0))</f>
        <v>0.0005671296296296327</v>
      </c>
    </row>
    <row r="22" spans="1:9" s="1" customFormat="1" ht="15" customHeight="1">
      <c r="A22" s="19">
        <v>19</v>
      </c>
      <c r="B22" s="18" t="s">
        <v>73</v>
      </c>
      <c r="C22" s="18" t="s">
        <v>74</v>
      </c>
      <c r="D22" s="19" t="s">
        <v>526</v>
      </c>
      <c r="E22" s="18" t="s">
        <v>75</v>
      </c>
      <c r="F22" s="19" t="s">
        <v>531</v>
      </c>
      <c r="G22" s="19" t="str">
        <f t="shared" si="0"/>
        <v>3.41/km</v>
      </c>
      <c r="H22" s="37">
        <f t="shared" si="1"/>
        <v>0.003773148148148147</v>
      </c>
      <c r="I22" s="37">
        <f>F22-INDEX($F$4:$F$780,MATCH(D22,$D$4:$D$780,0))</f>
        <v>0.0025231481481481494</v>
      </c>
    </row>
    <row r="23" spans="1:9" s="1" customFormat="1" ht="15" customHeight="1">
      <c r="A23" s="19">
        <v>20</v>
      </c>
      <c r="B23" s="18" t="s">
        <v>633</v>
      </c>
      <c r="C23" s="18" t="s">
        <v>76</v>
      </c>
      <c r="D23" s="19" t="s">
        <v>542</v>
      </c>
      <c r="E23" s="18" t="s">
        <v>77</v>
      </c>
      <c r="F23" s="19" t="s">
        <v>78</v>
      </c>
      <c r="G23" s="19" t="str">
        <f t="shared" si="0"/>
        <v>3.41/km</v>
      </c>
      <c r="H23" s="37">
        <f t="shared" si="1"/>
        <v>0.003807870370370371</v>
      </c>
      <c r="I23" s="37">
        <f>F23-INDEX($F$4:$F$780,MATCH(D23,$D$4:$D$780,0))</f>
        <v>0</v>
      </c>
    </row>
    <row r="24" spans="1:9" s="1" customFormat="1" ht="15" customHeight="1">
      <c r="A24" s="19">
        <v>21</v>
      </c>
      <c r="B24" s="18" t="s">
        <v>79</v>
      </c>
      <c r="C24" s="18" t="s">
        <v>471</v>
      </c>
      <c r="D24" s="19" t="s">
        <v>537</v>
      </c>
      <c r="E24" s="18" t="s">
        <v>80</v>
      </c>
      <c r="F24" s="19" t="s">
        <v>78</v>
      </c>
      <c r="G24" s="19" t="str">
        <f t="shared" si="0"/>
        <v>3.41/km</v>
      </c>
      <c r="H24" s="37">
        <f t="shared" si="1"/>
        <v>0.003807870370370371</v>
      </c>
      <c r="I24" s="37">
        <f>F24-INDEX($F$4:$F$780,MATCH(D24,$D$4:$D$780,0))</f>
        <v>0.0010995370370370378</v>
      </c>
    </row>
    <row r="25" spans="1:9" s="1" customFormat="1" ht="15" customHeight="1">
      <c r="A25" s="19">
        <v>22</v>
      </c>
      <c r="B25" s="18" t="s">
        <v>81</v>
      </c>
      <c r="C25" s="18" t="s">
        <v>509</v>
      </c>
      <c r="D25" s="19" t="s">
        <v>530</v>
      </c>
      <c r="E25" s="18" t="s">
        <v>82</v>
      </c>
      <c r="F25" s="19" t="s">
        <v>83</v>
      </c>
      <c r="G25" s="19" t="str">
        <f t="shared" si="0"/>
        <v>3.41/km</v>
      </c>
      <c r="H25" s="37">
        <f t="shared" si="1"/>
        <v>0.0038310185185185183</v>
      </c>
      <c r="I25" s="37">
        <f>F25-INDEX($F$4:$F$780,MATCH(D25,$D$4:$D$780,0))</f>
        <v>0.00255787037037037</v>
      </c>
    </row>
    <row r="26" spans="1:9" s="1" customFormat="1" ht="15" customHeight="1">
      <c r="A26" s="19">
        <v>23</v>
      </c>
      <c r="B26" s="18" t="s">
        <v>84</v>
      </c>
      <c r="C26" s="18" t="s">
        <v>642</v>
      </c>
      <c r="D26" s="19" t="s">
        <v>527</v>
      </c>
      <c r="E26" s="18" t="s">
        <v>38</v>
      </c>
      <c r="F26" s="19" t="s">
        <v>85</v>
      </c>
      <c r="G26" s="19" t="str">
        <f t="shared" si="0"/>
        <v>3.43/km</v>
      </c>
      <c r="H26" s="37">
        <f t="shared" si="1"/>
        <v>0.0040393518518518495</v>
      </c>
      <c r="I26" s="37">
        <f>F26-INDEX($F$4:$F$780,MATCH(D26,$D$4:$D$780,0))</f>
        <v>0.002662037037037032</v>
      </c>
    </row>
    <row r="27" spans="1:9" s="2" customFormat="1" ht="15" customHeight="1">
      <c r="A27" s="19">
        <v>24</v>
      </c>
      <c r="B27" s="18" t="s">
        <v>86</v>
      </c>
      <c r="C27" s="18" t="s">
        <v>14</v>
      </c>
      <c r="D27" s="19" t="s">
        <v>530</v>
      </c>
      <c r="E27" s="18" t="s">
        <v>87</v>
      </c>
      <c r="F27" s="19" t="s">
        <v>88</v>
      </c>
      <c r="G27" s="19" t="str">
        <f t="shared" si="0"/>
        <v>3.44/km</v>
      </c>
      <c r="H27" s="37">
        <f t="shared" si="1"/>
        <v>0.004108796296296298</v>
      </c>
      <c r="I27" s="37">
        <f>F27-INDEX($F$4:$F$780,MATCH(D27,$D$4:$D$780,0))</f>
        <v>0.0028356481481481496</v>
      </c>
    </row>
    <row r="28" spans="1:9" s="1" customFormat="1" ht="15" customHeight="1">
      <c r="A28" s="19">
        <v>25</v>
      </c>
      <c r="B28" s="18" t="s">
        <v>89</v>
      </c>
      <c r="C28" s="18" t="s">
        <v>680</v>
      </c>
      <c r="D28" s="19" t="s">
        <v>530</v>
      </c>
      <c r="E28" s="18" t="s">
        <v>60</v>
      </c>
      <c r="F28" s="19" t="s">
        <v>90</v>
      </c>
      <c r="G28" s="19" t="str">
        <f t="shared" si="0"/>
        <v>3.44/km</v>
      </c>
      <c r="H28" s="37">
        <f t="shared" si="1"/>
        <v>0.004166666666666666</v>
      </c>
      <c r="I28" s="37">
        <f>F28-INDEX($F$4:$F$780,MATCH(D28,$D$4:$D$780,0))</f>
        <v>0.0028935185185185175</v>
      </c>
    </row>
    <row r="29" spans="1:9" s="1" customFormat="1" ht="15" customHeight="1">
      <c r="A29" s="19">
        <v>26</v>
      </c>
      <c r="B29" s="18" t="s">
        <v>91</v>
      </c>
      <c r="C29" s="18" t="s">
        <v>701</v>
      </c>
      <c r="D29" s="19" t="s">
        <v>526</v>
      </c>
      <c r="E29" s="18" t="s">
        <v>38</v>
      </c>
      <c r="F29" s="19" t="s">
        <v>92</v>
      </c>
      <c r="G29" s="19" t="str">
        <f t="shared" si="0"/>
        <v>3.45/km</v>
      </c>
      <c r="H29" s="37">
        <f t="shared" si="1"/>
        <v>0.004247685185185188</v>
      </c>
      <c r="I29" s="37">
        <f>F29-INDEX($F$4:$F$780,MATCH(D29,$D$4:$D$780,0))</f>
        <v>0.00299768518518519</v>
      </c>
    </row>
    <row r="30" spans="1:9" s="1" customFormat="1" ht="15" customHeight="1">
      <c r="A30" s="19">
        <v>27</v>
      </c>
      <c r="B30" s="18" t="s">
        <v>93</v>
      </c>
      <c r="C30" s="18" t="s">
        <v>491</v>
      </c>
      <c r="D30" s="19" t="s">
        <v>524</v>
      </c>
      <c r="E30" s="18" t="s">
        <v>579</v>
      </c>
      <c r="F30" s="19" t="s">
        <v>94</v>
      </c>
      <c r="G30" s="19" t="str">
        <f t="shared" si="0"/>
        <v>3.46/km</v>
      </c>
      <c r="H30" s="37">
        <f t="shared" si="1"/>
        <v>0.004328703703703706</v>
      </c>
      <c r="I30" s="37">
        <f>F30-INDEX($F$4:$F$780,MATCH(D30,$D$4:$D$780,0))</f>
        <v>0.004097222222222224</v>
      </c>
    </row>
    <row r="31" spans="1:9" s="1" customFormat="1" ht="15" customHeight="1">
      <c r="A31" s="19">
        <v>28</v>
      </c>
      <c r="B31" s="18" t="s">
        <v>95</v>
      </c>
      <c r="C31" s="18" t="s">
        <v>96</v>
      </c>
      <c r="D31" s="19" t="s">
        <v>97</v>
      </c>
      <c r="E31" s="18" t="s">
        <v>98</v>
      </c>
      <c r="F31" s="19" t="s">
        <v>94</v>
      </c>
      <c r="G31" s="19" t="str">
        <f t="shared" si="0"/>
        <v>3.46/km</v>
      </c>
      <c r="H31" s="37">
        <f t="shared" si="1"/>
        <v>0.004328703703703706</v>
      </c>
      <c r="I31" s="37">
        <f>F31-INDEX($F$4:$F$780,MATCH(D31,$D$4:$D$780,0))</f>
        <v>0</v>
      </c>
    </row>
    <row r="32" spans="1:9" s="1" customFormat="1" ht="15" customHeight="1">
      <c r="A32" s="19">
        <v>29</v>
      </c>
      <c r="B32" s="18" t="s">
        <v>648</v>
      </c>
      <c r="C32" s="18" t="s">
        <v>590</v>
      </c>
      <c r="D32" s="19" t="s">
        <v>524</v>
      </c>
      <c r="E32" s="18" t="s">
        <v>99</v>
      </c>
      <c r="F32" s="19" t="s">
        <v>100</v>
      </c>
      <c r="G32" s="19" t="str">
        <f t="shared" si="0"/>
        <v>3.46/km</v>
      </c>
      <c r="H32" s="37">
        <f aca="true" t="shared" si="2" ref="H32:H63">F32-$F$4</f>
        <v>0.004363425925925923</v>
      </c>
      <c r="I32" s="37">
        <f>F32-INDEX($F$4:$F$780,MATCH(D32,$D$4:$D$780,0))</f>
        <v>0.0041319444444444416</v>
      </c>
    </row>
    <row r="33" spans="1:9" s="1" customFormat="1" ht="15" customHeight="1">
      <c r="A33" s="19">
        <v>30</v>
      </c>
      <c r="B33" s="18" t="s">
        <v>101</v>
      </c>
      <c r="C33" s="18" t="s">
        <v>495</v>
      </c>
      <c r="D33" s="19" t="s">
        <v>537</v>
      </c>
      <c r="E33" s="18" t="s">
        <v>82</v>
      </c>
      <c r="F33" s="19" t="s">
        <v>102</v>
      </c>
      <c r="G33" s="19" t="str">
        <f t="shared" si="0"/>
        <v>3.46/km</v>
      </c>
      <c r="H33" s="37">
        <f t="shared" si="2"/>
        <v>0.004375</v>
      </c>
      <c r="I33" s="37">
        <f>F33-INDEX($F$4:$F$780,MATCH(D33,$D$4:$D$780,0))</f>
        <v>0.001666666666666667</v>
      </c>
    </row>
    <row r="34" spans="1:9" s="1" customFormat="1" ht="15" customHeight="1">
      <c r="A34" s="19">
        <v>31</v>
      </c>
      <c r="B34" s="18" t="s">
        <v>103</v>
      </c>
      <c r="C34" s="18" t="s">
        <v>660</v>
      </c>
      <c r="D34" s="19" t="s">
        <v>560</v>
      </c>
      <c r="E34" s="18" t="s">
        <v>75</v>
      </c>
      <c r="F34" s="19" t="s">
        <v>104</v>
      </c>
      <c r="G34" s="19" t="str">
        <f t="shared" si="0"/>
        <v>3.46/km</v>
      </c>
      <c r="H34" s="37">
        <f t="shared" si="2"/>
        <v>0.004409722222222225</v>
      </c>
      <c r="I34" s="37">
        <f>F34-INDEX($F$4:$F$780,MATCH(D34,$D$4:$D$780,0))</f>
        <v>0</v>
      </c>
    </row>
    <row r="35" spans="1:9" s="1" customFormat="1" ht="15" customHeight="1">
      <c r="A35" s="19">
        <v>32</v>
      </c>
      <c r="B35" s="18" t="s">
        <v>105</v>
      </c>
      <c r="C35" s="18" t="s">
        <v>490</v>
      </c>
      <c r="D35" s="19" t="s">
        <v>524</v>
      </c>
      <c r="E35" s="18" t="s">
        <v>106</v>
      </c>
      <c r="F35" s="19" t="s">
        <v>107</v>
      </c>
      <c r="G35" s="19" t="str">
        <f t="shared" si="0"/>
        <v>3.47/km</v>
      </c>
      <c r="H35" s="37">
        <f t="shared" si="2"/>
        <v>0.0044907407407407465</v>
      </c>
      <c r="I35" s="37">
        <f>F35-INDEX($F$4:$F$780,MATCH(D35,$D$4:$D$780,0))</f>
        <v>0.004259259259259265</v>
      </c>
    </row>
    <row r="36" spans="1:9" s="1" customFormat="1" ht="15" customHeight="1">
      <c r="A36" s="19">
        <v>33</v>
      </c>
      <c r="B36" s="18" t="s">
        <v>108</v>
      </c>
      <c r="C36" s="18" t="s">
        <v>475</v>
      </c>
      <c r="D36" s="19" t="s">
        <v>524</v>
      </c>
      <c r="E36" s="18" t="s">
        <v>109</v>
      </c>
      <c r="F36" s="19" t="s">
        <v>110</v>
      </c>
      <c r="G36" s="19" t="str">
        <f t="shared" si="0"/>
        <v>3.49/km</v>
      </c>
      <c r="H36" s="37">
        <f t="shared" si="2"/>
        <v>0.004664351851851857</v>
      </c>
      <c r="I36" s="37">
        <f>F36-INDEX($F$4:$F$780,MATCH(D36,$D$4:$D$780,0))</f>
        <v>0.004432870370370375</v>
      </c>
    </row>
    <row r="37" spans="1:9" s="1" customFormat="1" ht="15" customHeight="1">
      <c r="A37" s="19">
        <v>34</v>
      </c>
      <c r="B37" s="18" t="s">
        <v>111</v>
      </c>
      <c r="C37" s="18" t="s">
        <v>112</v>
      </c>
      <c r="D37" s="19" t="s">
        <v>537</v>
      </c>
      <c r="E37" s="18" t="s">
        <v>109</v>
      </c>
      <c r="F37" s="19" t="s">
        <v>113</v>
      </c>
      <c r="G37" s="19" t="str">
        <f t="shared" si="0"/>
        <v>3.49/km</v>
      </c>
      <c r="H37" s="37">
        <f t="shared" si="2"/>
        <v>0.004687500000000004</v>
      </c>
      <c r="I37" s="37">
        <f>F37-INDEX($F$4:$F$780,MATCH(D37,$D$4:$D$780,0))</f>
        <v>0.0019791666666666707</v>
      </c>
    </row>
    <row r="38" spans="1:9" s="1" customFormat="1" ht="15" customHeight="1">
      <c r="A38" s="19">
        <v>35</v>
      </c>
      <c r="B38" s="18" t="s">
        <v>114</v>
      </c>
      <c r="C38" s="18" t="s">
        <v>4</v>
      </c>
      <c r="D38" s="19" t="s">
        <v>527</v>
      </c>
      <c r="E38" s="18" t="s">
        <v>60</v>
      </c>
      <c r="F38" s="19" t="s">
        <v>533</v>
      </c>
      <c r="G38" s="19" t="str">
        <f t="shared" si="0"/>
        <v>3.49/km</v>
      </c>
      <c r="H38" s="37">
        <f t="shared" si="2"/>
        <v>0.004722222222222221</v>
      </c>
      <c r="I38" s="37">
        <f>F38-INDEX($F$4:$F$780,MATCH(D38,$D$4:$D$780,0))</f>
        <v>0.003344907407407404</v>
      </c>
    </row>
    <row r="39" spans="1:9" s="1" customFormat="1" ht="15" customHeight="1">
      <c r="A39" s="19">
        <v>36</v>
      </c>
      <c r="B39" s="18" t="s">
        <v>729</v>
      </c>
      <c r="C39" s="18" t="s">
        <v>544</v>
      </c>
      <c r="D39" s="19" t="s">
        <v>530</v>
      </c>
      <c r="E39" s="18" t="s">
        <v>115</v>
      </c>
      <c r="F39" s="19" t="s">
        <v>116</v>
      </c>
      <c r="G39" s="19" t="str">
        <f t="shared" si="0"/>
        <v>3.49/km</v>
      </c>
      <c r="H39" s="37">
        <f t="shared" si="2"/>
        <v>0.004745370370370372</v>
      </c>
      <c r="I39" s="37">
        <f>F39-INDEX($F$4:$F$780,MATCH(D39,$D$4:$D$780,0))</f>
        <v>0.0034722222222222238</v>
      </c>
    </row>
    <row r="40" spans="1:9" s="1" customFormat="1" ht="15" customHeight="1">
      <c r="A40" s="19">
        <v>37</v>
      </c>
      <c r="B40" s="18" t="s">
        <v>117</v>
      </c>
      <c r="C40" s="18" t="s">
        <v>701</v>
      </c>
      <c r="D40" s="19" t="s">
        <v>530</v>
      </c>
      <c r="E40" s="18" t="s">
        <v>118</v>
      </c>
      <c r="F40" s="19" t="s">
        <v>119</v>
      </c>
      <c r="G40" s="19" t="str">
        <f t="shared" si="0"/>
        <v>3.50/km</v>
      </c>
      <c r="H40" s="37">
        <f t="shared" si="2"/>
        <v>0.004872685185185185</v>
      </c>
      <c r="I40" s="37">
        <f>F40-INDEX($F$4:$F$780,MATCH(D40,$D$4:$D$780,0))</f>
        <v>0.0035995370370370365</v>
      </c>
    </row>
    <row r="41" spans="1:9" s="1" customFormat="1" ht="15" customHeight="1">
      <c r="A41" s="19">
        <v>38</v>
      </c>
      <c r="B41" s="18" t="s">
        <v>120</v>
      </c>
      <c r="C41" s="18" t="s">
        <v>548</v>
      </c>
      <c r="D41" s="19" t="s">
        <v>549</v>
      </c>
      <c r="E41" s="18" t="s">
        <v>60</v>
      </c>
      <c r="F41" s="19" t="s">
        <v>119</v>
      </c>
      <c r="G41" s="19" t="str">
        <f t="shared" si="0"/>
        <v>3.50/km</v>
      </c>
      <c r="H41" s="37">
        <f t="shared" si="2"/>
        <v>0.004872685185185185</v>
      </c>
      <c r="I41" s="37">
        <f>F41-INDEX($F$4:$F$780,MATCH(D41,$D$4:$D$780,0))</f>
        <v>0</v>
      </c>
    </row>
    <row r="42" spans="1:9" s="1" customFormat="1" ht="15" customHeight="1">
      <c r="A42" s="19">
        <v>39</v>
      </c>
      <c r="B42" s="18" t="s">
        <v>121</v>
      </c>
      <c r="C42" s="18" t="s">
        <v>122</v>
      </c>
      <c r="D42" s="19" t="s">
        <v>526</v>
      </c>
      <c r="E42" s="18" t="s">
        <v>82</v>
      </c>
      <c r="F42" s="19" t="s">
        <v>123</v>
      </c>
      <c r="G42" s="19" t="str">
        <f t="shared" si="0"/>
        <v>3.51/km</v>
      </c>
      <c r="H42" s="37">
        <f t="shared" si="2"/>
        <v>0.004988425925925924</v>
      </c>
      <c r="I42" s="37">
        <f>F42-INDEX($F$4:$F$780,MATCH(D42,$D$4:$D$780,0))</f>
        <v>0.0037384259259259263</v>
      </c>
    </row>
    <row r="43" spans="1:9" s="1" customFormat="1" ht="15" customHeight="1">
      <c r="A43" s="19">
        <v>40</v>
      </c>
      <c r="B43" s="18" t="s">
        <v>124</v>
      </c>
      <c r="C43" s="18" t="s">
        <v>475</v>
      </c>
      <c r="D43" s="19" t="s">
        <v>524</v>
      </c>
      <c r="E43" s="18" t="s">
        <v>125</v>
      </c>
      <c r="F43" s="19" t="s">
        <v>126</v>
      </c>
      <c r="G43" s="19" t="str">
        <f t="shared" si="0"/>
        <v>3.52/km</v>
      </c>
      <c r="H43" s="37">
        <f t="shared" si="2"/>
        <v>0.005046296296296295</v>
      </c>
      <c r="I43" s="37">
        <f>F43-INDEX($F$4:$F$780,MATCH(D43,$D$4:$D$780,0))</f>
        <v>0.0048148148148148134</v>
      </c>
    </row>
    <row r="44" spans="1:9" s="1" customFormat="1" ht="15" customHeight="1">
      <c r="A44" s="19">
        <v>41</v>
      </c>
      <c r="B44" s="18" t="s">
        <v>577</v>
      </c>
      <c r="C44" s="18" t="s">
        <v>127</v>
      </c>
      <c r="D44" s="19" t="s">
        <v>26</v>
      </c>
      <c r="E44" s="18" t="s">
        <v>0</v>
      </c>
      <c r="F44" s="19" t="s">
        <v>128</v>
      </c>
      <c r="G44" s="19" t="str">
        <f t="shared" si="0"/>
        <v>3.53/km</v>
      </c>
      <c r="H44" s="37">
        <f t="shared" si="2"/>
        <v>0.005208333333333336</v>
      </c>
      <c r="I44" s="37">
        <f>F44-INDEX($F$4:$F$780,MATCH(D44,$D$4:$D$780,0))</f>
        <v>0.005208333333333336</v>
      </c>
    </row>
    <row r="45" spans="1:9" s="1" customFormat="1" ht="15" customHeight="1">
      <c r="A45" s="19">
        <v>42</v>
      </c>
      <c r="B45" s="18" t="s">
        <v>129</v>
      </c>
      <c r="C45" s="18" t="s">
        <v>510</v>
      </c>
      <c r="D45" s="19" t="s">
        <v>26</v>
      </c>
      <c r="E45" s="18" t="s">
        <v>130</v>
      </c>
      <c r="F45" s="19" t="s">
        <v>128</v>
      </c>
      <c r="G45" s="19" t="str">
        <f t="shared" si="0"/>
        <v>3.53/km</v>
      </c>
      <c r="H45" s="37">
        <f t="shared" si="2"/>
        <v>0.005208333333333336</v>
      </c>
      <c r="I45" s="37">
        <f>F45-INDEX($F$4:$F$780,MATCH(D45,$D$4:$D$780,0))</f>
        <v>0.005208333333333336</v>
      </c>
    </row>
    <row r="46" spans="1:9" s="1" customFormat="1" ht="15" customHeight="1">
      <c r="A46" s="19">
        <v>43</v>
      </c>
      <c r="B46" s="18" t="s">
        <v>131</v>
      </c>
      <c r="C46" s="18" t="s">
        <v>642</v>
      </c>
      <c r="D46" s="19" t="s">
        <v>530</v>
      </c>
      <c r="E46" s="18" t="s">
        <v>62</v>
      </c>
      <c r="F46" s="19" t="s">
        <v>539</v>
      </c>
      <c r="G46" s="19" t="str">
        <f t="shared" si="0"/>
        <v>3.53/km</v>
      </c>
      <c r="H46" s="37">
        <f t="shared" si="2"/>
        <v>0.005219907407407406</v>
      </c>
      <c r="I46" s="37">
        <f>F46-INDEX($F$4:$F$780,MATCH(D46,$D$4:$D$780,0))</f>
        <v>0.0039467592592592575</v>
      </c>
    </row>
    <row r="47" spans="1:9" s="1" customFormat="1" ht="15" customHeight="1">
      <c r="A47" s="19">
        <v>44</v>
      </c>
      <c r="B47" s="18" t="s">
        <v>578</v>
      </c>
      <c r="C47" s="18" t="s">
        <v>487</v>
      </c>
      <c r="D47" s="19" t="s">
        <v>526</v>
      </c>
      <c r="E47" s="18" t="s">
        <v>579</v>
      </c>
      <c r="F47" s="19" t="s">
        <v>132</v>
      </c>
      <c r="G47" s="19" t="str">
        <f t="shared" si="0"/>
        <v>3.55/km</v>
      </c>
      <c r="H47" s="37">
        <f t="shared" si="2"/>
        <v>0.005358796296296299</v>
      </c>
      <c r="I47" s="37">
        <f>F47-INDEX($F$4:$F$780,MATCH(D47,$D$4:$D$780,0))</f>
        <v>0.004108796296296301</v>
      </c>
    </row>
    <row r="48" spans="1:9" s="1" customFormat="1" ht="15" customHeight="1">
      <c r="A48" s="19">
        <v>45</v>
      </c>
      <c r="B48" s="18" t="s">
        <v>133</v>
      </c>
      <c r="C48" s="18" t="s">
        <v>472</v>
      </c>
      <c r="D48" s="19" t="s">
        <v>526</v>
      </c>
      <c r="E48" s="18" t="s">
        <v>75</v>
      </c>
      <c r="F48" s="19" t="s">
        <v>134</v>
      </c>
      <c r="G48" s="19" t="str">
        <f t="shared" si="0"/>
        <v>3.55/km</v>
      </c>
      <c r="H48" s="37">
        <f t="shared" si="2"/>
        <v>0.005381944444444446</v>
      </c>
      <c r="I48" s="37">
        <f>F48-INDEX($F$4:$F$780,MATCH(D48,$D$4:$D$780,0))</f>
        <v>0.0041319444444444485</v>
      </c>
    </row>
    <row r="49" spans="1:9" s="1" customFormat="1" ht="15" customHeight="1">
      <c r="A49" s="19">
        <v>46</v>
      </c>
      <c r="B49" s="18" t="s">
        <v>135</v>
      </c>
      <c r="C49" s="18" t="s">
        <v>471</v>
      </c>
      <c r="D49" s="19" t="s">
        <v>526</v>
      </c>
      <c r="E49" s="18" t="s">
        <v>136</v>
      </c>
      <c r="F49" s="19" t="s">
        <v>137</v>
      </c>
      <c r="G49" s="19" t="str">
        <f t="shared" si="0"/>
        <v>3.55/km</v>
      </c>
      <c r="H49" s="37">
        <f t="shared" si="2"/>
        <v>0.005439814814814821</v>
      </c>
      <c r="I49" s="37">
        <f>F49-INDEX($F$4:$F$780,MATCH(D49,$D$4:$D$780,0))</f>
        <v>0.004189814814814823</v>
      </c>
    </row>
    <row r="50" spans="1:9" s="1" customFormat="1" ht="15" customHeight="1">
      <c r="A50" s="19">
        <v>47</v>
      </c>
      <c r="B50" s="18" t="s">
        <v>138</v>
      </c>
      <c r="C50" s="18" t="s">
        <v>13</v>
      </c>
      <c r="D50" s="19" t="s">
        <v>530</v>
      </c>
      <c r="E50" s="18" t="s">
        <v>139</v>
      </c>
      <c r="F50" s="19" t="s">
        <v>540</v>
      </c>
      <c r="G50" s="19" t="str">
        <f t="shared" si="0"/>
        <v>3.56/km</v>
      </c>
      <c r="H50" s="37">
        <f t="shared" si="2"/>
        <v>0.00556712962962963</v>
      </c>
      <c r="I50" s="37">
        <f>F50-INDEX($F$4:$F$780,MATCH(D50,$D$4:$D$780,0))</f>
        <v>0.004293981481481482</v>
      </c>
    </row>
    <row r="51" spans="1:9" s="1" customFormat="1" ht="15" customHeight="1">
      <c r="A51" s="19">
        <v>48</v>
      </c>
      <c r="B51" s="18" t="s">
        <v>140</v>
      </c>
      <c r="C51" s="18" t="s">
        <v>475</v>
      </c>
      <c r="D51" s="19" t="s">
        <v>524</v>
      </c>
      <c r="E51" s="18" t="s">
        <v>60</v>
      </c>
      <c r="F51" s="19" t="s">
        <v>141</v>
      </c>
      <c r="G51" s="19" t="str">
        <f t="shared" si="0"/>
        <v>3.56/km</v>
      </c>
      <c r="H51" s="37">
        <f t="shared" si="2"/>
        <v>0.005578703703703704</v>
      </c>
      <c r="I51" s="37">
        <f>F51-INDEX($F$4:$F$780,MATCH(D51,$D$4:$D$780,0))</f>
        <v>0.005347222222222222</v>
      </c>
    </row>
    <row r="52" spans="1:9" s="1" customFormat="1" ht="15" customHeight="1">
      <c r="A52" s="19">
        <v>49</v>
      </c>
      <c r="B52" s="18" t="s">
        <v>577</v>
      </c>
      <c r="C52" s="18" t="s">
        <v>559</v>
      </c>
      <c r="D52" s="19" t="s">
        <v>530</v>
      </c>
      <c r="E52" s="18" t="s">
        <v>75</v>
      </c>
      <c r="F52" s="19" t="s">
        <v>142</v>
      </c>
      <c r="G52" s="19" t="str">
        <f t="shared" si="0"/>
        <v>3.57/km</v>
      </c>
      <c r="H52" s="37">
        <f t="shared" si="2"/>
        <v>0.005590277777777777</v>
      </c>
      <c r="I52" s="37">
        <f>F52-INDEX($F$4:$F$780,MATCH(D52,$D$4:$D$780,0))</f>
        <v>0.004317129629629629</v>
      </c>
    </row>
    <row r="53" spans="1:9" s="3" customFormat="1" ht="15" customHeight="1">
      <c r="A53" s="19">
        <v>50</v>
      </c>
      <c r="B53" s="18" t="s">
        <v>632</v>
      </c>
      <c r="C53" s="18" t="s">
        <v>714</v>
      </c>
      <c r="D53" s="19" t="s">
        <v>549</v>
      </c>
      <c r="E53" s="18" t="s">
        <v>143</v>
      </c>
      <c r="F53" s="19" t="s">
        <v>144</v>
      </c>
      <c r="G53" s="19" t="str">
        <f t="shared" si="0"/>
        <v>3.57/km</v>
      </c>
      <c r="H53" s="37">
        <f t="shared" si="2"/>
        <v>0.0056250000000000015</v>
      </c>
      <c r="I53" s="37">
        <f>F53-INDEX($F$4:$F$780,MATCH(D53,$D$4:$D$780,0))</f>
        <v>0.0007523148148148168</v>
      </c>
    </row>
    <row r="54" spans="1:9" s="1" customFormat="1" ht="15" customHeight="1">
      <c r="A54" s="19">
        <v>51</v>
      </c>
      <c r="B54" s="18" t="s">
        <v>625</v>
      </c>
      <c r="C54" s="18" t="s">
        <v>492</v>
      </c>
      <c r="D54" s="19" t="s">
        <v>530</v>
      </c>
      <c r="E54" s="18" t="s">
        <v>75</v>
      </c>
      <c r="F54" s="19" t="s">
        <v>145</v>
      </c>
      <c r="G54" s="19" t="str">
        <f t="shared" si="0"/>
        <v>3.57/km</v>
      </c>
      <c r="H54" s="37">
        <f t="shared" si="2"/>
        <v>0.005648148148148149</v>
      </c>
      <c r="I54" s="37">
        <f>F54-INDEX($F$4:$F$780,MATCH(D54,$D$4:$D$780,0))</f>
        <v>0.004375</v>
      </c>
    </row>
    <row r="55" spans="1:9" s="1" customFormat="1" ht="15" customHeight="1">
      <c r="A55" s="19">
        <v>52</v>
      </c>
      <c r="B55" s="18" t="s">
        <v>146</v>
      </c>
      <c r="C55" s="18" t="s">
        <v>147</v>
      </c>
      <c r="D55" s="19" t="s">
        <v>560</v>
      </c>
      <c r="E55" s="18" t="s">
        <v>60</v>
      </c>
      <c r="F55" s="19" t="s">
        <v>148</v>
      </c>
      <c r="G55" s="19" t="str">
        <f t="shared" si="0"/>
        <v>3.58/km</v>
      </c>
      <c r="H55" s="37">
        <f t="shared" si="2"/>
        <v>0.0057175925925925936</v>
      </c>
      <c r="I55" s="37">
        <f>F55-INDEX($F$4:$F$780,MATCH(D55,$D$4:$D$780,0))</f>
        <v>0.001307870370370369</v>
      </c>
    </row>
    <row r="56" spans="1:9" s="1" customFormat="1" ht="15" customHeight="1">
      <c r="A56" s="19">
        <v>53</v>
      </c>
      <c r="B56" s="18" t="s">
        <v>149</v>
      </c>
      <c r="C56" s="18" t="s">
        <v>503</v>
      </c>
      <c r="D56" s="19" t="s">
        <v>530</v>
      </c>
      <c r="E56" s="18" t="s">
        <v>547</v>
      </c>
      <c r="F56" s="19" t="s">
        <v>150</v>
      </c>
      <c r="G56" s="19" t="str">
        <f t="shared" si="0"/>
        <v>3.58/km</v>
      </c>
      <c r="H56" s="37">
        <f t="shared" si="2"/>
        <v>0.005763888888888888</v>
      </c>
      <c r="I56" s="37">
        <f>F56-INDEX($F$4:$F$780,MATCH(D56,$D$4:$D$780,0))</f>
        <v>0.00449074074074074</v>
      </c>
    </row>
    <row r="57" spans="1:9" s="1" customFormat="1" ht="15" customHeight="1">
      <c r="A57" s="19">
        <v>54</v>
      </c>
      <c r="B57" s="18" t="s">
        <v>151</v>
      </c>
      <c r="C57" s="18" t="s">
        <v>662</v>
      </c>
      <c r="D57" s="19" t="s">
        <v>527</v>
      </c>
      <c r="E57" s="18" t="s">
        <v>60</v>
      </c>
      <c r="F57" s="19" t="s">
        <v>152</v>
      </c>
      <c r="G57" s="19" t="str">
        <f t="shared" si="0"/>
        <v>3.58/km</v>
      </c>
      <c r="H57" s="37">
        <f t="shared" si="2"/>
        <v>0.005810185185185189</v>
      </c>
      <c r="I57" s="37">
        <f>F57-INDEX($F$4:$F$780,MATCH(D57,$D$4:$D$780,0))</f>
        <v>0.004432870370370372</v>
      </c>
    </row>
    <row r="58" spans="1:9" s="1" customFormat="1" ht="15" customHeight="1">
      <c r="A58" s="19">
        <v>55</v>
      </c>
      <c r="B58" s="18" t="s">
        <v>153</v>
      </c>
      <c r="C58" s="18" t="s">
        <v>154</v>
      </c>
      <c r="D58" s="19" t="s">
        <v>526</v>
      </c>
      <c r="E58" s="18" t="s">
        <v>155</v>
      </c>
      <c r="F58" s="19" t="s">
        <v>543</v>
      </c>
      <c r="G58" s="19" t="str">
        <f t="shared" si="0"/>
        <v>3.59/km</v>
      </c>
      <c r="H58" s="37">
        <f t="shared" si="2"/>
        <v>0.005868055555555557</v>
      </c>
      <c r="I58" s="37">
        <f>F58-INDEX($F$4:$F$780,MATCH(D58,$D$4:$D$780,0))</f>
        <v>0.004618055555555559</v>
      </c>
    </row>
    <row r="59" spans="1:9" s="1" customFormat="1" ht="15" customHeight="1">
      <c r="A59" s="19">
        <v>56</v>
      </c>
      <c r="B59" s="18" t="s">
        <v>156</v>
      </c>
      <c r="C59" s="18" t="s">
        <v>157</v>
      </c>
      <c r="D59" s="19" t="s">
        <v>580</v>
      </c>
      <c r="E59" s="18" t="s">
        <v>158</v>
      </c>
      <c r="F59" s="19" t="s">
        <v>159</v>
      </c>
      <c r="G59" s="19" t="str">
        <f t="shared" si="0"/>
        <v>3.59/km</v>
      </c>
      <c r="H59" s="37">
        <f t="shared" si="2"/>
        <v>0.005914351851851851</v>
      </c>
      <c r="I59" s="37">
        <f>F59-INDEX($F$4:$F$780,MATCH(D59,$D$4:$D$780,0))</f>
        <v>0</v>
      </c>
    </row>
    <row r="60" spans="1:9" s="1" customFormat="1" ht="15" customHeight="1">
      <c r="A60" s="19">
        <v>57</v>
      </c>
      <c r="B60" s="18" t="s">
        <v>160</v>
      </c>
      <c r="C60" s="18" t="s">
        <v>495</v>
      </c>
      <c r="D60" s="19" t="s">
        <v>527</v>
      </c>
      <c r="E60" s="18" t="s">
        <v>0</v>
      </c>
      <c r="F60" s="19" t="s">
        <v>551</v>
      </c>
      <c r="G60" s="19" t="str">
        <f t="shared" si="0"/>
        <v>4.00/km</v>
      </c>
      <c r="H60" s="37">
        <f t="shared" si="2"/>
        <v>0.006030092592592594</v>
      </c>
      <c r="I60" s="37">
        <f>F60-INDEX($F$4:$F$780,MATCH(D60,$D$4:$D$780,0))</f>
        <v>0.0046527777777777765</v>
      </c>
    </row>
    <row r="61" spans="1:9" s="1" customFormat="1" ht="15" customHeight="1">
      <c r="A61" s="19">
        <v>58</v>
      </c>
      <c r="B61" s="18" t="s">
        <v>728</v>
      </c>
      <c r="C61" s="18" t="s">
        <v>502</v>
      </c>
      <c r="D61" s="19" t="s">
        <v>537</v>
      </c>
      <c r="E61" s="18" t="s">
        <v>60</v>
      </c>
      <c r="F61" s="19" t="s">
        <v>161</v>
      </c>
      <c r="G61" s="19" t="str">
        <f t="shared" si="0"/>
        <v>4.01/km</v>
      </c>
      <c r="H61" s="37">
        <f t="shared" si="2"/>
        <v>0.006099537037037039</v>
      </c>
      <c r="I61" s="37">
        <f>F61-INDEX($F$4:$F$780,MATCH(D61,$D$4:$D$780,0))</f>
        <v>0.0033912037037037053</v>
      </c>
    </row>
    <row r="62" spans="1:9" s="1" customFormat="1" ht="15" customHeight="1">
      <c r="A62" s="19">
        <v>59</v>
      </c>
      <c r="B62" s="18" t="s">
        <v>160</v>
      </c>
      <c r="C62" s="18" t="s">
        <v>162</v>
      </c>
      <c r="D62" s="19" t="s">
        <v>580</v>
      </c>
      <c r="E62" s="18" t="s">
        <v>163</v>
      </c>
      <c r="F62" s="19" t="s">
        <v>164</v>
      </c>
      <c r="G62" s="19" t="str">
        <f t="shared" si="0"/>
        <v>4.02/km</v>
      </c>
      <c r="H62" s="37">
        <f t="shared" si="2"/>
        <v>0.00616898148148148</v>
      </c>
      <c r="I62" s="37">
        <f>F62-INDEX($F$4:$F$780,MATCH(D62,$D$4:$D$780,0))</f>
        <v>0.00025462962962962896</v>
      </c>
    </row>
    <row r="63" spans="1:9" s="1" customFormat="1" ht="15" customHeight="1">
      <c r="A63" s="19">
        <v>60</v>
      </c>
      <c r="B63" s="18" t="s">
        <v>165</v>
      </c>
      <c r="C63" s="18" t="s">
        <v>512</v>
      </c>
      <c r="D63" s="19" t="s">
        <v>542</v>
      </c>
      <c r="E63" s="18" t="s">
        <v>80</v>
      </c>
      <c r="F63" s="19" t="s">
        <v>166</v>
      </c>
      <c r="G63" s="19" t="str">
        <f t="shared" si="0"/>
        <v>4.02/km</v>
      </c>
      <c r="H63" s="37">
        <f aca="true" t="shared" si="3" ref="H63:H103">F63-$F$4</f>
        <v>0.006192129629629627</v>
      </c>
      <c r="I63" s="37">
        <f>F63-INDEX($F$4:$F$780,MATCH(D63,$D$4:$D$780,0))</f>
        <v>0.002384259259259256</v>
      </c>
    </row>
    <row r="64" spans="1:9" ht="15" customHeight="1">
      <c r="A64" s="19">
        <v>61</v>
      </c>
      <c r="B64" s="18" t="s">
        <v>64</v>
      </c>
      <c r="C64" s="18" t="s">
        <v>507</v>
      </c>
      <c r="D64" s="19" t="s">
        <v>526</v>
      </c>
      <c r="E64" s="18" t="s">
        <v>65</v>
      </c>
      <c r="F64" s="19" t="s">
        <v>167</v>
      </c>
      <c r="G64" s="19" t="str">
        <f t="shared" si="0"/>
        <v>4.02/km</v>
      </c>
      <c r="H64" s="37">
        <f t="shared" si="3"/>
        <v>0.006250000000000002</v>
      </c>
      <c r="I64" s="37">
        <f>F64-INDEX($F$4:$F$780,MATCH(D64,$D$4:$D$780,0))</f>
        <v>0.0050000000000000044</v>
      </c>
    </row>
    <row r="65" spans="1:9" ht="15" customHeight="1">
      <c r="A65" s="19">
        <v>62</v>
      </c>
      <c r="B65" s="18" t="s">
        <v>168</v>
      </c>
      <c r="C65" s="18" t="s">
        <v>489</v>
      </c>
      <c r="D65" s="19" t="s">
        <v>537</v>
      </c>
      <c r="E65" s="18" t="s">
        <v>143</v>
      </c>
      <c r="F65" s="19" t="s">
        <v>169</v>
      </c>
      <c r="G65" s="19" t="str">
        <f t="shared" si="0"/>
        <v>4.02/km</v>
      </c>
      <c r="H65" s="37">
        <f t="shared" si="3"/>
        <v>0.006273148148148149</v>
      </c>
      <c r="I65" s="37">
        <f>F65-INDEX($F$4:$F$780,MATCH(D65,$D$4:$D$780,0))</f>
        <v>0.003564814814814816</v>
      </c>
    </row>
    <row r="66" spans="1:9" ht="15" customHeight="1">
      <c r="A66" s="19">
        <v>63</v>
      </c>
      <c r="B66" s="18" t="s">
        <v>170</v>
      </c>
      <c r="C66" s="18" t="s">
        <v>171</v>
      </c>
      <c r="D66" s="19" t="s">
        <v>580</v>
      </c>
      <c r="E66" s="18" t="s">
        <v>536</v>
      </c>
      <c r="F66" s="19" t="s">
        <v>553</v>
      </c>
      <c r="G66" s="19" t="str">
        <f t="shared" si="0"/>
        <v>4.03/km</v>
      </c>
      <c r="H66" s="37">
        <f t="shared" si="3"/>
        <v>0.006307870370370373</v>
      </c>
      <c r="I66" s="37">
        <f>F66-INDEX($F$4:$F$780,MATCH(D66,$D$4:$D$780,0))</f>
        <v>0.0003935185185185222</v>
      </c>
    </row>
    <row r="67" spans="1:9" ht="15" customHeight="1">
      <c r="A67" s="19">
        <v>64</v>
      </c>
      <c r="B67" s="18" t="s">
        <v>172</v>
      </c>
      <c r="C67" s="18" t="s">
        <v>512</v>
      </c>
      <c r="D67" s="19" t="s">
        <v>526</v>
      </c>
      <c r="E67" s="18" t="s">
        <v>9</v>
      </c>
      <c r="F67" s="19" t="s">
        <v>553</v>
      </c>
      <c r="G67" s="19" t="str">
        <f t="shared" si="0"/>
        <v>4.03/km</v>
      </c>
      <c r="H67" s="37">
        <f t="shared" si="3"/>
        <v>0.006307870370370373</v>
      </c>
      <c r="I67" s="37">
        <f>F67-INDEX($F$4:$F$780,MATCH(D67,$D$4:$D$780,0))</f>
        <v>0.005057870370370376</v>
      </c>
    </row>
    <row r="68" spans="1:9" ht="15" customHeight="1">
      <c r="A68" s="19">
        <v>65</v>
      </c>
      <c r="B68" s="18" t="s">
        <v>173</v>
      </c>
      <c r="C68" s="18" t="s">
        <v>174</v>
      </c>
      <c r="D68" s="19" t="s">
        <v>526</v>
      </c>
      <c r="E68" s="18" t="s">
        <v>175</v>
      </c>
      <c r="F68" s="19" t="s">
        <v>176</v>
      </c>
      <c r="G68" s="19" t="str">
        <f aca="true" t="shared" si="4" ref="G68:G131">TEXT(INT((HOUR(F68)*3600+MINUTE(F68)*60+SECOND(F68))/$I$2/60),"0")&amp;"."&amp;TEXT(MOD((HOUR(F68)*3600+MINUTE(F68)*60+SECOND(F68))/$I$2,60),"00")&amp;"/km"</f>
        <v>4.03/km</v>
      </c>
      <c r="H68" s="37">
        <f t="shared" si="3"/>
        <v>0.006319444444444447</v>
      </c>
      <c r="I68" s="37">
        <f>F68-INDEX($F$4:$F$780,MATCH(D68,$D$4:$D$780,0))</f>
        <v>0.005069444444444449</v>
      </c>
    </row>
    <row r="69" spans="1:9" ht="15" customHeight="1">
      <c r="A69" s="19">
        <v>66</v>
      </c>
      <c r="B69" s="18" t="s">
        <v>177</v>
      </c>
      <c r="C69" s="18" t="s">
        <v>538</v>
      </c>
      <c r="D69" s="19" t="s">
        <v>530</v>
      </c>
      <c r="E69" s="18" t="s">
        <v>175</v>
      </c>
      <c r="F69" s="19" t="s">
        <v>178</v>
      </c>
      <c r="G69" s="19" t="str">
        <f t="shared" si="4"/>
        <v>4.03/km</v>
      </c>
      <c r="H69" s="37">
        <f t="shared" si="3"/>
        <v>0.0063310185185185205</v>
      </c>
      <c r="I69" s="37">
        <f>F69-INDEX($F$4:$F$780,MATCH(D69,$D$4:$D$780,0))</f>
        <v>0.005057870370370372</v>
      </c>
    </row>
    <row r="70" spans="1:9" ht="15" customHeight="1">
      <c r="A70" s="19">
        <v>67</v>
      </c>
      <c r="B70" s="18" t="s">
        <v>535</v>
      </c>
      <c r="C70" s="18" t="s">
        <v>501</v>
      </c>
      <c r="D70" s="19" t="s">
        <v>526</v>
      </c>
      <c r="E70" s="18" t="s">
        <v>536</v>
      </c>
      <c r="F70" s="19" t="s">
        <v>178</v>
      </c>
      <c r="G70" s="19" t="str">
        <f t="shared" si="4"/>
        <v>4.03/km</v>
      </c>
      <c r="H70" s="37">
        <f t="shared" si="3"/>
        <v>0.0063310185185185205</v>
      </c>
      <c r="I70" s="37">
        <f>F70-INDEX($F$4:$F$780,MATCH(D70,$D$4:$D$780,0))</f>
        <v>0.005081018518518523</v>
      </c>
    </row>
    <row r="71" spans="1:9" ht="15" customHeight="1">
      <c r="A71" s="19">
        <v>68</v>
      </c>
      <c r="B71" s="18" t="s">
        <v>179</v>
      </c>
      <c r="C71" s="18" t="s">
        <v>174</v>
      </c>
      <c r="D71" s="19" t="s">
        <v>526</v>
      </c>
      <c r="E71" s="18" t="s">
        <v>175</v>
      </c>
      <c r="F71" s="19" t="s">
        <v>554</v>
      </c>
      <c r="G71" s="19" t="str">
        <f t="shared" si="4"/>
        <v>4.03/km</v>
      </c>
      <c r="H71" s="37">
        <f t="shared" si="3"/>
        <v>0.006342592592592594</v>
      </c>
      <c r="I71" s="37">
        <f>F71-INDEX($F$4:$F$780,MATCH(D71,$D$4:$D$780,0))</f>
        <v>0.0050925925925925965</v>
      </c>
    </row>
    <row r="72" spans="1:9" ht="15" customHeight="1">
      <c r="A72" s="19">
        <v>69</v>
      </c>
      <c r="B72" s="18" t="s">
        <v>180</v>
      </c>
      <c r="C72" s="18" t="s">
        <v>519</v>
      </c>
      <c r="D72" s="19" t="s">
        <v>526</v>
      </c>
      <c r="E72" s="18" t="s">
        <v>175</v>
      </c>
      <c r="F72" s="19" t="s">
        <v>181</v>
      </c>
      <c r="G72" s="19" t="str">
        <f t="shared" si="4"/>
        <v>4.04/km</v>
      </c>
      <c r="H72" s="37">
        <f t="shared" si="3"/>
        <v>0.006423611111111113</v>
      </c>
      <c r="I72" s="37">
        <f>F72-INDEX($F$4:$F$780,MATCH(D72,$D$4:$D$780,0))</f>
        <v>0.005173611111111115</v>
      </c>
    </row>
    <row r="73" spans="1:9" ht="15" customHeight="1">
      <c r="A73" s="19">
        <v>70</v>
      </c>
      <c r="B73" s="18" t="s">
        <v>562</v>
      </c>
      <c r="C73" s="18" t="s">
        <v>493</v>
      </c>
      <c r="D73" s="19" t="s">
        <v>530</v>
      </c>
      <c r="E73" s="18" t="s">
        <v>182</v>
      </c>
      <c r="F73" s="19" t="s">
        <v>556</v>
      </c>
      <c r="G73" s="19" t="str">
        <f t="shared" si="4"/>
        <v>4.04/km</v>
      </c>
      <c r="H73" s="37">
        <f t="shared" si="3"/>
        <v>0.00644675925925926</v>
      </c>
      <c r="I73" s="37">
        <f>F73-INDEX($F$4:$F$780,MATCH(D73,$D$4:$D$780,0))</f>
        <v>0.0051736111111111115</v>
      </c>
    </row>
    <row r="74" spans="1:9" ht="15" customHeight="1">
      <c r="A74" s="19">
        <v>71</v>
      </c>
      <c r="B74" s="18" t="s">
        <v>183</v>
      </c>
      <c r="C74" s="18" t="s">
        <v>184</v>
      </c>
      <c r="D74" s="19" t="s">
        <v>526</v>
      </c>
      <c r="E74" s="18" t="s">
        <v>639</v>
      </c>
      <c r="F74" s="19" t="s">
        <v>185</v>
      </c>
      <c r="G74" s="19" t="str">
        <f t="shared" si="4"/>
        <v>4.04/km</v>
      </c>
      <c r="H74" s="37">
        <f t="shared" si="3"/>
        <v>0.006504629629629631</v>
      </c>
      <c r="I74" s="37">
        <f>F74-INDEX($F$4:$F$780,MATCH(D74,$D$4:$D$780,0))</f>
        <v>0.005254629629629633</v>
      </c>
    </row>
    <row r="75" spans="1:9" ht="15" customHeight="1">
      <c r="A75" s="19">
        <v>72</v>
      </c>
      <c r="B75" s="18" t="s">
        <v>603</v>
      </c>
      <c r="C75" s="18" t="s">
        <v>478</v>
      </c>
      <c r="D75" s="19" t="s">
        <v>530</v>
      </c>
      <c r="E75" s="18" t="s">
        <v>547</v>
      </c>
      <c r="F75" s="19" t="s">
        <v>186</v>
      </c>
      <c r="G75" s="19" t="str">
        <f t="shared" si="4"/>
        <v>4.05/km</v>
      </c>
      <c r="H75" s="37">
        <f t="shared" si="3"/>
        <v>0.00662037037037037</v>
      </c>
      <c r="I75" s="37">
        <f>F75-INDEX($F$4:$F$780,MATCH(D75,$D$4:$D$780,0))</f>
        <v>0.005347222222222222</v>
      </c>
    </row>
    <row r="76" spans="1:9" ht="15" customHeight="1">
      <c r="A76" s="19">
        <v>73</v>
      </c>
      <c r="B76" s="18" t="s">
        <v>187</v>
      </c>
      <c r="C76" s="18" t="s">
        <v>510</v>
      </c>
      <c r="D76" s="19" t="s">
        <v>524</v>
      </c>
      <c r="E76" s="18" t="s">
        <v>75</v>
      </c>
      <c r="F76" s="19" t="s">
        <v>188</v>
      </c>
      <c r="G76" s="19" t="str">
        <f t="shared" si="4"/>
        <v>4.06/km</v>
      </c>
      <c r="H76" s="37">
        <f t="shared" si="3"/>
        <v>0.006643518518518517</v>
      </c>
      <c r="I76" s="37">
        <f>F76-INDEX($F$4:$F$780,MATCH(D76,$D$4:$D$780,0))</f>
        <v>0.0064120370370370355</v>
      </c>
    </row>
    <row r="77" spans="1:9" ht="15" customHeight="1">
      <c r="A77" s="19">
        <v>74</v>
      </c>
      <c r="B77" s="18" t="s">
        <v>189</v>
      </c>
      <c r="C77" s="18" t="s">
        <v>493</v>
      </c>
      <c r="D77" s="19" t="s">
        <v>530</v>
      </c>
      <c r="E77" s="18" t="s">
        <v>175</v>
      </c>
      <c r="F77" s="19" t="s">
        <v>190</v>
      </c>
      <c r="G77" s="19" t="str">
        <f t="shared" si="4"/>
        <v>4.08/km</v>
      </c>
      <c r="H77" s="37">
        <f t="shared" si="3"/>
        <v>0.006932870370370374</v>
      </c>
      <c r="I77" s="37">
        <f>F77-INDEX($F$4:$F$780,MATCH(D77,$D$4:$D$780,0))</f>
        <v>0.005659722222222226</v>
      </c>
    </row>
    <row r="78" spans="1:9" ht="15" customHeight="1">
      <c r="A78" s="19">
        <v>75</v>
      </c>
      <c r="B78" s="18" t="s">
        <v>191</v>
      </c>
      <c r="C78" s="18" t="s">
        <v>192</v>
      </c>
      <c r="D78" s="19" t="s">
        <v>530</v>
      </c>
      <c r="E78" s="18" t="s">
        <v>60</v>
      </c>
      <c r="F78" s="19" t="s">
        <v>563</v>
      </c>
      <c r="G78" s="19" t="str">
        <f t="shared" si="4"/>
        <v>4.09/km</v>
      </c>
      <c r="H78" s="37">
        <f t="shared" si="3"/>
        <v>0.007002314814814819</v>
      </c>
      <c r="I78" s="37">
        <f>F78-INDEX($F$4:$F$780,MATCH(D78,$D$4:$D$780,0))</f>
        <v>0.005729166666666671</v>
      </c>
    </row>
    <row r="79" spans="1:9" ht="15" customHeight="1">
      <c r="A79" s="19">
        <v>76</v>
      </c>
      <c r="B79" s="18" t="s">
        <v>193</v>
      </c>
      <c r="C79" s="18" t="s">
        <v>194</v>
      </c>
      <c r="D79" s="19" t="s">
        <v>537</v>
      </c>
      <c r="E79" s="18" t="s">
        <v>195</v>
      </c>
      <c r="F79" s="19" t="s">
        <v>196</v>
      </c>
      <c r="G79" s="19" t="str">
        <f t="shared" si="4"/>
        <v>4.09/km</v>
      </c>
      <c r="H79" s="37">
        <f t="shared" si="3"/>
        <v>0.007060185185185183</v>
      </c>
      <c r="I79" s="37">
        <f>F79-INDEX($F$4:$F$780,MATCH(D79,$D$4:$D$780,0))</f>
        <v>0.00435185185185185</v>
      </c>
    </row>
    <row r="80" spans="1:9" ht="15" customHeight="1">
      <c r="A80" s="19">
        <v>77</v>
      </c>
      <c r="B80" s="18" t="s">
        <v>197</v>
      </c>
      <c r="C80" s="18" t="s">
        <v>496</v>
      </c>
      <c r="D80" s="19" t="s">
        <v>537</v>
      </c>
      <c r="E80" s="18" t="s">
        <v>198</v>
      </c>
      <c r="F80" s="19" t="s">
        <v>199</v>
      </c>
      <c r="G80" s="19" t="str">
        <f t="shared" si="4"/>
        <v>4.09/km</v>
      </c>
      <c r="H80" s="37">
        <f t="shared" si="3"/>
        <v>0.007083333333333337</v>
      </c>
      <c r="I80" s="37">
        <f>F80-INDEX($F$4:$F$780,MATCH(D80,$D$4:$D$780,0))</f>
        <v>0.004375000000000004</v>
      </c>
    </row>
    <row r="81" spans="1:9" ht="15" customHeight="1">
      <c r="A81" s="19">
        <v>78</v>
      </c>
      <c r="B81" s="18" t="s">
        <v>200</v>
      </c>
      <c r="C81" s="18" t="s">
        <v>479</v>
      </c>
      <c r="D81" s="19" t="s">
        <v>530</v>
      </c>
      <c r="E81" s="18" t="s">
        <v>175</v>
      </c>
      <c r="F81" s="19" t="s">
        <v>565</v>
      </c>
      <c r="G81" s="19" t="str">
        <f t="shared" si="4"/>
        <v>4.11/km</v>
      </c>
      <c r="H81" s="37">
        <f t="shared" si="3"/>
        <v>0.007280092592592595</v>
      </c>
      <c r="I81" s="37">
        <f>F81-INDEX($F$4:$F$780,MATCH(D81,$D$4:$D$780,0))</f>
        <v>0.006006944444444447</v>
      </c>
    </row>
    <row r="82" spans="1:9" ht="15" customHeight="1">
      <c r="A82" s="19">
        <v>79</v>
      </c>
      <c r="B82" s="18" t="s">
        <v>201</v>
      </c>
      <c r="C82" s="18" t="s">
        <v>485</v>
      </c>
      <c r="D82" s="19" t="s">
        <v>526</v>
      </c>
      <c r="E82" s="18" t="s">
        <v>202</v>
      </c>
      <c r="F82" s="19" t="s">
        <v>566</v>
      </c>
      <c r="G82" s="19" t="str">
        <f t="shared" si="4"/>
        <v>4.11/km</v>
      </c>
      <c r="H82" s="37">
        <f t="shared" si="3"/>
        <v>0.007314814814814816</v>
      </c>
      <c r="I82" s="37">
        <f>F82-INDEX($F$4:$F$780,MATCH(D82,$D$4:$D$780,0))</f>
        <v>0.006064814814814818</v>
      </c>
    </row>
    <row r="83" spans="1:9" ht="15" customHeight="1">
      <c r="A83" s="19">
        <v>80</v>
      </c>
      <c r="B83" s="18" t="s">
        <v>203</v>
      </c>
      <c r="C83" s="18" t="s">
        <v>204</v>
      </c>
      <c r="D83" s="19" t="s">
        <v>530</v>
      </c>
      <c r="E83" s="18" t="s">
        <v>46</v>
      </c>
      <c r="F83" s="19" t="s">
        <v>567</v>
      </c>
      <c r="G83" s="19" t="str">
        <f t="shared" si="4"/>
        <v>4.12/km</v>
      </c>
      <c r="H83" s="37">
        <f t="shared" si="3"/>
        <v>0.007326388888888889</v>
      </c>
      <c r="I83" s="37">
        <f>F83-INDEX($F$4:$F$780,MATCH(D83,$D$4:$D$780,0))</f>
        <v>0.006053240740740741</v>
      </c>
    </row>
    <row r="84" spans="1:9" ht="15" customHeight="1">
      <c r="A84" s="19">
        <v>81</v>
      </c>
      <c r="B84" s="18" t="s">
        <v>205</v>
      </c>
      <c r="C84" s="18" t="s">
        <v>489</v>
      </c>
      <c r="D84" s="19" t="s">
        <v>524</v>
      </c>
      <c r="E84" s="18" t="s">
        <v>75</v>
      </c>
      <c r="F84" s="19" t="s">
        <v>206</v>
      </c>
      <c r="G84" s="19" t="str">
        <f t="shared" si="4"/>
        <v>4.12/km</v>
      </c>
      <c r="H84" s="37">
        <f t="shared" si="3"/>
        <v>0.00734953703703704</v>
      </c>
      <c r="I84" s="37">
        <f>F84-INDEX($F$4:$F$780,MATCH(D84,$D$4:$D$780,0))</f>
        <v>0.007118055555555558</v>
      </c>
    </row>
    <row r="85" spans="1:9" ht="15" customHeight="1">
      <c r="A85" s="19">
        <v>82</v>
      </c>
      <c r="B85" s="18" t="s">
        <v>207</v>
      </c>
      <c r="C85" s="18" t="s">
        <v>485</v>
      </c>
      <c r="D85" s="19" t="s">
        <v>537</v>
      </c>
      <c r="E85" s="18" t="s">
        <v>82</v>
      </c>
      <c r="F85" s="19" t="s">
        <v>570</v>
      </c>
      <c r="G85" s="19" t="str">
        <f t="shared" si="4"/>
        <v>4.13/km</v>
      </c>
      <c r="H85" s="37">
        <f t="shared" si="3"/>
        <v>0.007488425925925926</v>
      </c>
      <c r="I85" s="37">
        <f>F85-INDEX($F$4:$F$780,MATCH(D85,$D$4:$D$780,0))</f>
        <v>0.004780092592592593</v>
      </c>
    </row>
    <row r="86" spans="1:9" ht="15" customHeight="1">
      <c r="A86" s="19">
        <v>83</v>
      </c>
      <c r="B86" s="18" t="s">
        <v>208</v>
      </c>
      <c r="C86" s="18" t="s">
        <v>477</v>
      </c>
      <c r="D86" s="19" t="s">
        <v>537</v>
      </c>
      <c r="E86" s="18" t="s">
        <v>175</v>
      </c>
      <c r="F86" s="19" t="s">
        <v>571</v>
      </c>
      <c r="G86" s="19" t="str">
        <f t="shared" si="4"/>
        <v>4.13/km</v>
      </c>
      <c r="H86" s="37">
        <f t="shared" si="3"/>
        <v>0.0075</v>
      </c>
      <c r="I86" s="37">
        <f>F86-INDEX($F$4:$F$780,MATCH(D86,$D$4:$D$780,0))</f>
        <v>0.004791666666666666</v>
      </c>
    </row>
    <row r="87" spans="1:9" ht="15" customHeight="1">
      <c r="A87" s="19">
        <v>84</v>
      </c>
      <c r="B87" s="18" t="s">
        <v>209</v>
      </c>
      <c r="C87" s="18" t="s">
        <v>491</v>
      </c>
      <c r="D87" s="19" t="s">
        <v>524</v>
      </c>
      <c r="E87" s="18" t="s">
        <v>75</v>
      </c>
      <c r="F87" s="19" t="s">
        <v>210</v>
      </c>
      <c r="G87" s="19" t="str">
        <f t="shared" si="4"/>
        <v>4.14/km</v>
      </c>
      <c r="H87" s="37">
        <f t="shared" si="3"/>
        <v>0.007581018518518515</v>
      </c>
      <c r="I87" s="37">
        <f>F87-INDEX($F$4:$F$780,MATCH(D87,$D$4:$D$780,0))</f>
        <v>0.007349537037037033</v>
      </c>
    </row>
    <row r="88" spans="1:9" ht="15" customHeight="1">
      <c r="A88" s="19">
        <v>85</v>
      </c>
      <c r="B88" s="18" t="s">
        <v>618</v>
      </c>
      <c r="C88" s="18" t="s">
        <v>620</v>
      </c>
      <c r="D88" s="19" t="s">
        <v>526</v>
      </c>
      <c r="E88" s="18" t="s">
        <v>211</v>
      </c>
      <c r="F88" s="19" t="s">
        <v>212</v>
      </c>
      <c r="G88" s="19" t="str">
        <f t="shared" si="4"/>
        <v>4.14/km</v>
      </c>
      <c r="H88" s="37">
        <f t="shared" si="3"/>
        <v>0.007650462962962963</v>
      </c>
      <c r="I88" s="37">
        <f>F88-INDEX($F$4:$F$780,MATCH(D88,$D$4:$D$780,0))</f>
        <v>0.0064004629629629654</v>
      </c>
    </row>
    <row r="89" spans="1:9" ht="15" customHeight="1">
      <c r="A89" s="19">
        <v>86</v>
      </c>
      <c r="B89" s="18" t="s">
        <v>648</v>
      </c>
      <c r="C89" s="18" t="s">
        <v>690</v>
      </c>
      <c r="D89" s="19" t="s">
        <v>530</v>
      </c>
      <c r="E89" s="18" t="s">
        <v>213</v>
      </c>
      <c r="F89" s="19" t="s">
        <v>214</v>
      </c>
      <c r="G89" s="19" t="str">
        <f t="shared" si="4"/>
        <v>4.15/km</v>
      </c>
      <c r="H89" s="37">
        <f t="shared" si="3"/>
        <v>0.00767361111111111</v>
      </c>
      <c r="I89" s="37">
        <f>F89-INDEX($F$4:$F$780,MATCH(D89,$D$4:$D$780,0))</f>
        <v>0.006400462962962962</v>
      </c>
    </row>
    <row r="90" spans="1:9" ht="15" customHeight="1">
      <c r="A90" s="19">
        <v>87</v>
      </c>
      <c r="B90" s="18" t="s">
        <v>215</v>
      </c>
      <c r="C90" s="18" t="s">
        <v>558</v>
      </c>
      <c r="D90" s="19" t="s">
        <v>530</v>
      </c>
      <c r="E90" s="18" t="s">
        <v>216</v>
      </c>
      <c r="F90" s="19" t="s">
        <v>214</v>
      </c>
      <c r="G90" s="19" t="str">
        <f t="shared" si="4"/>
        <v>4.15/km</v>
      </c>
      <c r="H90" s="37">
        <f t="shared" si="3"/>
        <v>0.00767361111111111</v>
      </c>
      <c r="I90" s="37">
        <f>F90-INDEX($F$4:$F$780,MATCH(D90,$D$4:$D$780,0))</f>
        <v>0.006400462962962962</v>
      </c>
    </row>
    <row r="91" spans="1:9" ht="15" customHeight="1">
      <c r="A91" s="19">
        <v>88</v>
      </c>
      <c r="B91" s="18" t="s">
        <v>695</v>
      </c>
      <c r="C91" s="18" t="s">
        <v>489</v>
      </c>
      <c r="D91" s="19" t="s">
        <v>560</v>
      </c>
      <c r="E91" s="18" t="s">
        <v>75</v>
      </c>
      <c r="F91" s="19" t="s">
        <v>573</v>
      </c>
      <c r="G91" s="19" t="str">
        <f t="shared" si="4"/>
        <v>4.15/km</v>
      </c>
      <c r="H91" s="37">
        <f t="shared" si="3"/>
        <v>0.007696759259259261</v>
      </c>
      <c r="I91" s="37">
        <f>F91-INDEX($F$4:$F$780,MATCH(D91,$D$4:$D$780,0))</f>
        <v>0.0032870370370370362</v>
      </c>
    </row>
    <row r="92" spans="1:9" ht="15" customHeight="1">
      <c r="A92" s="19">
        <v>89</v>
      </c>
      <c r="B92" s="18" t="s">
        <v>217</v>
      </c>
      <c r="C92" s="18" t="s">
        <v>471</v>
      </c>
      <c r="D92" s="19" t="s">
        <v>526</v>
      </c>
      <c r="E92" s="18" t="s">
        <v>60</v>
      </c>
      <c r="F92" s="19" t="s">
        <v>218</v>
      </c>
      <c r="G92" s="19" t="str">
        <f t="shared" si="4"/>
        <v>4.16/km</v>
      </c>
      <c r="H92" s="37">
        <f t="shared" si="3"/>
        <v>0.00780092592592593</v>
      </c>
      <c r="I92" s="37">
        <f>F92-INDEX($F$4:$F$780,MATCH(D92,$D$4:$D$780,0))</f>
        <v>0.006550925925925932</v>
      </c>
    </row>
    <row r="93" spans="1:9" ht="15" customHeight="1">
      <c r="A93" s="19">
        <v>90</v>
      </c>
      <c r="B93" s="18" t="s">
        <v>219</v>
      </c>
      <c r="C93" s="18" t="s">
        <v>585</v>
      </c>
      <c r="D93" s="19" t="s">
        <v>526</v>
      </c>
      <c r="E93" s="18" t="s">
        <v>35</v>
      </c>
      <c r="F93" s="19" t="s">
        <v>220</v>
      </c>
      <c r="G93" s="19" t="str">
        <f t="shared" si="4"/>
        <v>4.16/km</v>
      </c>
      <c r="H93" s="37">
        <f t="shared" si="3"/>
        <v>0.007824074074074074</v>
      </c>
      <c r="I93" s="37">
        <f>F93-INDEX($F$4:$F$780,MATCH(D93,$D$4:$D$780,0))</f>
        <v>0.006574074074074076</v>
      </c>
    </row>
    <row r="94" spans="1:9" ht="15" customHeight="1">
      <c r="A94" s="19">
        <v>91</v>
      </c>
      <c r="B94" s="18" t="s">
        <v>221</v>
      </c>
      <c r="C94" s="18" t="s">
        <v>529</v>
      </c>
      <c r="D94" s="19" t="s">
        <v>26</v>
      </c>
      <c r="E94" s="18" t="s">
        <v>46</v>
      </c>
      <c r="F94" s="19" t="s">
        <v>222</v>
      </c>
      <c r="G94" s="19" t="str">
        <f t="shared" si="4"/>
        <v>4.16/km</v>
      </c>
      <c r="H94" s="37">
        <f t="shared" si="3"/>
        <v>0.007835648148148147</v>
      </c>
      <c r="I94" s="37">
        <f>F94-INDEX($F$4:$F$780,MATCH(D94,$D$4:$D$780,0))</f>
        <v>0.007835648148148147</v>
      </c>
    </row>
    <row r="95" spans="1:9" ht="15" customHeight="1">
      <c r="A95" s="19">
        <v>92</v>
      </c>
      <c r="B95" s="18" t="s">
        <v>223</v>
      </c>
      <c r="C95" s="18" t="s">
        <v>224</v>
      </c>
      <c r="D95" s="19" t="s">
        <v>526</v>
      </c>
      <c r="E95" s="18" t="s">
        <v>60</v>
      </c>
      <c r="F95" s="19" t="s">
        <v>575</v>
      </c>
      <c r="G95" s="19" t="str">
        <f t="shared" si="4"/>
        <v>4.16/km</v>
      </c>
      <c r="H95" s="37">
        <f t="shared" si="3"/>
        <v>0.007881944444444448</v>
      </c>
      <c r="I95" s="37">
        <f>F95-INDEX($F$4:$F$780,MATCH(D95,$D$4:$D$780,0))</f>
        <v>0.006631944444444451</v>
      </c>
    </row>
    <row r="96" spans="1:9" ht="15" customHeight="1">
      <c r="A96" s="19">
        <v>93</v>
      </c>
      <c r="B96" s="18" t="s">
        <v>225</v>
      </c>
      <c r="C96" s="18" t="s">
        <v>568</v>
      </c>
      <c r="D96" s="19" t="s">
        <v>527</v>
      </c>
      <c r="E96" s="18" t="s">
        <v>579</v>
      </c>
      <c r="F96" s="19" t="s">
        <v>226</v>
      </c>
      <c r="G96" s="19" t="str">
        <f t="shared" si="4"/>
        <v>4.17/km</v>
      </c>
      <c r="H96" s="37">
        <f t="shared" si="3"/>
        <v>0.007928240740740743</v>
      </c>
      <c r="I96" s="37">
        <f>F96-INDEX($F$4:$F$780,MATCH(D96,$D$4:$D$780,0))</f>
        <v>0.006550925925925925</v>
      </c>
    </row>
    <row r="97" spans="1:9" ht="15" customHeight="1">
      <c r="A97" s="19">
        <v>94</v>
      </c>
      <c r="B97" s="18" t="s">
        <v>227</v>
      </c>
      <c r="C97" s="18" t="s">
        <v>670</v>
      </c>
      <c r="D97" s="19" t="s">
        <v>560</v>
      </c>
      <c r="E97" s="18" t="s">
        <v>75</v>
      </c>
      <c r="F97" s="19" t="s">
        <v>228</v>
      </c>
      <c r="G97" s="19" t="str">
        <f t="shared" si="4"/>
        <v>4.17/km</v>
      </c>
      <c r="H97" s="37">
        <f t="shared" si="3"/>
        <v>0.007962962962962963</v>
      </c>
      <c r="I97" s="37">
        <f>F97-INDEX($F$4:$F$780,MATCH(D97,$D$4:$D$780,0))</f>
        <v>0.0035532407407407388</v>
      </c>
    </row>
    <row r="98" spans="1:9" ht="15" customHeight="1">
      <c r="A98" s="19">
        <v>95</v>
      </c>
      <c r="B98" s="18" t="s">
        <v>229</v>
      </c>
      <c r="C98" s="18" t="s">
        <v>485</v>
      </c>
      <c r="D98" s="19" t="s">
        <v>526</v>
      </c>
      <c r="E98" s="18" t="s">
        <v>195</v>
      </c>
      <c r="F98" s="19" t="s">
        <v>230</v>
      </c>
      <c r="G98" s="19" t="str">
        <f t="shared" si="4"/>
        <v>4.19/km</v>
      </c>
      <c r="H98" s="37">
        <f t="shared" si="3"/>
        <v>0.008136574074074074</v>
      </c>
      <c r="I98" s="37">
        <f>F98-INDEX($F$4:$F$780,MATCH(D98,$D$4:$D$780,0))</f>
        <v>0.006886574074074076</v>
      </c>
    </row>
    <row r="99" spans="1:9" ht="15" customHeight="1">
      <c r="A99" s="19">
        <v>96</v>
      </c>
      <c r="B99" s="18" t="s">
        <v>476</v>
      </c>
      <c r="C99" s="18" t="s">
        <v>494</v>
      </c>
      <c r="D99" s="19" t="s">
        <v>526</v>
      </c>
      <c r="E99" s="18" t="s">
        <v>195</v>
      </c>
      <c r="F99" s="19" t="s">
        <v>230</v>
      </c>
      <c r="G99" s="19" t="str">
        <f t="shared" si="4"/>
        <v>4.19/km</v>
      </c>
      <c r="H99" s="37">
        <f t="shared" si="3"/>
        <v>0.008136574074074074</v>
      </c>
      <c r="I99" s="37">
        <f>F99-INDEX($F$4:$F$780,MATCH(D99,$D$4:$D$780,0))</f>
        <v>0.006886574074074076</v>
      </c>
    </row>
    <row r="100" spans="1:9" ht="15" customHeight="1">
      <c r="A100" s="19">
        <v>97</v>
      </c>
      <c r="B100" s="18" t="s">
        <v>572</v>
      </c>
      <c r="C100" s="18" t="s">
        <v>481</v>
      </c>
      <c r="D100" s="19" t="s">
        <v>524</v>
      </c>
      <c r="E100" s="18" t="s">
        <v>9</v>
      </c>
      <c r="F100" s="19" t="s">
        <v>231</v>
      </c>
      <c r="G100" s="19" t="str">
        <f t="shared" si="4"/>
        <v>4.19/km</v>
      </c>
      <c r="H100" s="37">
        <f t="shared" si="3"/>
        <v>0.008171296296296298</v>
      </c>
      <c r="I100" s="37">
        <f>F100-INDEX($F$4:$F$780,MATCH(D100,$D$4:$D$780,0))</f>
        <v>0.007939814814814816</v>
      </c>
    </row>
    <row r="101" spans="1:9" ht="15" customHeight="1">
      <c r="A101" s="19">
        <v>98</v>
      </c>
      <c r="B101" s="18" t="s">
        <v>232</v>
      </c>
      <c r="C101" s="18" t="s">
        <v>502</v>
      </c>
      <c r="D101" s="19" t="s">
        <v>537</v>
      </c>
      <c r="E101" s="18" t="s">
        <v>60</v>
      </c>
      <c r="F101" s="19" t="s">
        <v>233</v>
      </c>
      <c r="G101" s="19" t="str">
        <f t="shared" si="4"/>
        <v>4.19/km</v>
      </c>
      <c r="H101" s="37">
        <f t="shared" si="3"/>
        <v>0.00822916666666667</v>
      </c>
      <c r="I101" s="37">
        <f>F101-INDEX($F$4:$F$780,MATCH(D101,$D$4:$D$780,0))</f>
        <v>0.005520833333333336</v>
      </c>
    </row>
    <row r="102" spans="1:9" ht="15" customHeight="1">
      <c r="A102" s="19">
        <v>99</v>
      </c>
      <c r="B102" s="18" t="s">
        <v>234</v>
      </c>
      <c r="C102" s="18" t="s">
        <v>489</v>
      </c>
      <c r="D102" s="19" t="s">
        <v>537</v>
      </c>
      <c r="E102" s="18" t="s">
        <v>60</v>
      </c>
      <c r="F102" s="19" t="s">
        <v>581</v>
      </c>
      <c r="G102" s="19" t="str">
        <f t="shared" si="4"/>
        <v>4.20/km</v>
      </c>
      <c r="H102" s="37">
        <f aca="true" t="shared" si="5" ref="H102:H165">F102-$F$4</f>
        <v>0.00826388888888889</v>
      </c>
      <c r="I102" s="37">
        <f>F102-INDEX($F$4:$F$780,MATCH(D102,$D$4:$D$780,0))</f>
        <v>0.005555555555555557</v>
      </c>
    </row>
    <row r="103" spans="1:9" ht="15" customHeight="1">
      <c r="A103" s="19">
        <v>100</v>
      </c>
      <c r="B103" s="18" t="s">
        <v>609</v>
      </c>
      <c r="C103" s="18" t="s">
        <v>478</v>
      </c>
      <c r="D103" s="19" t="s">
        <v>530</v>
      </c>
      <c r="E103" s="18" t="s">
        <v>9</v>
      </c>
      <c r="F103" s="19" t="s">
        <v>235</v>
      </c>
      <c r="G103" s="19" t="str">
        <f t="shared" si="4"/>
        <v>4.20/km</v>
      </c>
      <c r="H103" s="37">
        <f t="shared" si="5"/>
        <v>0.008333333333333331</v>
      </c>
      <c r="I103" s="37">
        <f>F103-INDEX($F$4:$F$780,MATCH(D103,$D$4:$D$780,0))</f>
        <v>0.007060185185185183</v>
      </c>
    </row>
    <row r="104" spans="1:9" ht="15" customHeight="1">
      <c r="A104" s="33">
        <v>101</v>
      </c>
      <c r="B104" s="34" t="s">
        <v>663</v>
      </c>
      <c r="C104" s="34" t="s">
        <v>488</v>
      </c>
      <c r="D104" s="33" t="s">
        <v>527</v>
      </c>
      <c r="E104" s="34" t="s">
        <v>456</v>
      </c>
      <c r="F104" s="33" t="s">
        <v>236</v>
      </c>
      <c r="G104" s="33" t="str">
        <f t="shared" si="4"/>
        <v>4.20/km</v>
      </c>
      <c r="H104" s="35">
        <f t="shared" si="5"/>
        <v>0.008356481481481479</v>
      </c>
      <c r="I104" s="35">
        <f>F104-INDEX($F$4:$F$780,MATCH(D104,$D$4:$D$780,0))</f>
        <v>0.006979166666666661</v>
      </c>
    </row>
    <row r="105" spans="1:9" ht="15" customHeight="1">
      <c r="A105" s="19">
        <v>102</v>
      </c>
      <c r="B105" s="18" t="s">
        <v>630</v>
      </c>
      <c r="C105" s="18" t="s">
        <v>722</v>
      </c>
      <c r="D105" s="19" t="s">
        <v>549</v>
      </c>
      <c r="E105" s="18" t="s">
        <v>237</v>
      </c>
      <c r="F105" s="19" t="s">
        <v>238</v>
      </c>
      <c r="G105" s="19" t="str">
        <f t="shared" si="4"/>
        <v>4.21/km</v>
      </c>
      <c r="H105" s="37">
        <f t="shared" si="5"/>
        <v>0.00840277777777778</v>
      </c>
      <c r="I105" s="37">
        <f>F105-INDEX($F$4:$F$780,MATCH(D105,$D$4:$D$780,0))</f>
        <v>0.003530092592592595</v>
      </c>
    </row>
    <row r="106" spans="1:9" ht="15" customHeight="1">
      <c r="A106" s="19">
        <v>103</v>
      </c>
      <c r="B106" s="18" t="s">
        <v>239</v>
      </c>
      <c r="C106" s="18" t="s">
        <v>485</v>
      </c>
      <c r="D106" s="19" t="s">
        <v>527</v>
      </c>
      <c r="E106" s="18" t="s">
        <v>240</v>
      </c>
      <c r="F106" s="19" t="s">
        <v>582</v>
      </c>
      <c r="G106" s="19" t="str">
        <f t="shared" si="4"/>
        <v>4.21/km</v>
      </c>
      <c r="H106" s="37">
        <f t="shared" si="5"/>
        <v>0.008414351851851853</v>
      </c>
      <c r="I106" s="37">
        <f>F106-INDEX($F$4:$F$780,MATCH(D106,$D$4:$D$780,0))</f>
        <v>0.007037037037037036</v>
      </c>
    </row>
    <row r="107" spans="1:9" ht="15" customHeight="1">
      <c r="A107" s="19">
        <v>104</v>
      </c>
      <c r="B107" s="18" t="s">
        <v>241</v>
      </c>
      <c r="C107" s="18" t="s">
        <v>723</v>
      </c>
      <c r="D107" s="19" t="s">
        <v>555</v>
      </c>
      <c r="E107" s="18" t="s">
        <v>22</v>
      </c>
      <c r="F107" s="19" t="s">
        <v>242</v>
      </c>
      <c r="G107" s="19" t="str">
        <f t="shared" si="4"/>
        <v>4.21/km</v>
      </c>
      <c r="H107" s="37">
        <f t="shared" si="5"/>
        <v>0.008425925925925927</v>
      </c>
      <c r="I107" s="37">
        <f>F107-INDEX($F$4:$F$780,MATCH(D107,$D$4:$D$780,0))</f>
        <v>0</v>
      </c>
    </row>
    <row r="108" spans="1:9" ht="15" customHeight="1">
      <c r="A108" s="19">
        <v>105</v>
      </c>
      <c r="B108" s="18" t="s">
        <v>243</v>
      </c>
      <c r="C108" s="18" t="s">
        <v>474</v>
      </c>
      <c r="D108" s="19" t="s">
        <v>537</v>
      </c>
      <c r="E108" s="18" t="s">
        <v>60</v>
      </c>
      <c r="F108" s="19" t="s">
        <v>583</v>
      </c>
      <c r="G108" s="19" t="str">
        <f t="shared" si="4"/>
        <v>4.21/km</v>
      </c>
      <c r="H108" s="37">
        <f t="shared" si="5"/>
        <v>0.008449074074074074</v>
      </c>
      <c r="I108" s="37">
        <f>F108-INDEX($F$4:$F$780,MATCH(D108,$D$4:$D$780,0))</f>
        <v>0.005740740740740741</v>
      </c>
    </row>
    <row r="109" spans="1:9" ht="15" customHeight="1">
      <c r="A109" s="19">
        <v>106</v>
      </c>
      <c r="B109" s="18" t="s">
        <v>652</v>
      </c>
      <c r="C109" s="18" t="s">
        <v>499</v>
      </c>
      <c r="D109" s="19" t="s">
        <v>537</v>
      </c>
      <c r="E109" s="18" t="s">
        <v>244</v>
      </c>
      <c r="F109" s="19" t="s">
        <v>245</v>
      </c>
      <c r="G109" s="19" t="str">
        <f t="shared" si="4"/>
        <v>4.21/km</v>
      </c>
      <c r="H109" s="37">
        <f t="shared" si="5"/>
        <v>0.008460648148148148</v>
      </c>
      <c r="I109" s="37">
        <f>F109-INDEX($F$4:$F$780,MATCH(D109,$D$4:$D$780,0))</f>
        <v>0.005752314814814814</v>
      </c>
    </row>
    <row r="110" spans="1:9" ht="15" customHeight="1">
      <c r="A110" s="19">
        <v>107</v>
      </c>
      <c r="B110" s="18" t="s">
        <v>246</v>
      </c>
      <c r="C110" s="18" t="s">
        <v>247</v>
      </c>
      <c r="D110" s="19" t="s">
        <v>576</v>
      </c>
      <c r="E110" s="18" t="s">
        <v>60</v>
      </c>
      <c r="F110" s="19" t="s">
        <v>248</v>
      </c>
      <c r="G110" s="19" t="str">
        <f t="shared" si="4"/>
        <v>4.22/km</v>
      </c>
      <c r="H110" s="37">
        <f t="shared" si="5"/>
        <v>0.008518518518518519</v>
      </c>
      <c r="I110" s="37">
        <f>F110-INDEX($F$4:$F$780,MATCH(D110,$D$4:$D$780,0))</f>
        <v>0</v>
      </c>
    </row>
    <row r="111" spans="1:9" ht="15" customHeight="1">
      <c r="A111" s="19">
        <v>108</v>
      </c>
      <c r="B111" s="18" t="s">
        <v>249</v>
      </c>
      <c r="C111" s="18" t="s">
        <v>477</v>
      </c>
      <c r="D111" s="19" t="s">
        <v>526</v>
      </c>
      <c r="E111" s="18" t="s">
        <v>175</v>
      </c>
      <c r="F111" s="19" t="s">
        <v>250</v>
      </c>
      <c r="G111" s="19" t="str">
        <f t="shared" si="4"/>
        <v>4.22/km</v>
      </c>
      <c r="H111" s="37">
        <f t="shared" si="5"/>
        <v>0.008553240740740736</v>
      </c>
      <c r="I111" s="37">
        <f>F111-INDEX($F$4:$F$780,MATCH(D111,$D$4:$D$780,0))</f>
        <v>0.007303240740740739</v>
      </c>
    </row>
    <row r="112" spans="1:9" ht="15" customHeight="1">
      <c r="A112" s="19">
        <v>109</v>
      </c>
      <c r="B112" s="18" t="s">
        <v>251</v>
      </c>
      <c r="C112" s="18" t="s">
        <v>552</v>
      </c>
      <c r="D112" s="19" t="s">
        <v>527</v>
      </c>
      <c r="E112" s="18" t="s">
        <v>459</v>
      </c>
      <c r="F112" s="19" t="s">
        <v>252</v>
      </c>
      <c r="G112" s="19" t="str">
        <f t="shared" si="4"/>
        <v>4.22/km</v>
      </c>
      <c r="H112" s="37">
        <f t="shared" si="5"/>
        <v>0.008564814814814817</v>
      </c>
      <c r="I112" s="37">
        <f>F112-INDEX($F$4:$F$780,MATCH(D112,$D$4:$D$780,0))</f>
        <v>0.0071874999999999994</v>
      </c>
    </row>
    <row r="113" spans="1:9" ht="15" customHeight="1">
      <c r="A113" s="19">
        <v>110</v>
      </c>
      <c r="B113" s="18" t="s">
        <v>253</v>
      </c>
      <c r="C113" s="18" t="s">
        <v>727</v>
      </c>
      <c r="D113" s="19" t="s">
        <v>537</v>
      </c>
      <c r="E113" s="18" t="s">
        <v>202</v>
      </c>
      <c r="F113" s="19" t="s">
        <v>254</v>
      </c>
      <c r="G113" s="19" t="str">
        <f t="shared" si="4"/>
        <v>4.23/km</v>
      </c>
      <c r="H113" s="37">
        <f t="shared" si="5"/>
        <v>0.008599537037037037</v>
      </c>
      <c r="I113" s="37">
        <f>F113-INDEX($F$4:$F$780,MATCH(D113,$D$4:$D$780,0))</f>
        <v>0.005891203703703704</v>
      </c>
    </row>
    <row r="114" spans="1:9" ht="15" customHeight="1">
      <c r="A114" s="19">
        <v>111</v>
      </c>
      <c r="B114" s="18" t="s">
        <v>40</v>
      </c>
      <c r="C114" s="18" t="s">
        <v>255</v>
      </c>
      <c r="D114" s="19" t="s">
        <v>555</v>
      </c>
      <c r="E114" s="18" t="s">
        <v>38</v>
      </c>
      <c r="F114" s="19" t="s">
        <v>256</v>
      </c>
      <c r="G114" s="19" t="str">
        <f t="shared" si="4"/>
        <v>4.23/km</v>
      </c>
      <c r="H114" s="37">
        <f t="shared" si="5"/>
        <v>0.008668981481481482</v>
      </c>
      <c r="I114" s="37">
        <f>F114-INDEX($F$4:$F$780,MATCH(D114,$D$4:$D$780,0))</f>
        <v>0.00024305555555555539</v>
      </c>
    </row>
    <row r="115" spans="1:9" ht="15" customHeight="1">
      <c r="A115" s="19">
        <v>112</v>
      </c>
      <c r="B115" s="18" t="s">
        <v>257</v>
      </c>
      <c r="C115" s="18" t="s">
        <v>478</v>
      </c>
      <c r="D115" s="19" t="s">
        <v>560</v>
      </c>
      <c r="E115" s="18" t="s">
        <v>520</v>
      </c>
      <c r="F115" s="19" t="s">
        <v>258</v>
      </c>
      <c r="G115" s="19" t="str">
        <f t="shared" si="4"/>
        <v>4.24/km</v>
      </c>
      <c r="H115" s="37">
        <f t="shared" si="5"/>
        <v>0.008715277777777777</v>
      </c>
      <c r="I115" s="37">
        <f>F115-INDEX($F$4:$F$780,MATCH(D115,$D$4:$D$780,0))</f>
        <v>0.004305555555555552</v>
      </c>
    </row>
    <row r="116" spans="1:9" ht="15" customHeight="1">
      <c r="A116" s="19">
        <v>113</v>
      </c>
      <c r="B116" s="18" t="s">
        <v>657</v>
      </c>
      <c r="C116" s="18" t="s">
        <v>561</v>
      </c>
      <c r="D116" s="19" t="s">
        <v>537</v>
      </c>
      <c r="E116" s="18" t="s">
        <v>175</v>
      </c>
      <c r="F116" s="19" t="s">
        <v>586</v>
      </c>
      <c r="G116" s="19" t="str">
        <f t="shared" si="4"/>
        <v>4.24/km</v>
      </c>
      <c r="H116" s="37">
        <f t="shared" si="5"/>
        <v>0.008726851851851854</v>
      </c>
      <c r="I116" s="37">
        <f>F116-INDEX($F$4:$F$780,MATCH(D116,$D$4:$D$780,0))</f>
        <v>0.00601851851851852</v>
      </c>
    </row>
    <row r="117" spans="1:9" ht="15" customHeight="1">
      <c r="A117" s="19">
        <v>114</v>
      </c>
      <c r="B117" s="18" t="s">
        <v>259</v>
      </c>
      <c r="C117" s="18" t="s">
        <v>584</v>
      </c>
      <c r="D117" s="19" t="s">
        <v>526</v>
      </c>
      <c r="E117" s="18" t="s">
        <v>260</v>
      </c>
      <c r="F117" s="19" t="s">
        <v>261</v>
      </c>
      <c r="G117" s="19" t="str">
        <f t="shared" si="4"/>
        <v>4.25/km</v>
      </c>
      <c r="H117" s="37">
        <f t="shared" si="5"/>
        <v>0.008831018518518523</v>
      </c>
      <c r="I117" s="37">
        <f>F117-INDEX($F$4:$F$780,MATCH(D117,$D$4:$D$780,0))</f>
        <v>0.007581018518518525</v>
      </c>
    </row>
    <row r="118" spans="1:9" ht="15" customHeight="1">
      <c r="A118" s="19">
        <v>115</v>
      </c>
      <c r="B118" s="18" t="s">
        <v>262</v>
      </c>
      <c r="C118" s="18" t="s">
        <v>498</v>
      </c>
      <c r="D118" s="19" t="s">
        <v>526</v>
      </c>
      <c r="E118" s="18" t="s">
        <v>518</v>
      </c>
      <c r="F118" s="19" t="s">
        <v>263</v>
      </c>
      <c r="G118" s="19" t="str">
        <f t="shared" si="4"/>
        <v>4.25/km</v>
      </c>
      <c r="H118" s="37">
        <f t="shared" si="5"/>
        <v>0.008900462962962964</v>
      </c>
      <c r="I118" s="37">
        <f>F118-INDEX($F$4:$F$780,MATCH(D118,$D$4:$D$780,0))</f>
        <v>0.0076504629629629665</v>
      </c>
    </row>
    <row r="119" spans="1:9" ht="15" customHeight="1">
      <c r="A119" s="19">
        <v>116</v>
      </c>
      <c r="B119" s="18" t="s">
        <v>622</v>
      </c>
      <c r="C119" s="18" t="s">
        <v>482</v>
      </c>
      <c r="D119" s="19" t="s">
        <v>530</v>
      </c>
      <c r="E119" s="18" t="s">
        <v>264</v>
      </c>
      <c r="F119" s="19" t="s">
        <v>587</v>
      </c>
      <c r="G119" s="19" t="str">
        <f t="shared" si="4"/>
        <v>4.26/km</v>
      </c>
      <c r="H119" s="37">
        <f t="shared" si="5"/>
        <v>0.008958333333333332</v>
      </c>
      <c r="I119" s="37">
        <f>F119-INDEX($F$4:$F$780,MATCH(D119,$D$4:$D$780,0))</f>
        <v>0.007685185185185184</v>
      </c>
    </row>
    <row r="120" spans="1:9" ht="15" customHeight="1">
      <c r="A120" s="19">
        <v>117</v>
      </c>
      <c r="B120" s="18" t="s">
        <v>265</v>
      </c>
      <c r="C120" s="18" t="s">
        <v>266</v>
      </c>
      <c r="D120" s="19" t="s">
        <v>542</v>
      </c>
      <c r="E120" s="18" t="s">
        <v>267</v>
      </c>
      <c r="F120" s="19" t="s">
        <v>591</v>
      </c>
      <c r="G120" s="19" t="str">
        <f t="shared" si="4"/>
        <v>4.27/km</v>
      </c>
      <c r="H120" s="37">
        <f t="shared" si="5"/>
        <v>0.00914351851851852</v>
      </c>
      <c r="I120" s="37">
        <f>F120-INDEX($F$4:$F$780,MATCH(D120,$D$4:$D$780,0))</f>
        <v>0.005335648148148148</v>
      </c>
    </row>
    <row r="121" spans="1:9" ht="15" customHeight="1">
      <c r="A121" s="19">
        <v>118</v>
      </c>
      <c r="B121" s="18" t="s">
        <v>268</v>
      </c>
      <c r="C121" s="18" t="s">
        <v>269</v>
      </c>
      <c r="D121" s="19" t="s">
        <v>97</v>
      </c>
      <c r="E121" s="18" t="s">
        <v>46</v>
      </c>
      <c r="F121" s="19" t="s">
        <v>593</v>
      </c>
      <c r="G121" s="19" t="str">
        <f t="shared" si="4"/>
        <v>4.27/km</v>
      </c>
      <c r="H121" s="37">
        <f t="shared" si="5"/>
        <v>0.00916666666666667</v>
      </c>
      <c r="I121" s="37">
        <f>F121-INDEX($F$4:$F$780,MATCH(D121,$D$4:$D$780,0))</f>
        <v>0.004837962962962964</v>
      </c>
    </row>
    <row r="122" spans="1:9" ht="15" customHeight="1">
      <c r="A122" s="19">
        <v>119</v>
      </c>
      <c r="B122" s="18" t="s">
        <v>270</v>
      </c>
      <c r="C122" s="18" t="s">
        <v>490</v>
      </c>
      <c r="D122" s="19" t="s">
        <v>530</v>
      </c>
      <c r="E122" s="18" t="s">
        <v>271</v>
      </c>
      <c r="F122" s="19" t="s">
        <v>594</v>
      </c>
      <c r="G122" s="19" t="str">
        <f t="shared" si="4"/>
        <v>4.28/km</v>
      </c>
      <c r="H122" s="37">
        <f t="shared" si="5"/>
        <v>0.009201388888888891</v>
      </c>
      <c r="I122" s="37">
        <f>F122-INDEX($F$4:$F$780,MATCH(D122,$D$4:$D$780,0))</f>
        <v>0.007928240740740743</v>
      </c>
    </row>
    <row r="123" spans="1:9" ht="15" customHeight="1">
      <c r="A123" s="19">
        <v>120</v>
      </c>
      <c r="B123" s="18" t="s">
        <v>631</v>
      </c>
      <c r="C123" s="18" t="s">
        <v>477</v>
      </c>
      <c r="D123" s="19" t="s">
        <v>526</v>
      </c>
      <c r="E123" s="18" t="s">
        <v>272</v>
      </c>
      <c r="F123" s="19" t="s">
        <v>597</v>
      </c>
      <c r="G123" s="19" t="str">
        <f t="shared" si="4"/>
        <v>4.28/km</v>
      </c>
      <c r="H123" s="37">
        <f t="shared" si="5"/>
        <v>0.009259259259259259</v>
      </c>
      <c r="I123" s="37">
        <f>F123-INDEX($F$4:$F$780,MATCH(D123,$D$4:$D$780,0))</f>
        <v>0.008009259259259261</v>
      </c>
    </row>
    <row r="124" spans="1:9" ht="15" customHeight="1">
      <c r="A124" s="19">
        <v>121</v>
      </c>
      <c r="B124" s="18" t="s">
        <v>614</v>
      </c>
      <c r="C124" s="18" t="s">
        <v>483</v>
      </c>
      <c r="D124" s="19" t="s">
        <v>537</v>
      </c>
      <c r="E124" s="18" t="s">
        <v>0</v>
      </c>
      <c r="F124" s="19" t="s">
        <v>598</v>
      </c>
      <c r="G124" s="19" t="str">
        <f t="shared" si="4"/>
        <v>4.29/km</v>
      </c>
      <c r="H124" s="37">
        <f t="shared" si="5"/>
        <v>0.00931712962962963</v>
      </c>
      <c r="I124" s="37">
        <f>F124-INDEX($F$4:$F$780,MATCH(D124,$D$4:$D$780,0))</f>
        <v>0.006608796296296297</v>
      </c>
    </row>
    <row r="125" spans="1:9" ht="15" customHeight="1">
      <c r="A125" s="19">
        <v>122</v>
      </c>
      <c r="B125" s="18" t="s">
        <v>17</v>
      </c>
      <c r="C125" s="18" t="s">
        <v>273</v>
      </c>
      <c r="D125" s="19" t="s">
        <v>537</v>
      </c>
      <c r="E125" s="18" t="s">
        <v>75</v>
      </c>
      <c r="F125" s="19" t="s">
        <v>274</v>
      </c>
      <c r="G125" s="19" t="str">
        <f t="shared" si="4"/>
        <v>4.29/km</v>
      </c>
      <c r="H125" s="37">
        <f t="shared" si="5"/>
        <v>0.009398148148148149</v>
      </c>
      <c r="I125" s="37">
        <f>F125-INDEX($F$4:$F$780,MATCH(D125,$D$4:$D$780,0))</f>
        <v>0.006689814814814815</v>
      </c>
    </row>
    <row r="126" spans="1:9" ht="15" customHeight="1">
      <c r="A126" s="33">
        <v>123</v>
      </c>
      <c r="B126" s="34" t="s">
        <v>712</v>
      </c>
      <c r="C126" s="34" t="s">
        <v>588</v>
      </c>
      <c r="D126" s="33" t="s">
        <v>530</v>
      </c>
      <c r="E126" s="34" t="s">
        <v>456</v>
      </c>
      <c r="F126" s="33" t="s">
        <v>275</v>
      </c>
      <c r="G126" s="33" t="str">
        <f t="shared" si="4"/>
        <v>4.30/km</v>
      </c>
      <c r="H126" s="35">
        <f t="shared" si="5"/>
        <v>0.009456018518518523</v>
      </c>
      <c r="I126" s="35">
        <f>F126-INDEX($F$4:$F$780,MATCH(D126,$D$4:$D$780,0))</f>
        <v>0.008182870370370375</v>
      </c>
    </row>
    <row r="127" spans="1:9" ht="15" customHeight="1">
      <c r="A127" s="19">
        <v>124</v>
      </c>
      <c r="B127" s="18" t="s">
        <v>276</v>
      </c>
      <c r="C127" s="18" t="s">
        <v>595</v>
      </c>
      <c r="D127" s="19" t="s">
        <v>527</v>
      </c>
      <c r="E127" s="18" t="s">
        <v>277</v>
      </c>
      <c r="F127" s="19" t="s">
        <v>600</v>
      </c>
      <c r="G127" s="19" t="str">
        <f t="shared" si="4"/>
        <v>4.30/km</v>
      </c>
      <c r="H127" s="37">
        <f t="shared" si="5"/>
        <v>0.00949074074074074</v>
      </c>
      <c r="I127" s="37">
        <f>F127-INDEX($F$4:$F$780,MATCH(D127,$D$4:$D$780,0))</f>
        <v>0.008113425925925923</v>
      </c>
    </row>
    <row r="128" spans="1:9" ht="15" customHeight="1">
      <c r="A128" s="19">
        <v>125</v>
      </c>
      <c r="B128" s="18" t="s">
        <v>37</v>
      </c>
      <c r="C128" s="18" t="s">
        <v>475</v>
      </c>
      <c r="D128" s="19" t="s">
        <v>524</v>
      </c>
      <c r="E128" s="18" t="s">
        <v>109</v>
      </c>
      <c r="F128" s="19" t="s">
        <v>602</v>
      </c>
      <c r="G128" s="19" t="str">
        <f t="shared" si="4"/>
        <v>4.31/km</v>
      </c>
      <c r="H128" s="37">
        <f t="shared" si="5"/>
        <v>0.00962962962962963</v>
      </c>
      <c r="I128" s="37">
        <f>F128-INDEX($F$4:$F$780,MATCH(D128,$D$4:$D$780,0))</f>
        <v>0.009398148148148149</v>
      </c>
    </row>
    <row r="129" spans="1:9" ht="15" customHeight="1">
      <c r="A129" s="19">
        <v>126</v>
      </c>
      <c r="B129" s="18" t="s">
        <v>200</v>
      </c>
      <c r="C129" s="18" t="s">
        <v>529</v>
      </c>
      <c r="D129" s="19" t="s">
        <v>26</v>
      </c>
      <c r="E129" s="18" t="s">
        <v>175</v>
      </c>
      <c r="F129" s="19" t="s">
        <v>604</v>
      </c>
      <c r="G129" s="19" t="str">
        <f t="shared" si="4"/>
        <v>4.32/km</v>
      </c>
      <c r="H129" s="37">
        <f t="shared" si="5"/>
        <v>0.009641203703703704</v>
      </c>
      <c r="I129" s="37">
        <f>F129-INDEX($F$4:$F$780,MATCH(D129,$D$4:$D$780,0))</f>
        <v>0.009641203703703704</v>
      </c>
    </row>
    <row r="130" spans="1:9" ht="15" customHeight="1">
      <c r="A130" s="19">
        <v>127</v>
      </c>
      <c r="B130" s="18" t="s">
        <v>278</v>
      </c>
      <c r="C130" s="18" t="s">
        <v>475</v>
      </c>
      <c r="D130" s="19" t="s">
        <v>527</v>
      </c>
      <c r="E130" s="18" t="s">
        <v>195</v>
      </c>
      <c r="F130" s="19" t="s">
        <v>279</v>
      </c>
      <c r="G130" s="19" t="str">
        <f t="shared" si="4"/>
        <v>4.32/km</v>
      </c>
      <c r="H130" s="37">
        <f t="shared" si="5"/>
        <v>0.009664351851851851</v>
      </c>
      <c r="I130" s="37">
        <f>F130-INDEX($F$4:$F$780,MATCH(D130,$D$4:$D$780,0))</f>
        <v>0.008287037037037034</v>
      </c>
    </row>
    <row r="131" spans="1:9" ht="15" customHeight="1">
      <c r="A131" s="19">
        <v>128</v>
      </c>
      <c r="B131" s="18" t="s">
        <v>516</v>
      </c>
      <c r="C131" s="18" t="s">
        <v>485</v>
      </c>
      <c r="D131" s="19" t="s">
        <v>537</v>
      </c>
      <c r="E131" s="18" t="s">
        <v>9</v>
      </c>
      <c r="F131" s="19" t="s">
        <v>605</v>
      </c>
      <c r="G131" s="19" t="str">
        <f t="shared" si="4"/>
        <v>4.33/km</v>
      </c>
      <c r="H131" s="37">
        <f t="shared" si="5"/>
        <v>0.009768518518518513</v>
      </c>
      <c r="I131" s="37">
        <f>F131-INDEX($F$4:$F$780,MATCH(D131,$D$4:$D$780,0))</f>
        <v>0.00706018518518518</v>
      </c>
    </row>
    <row r="132" spans="1:9" ht="15" customHeight="1">
      <c r="A132" s="19">
        <v>129</v>
      </c>
      <c r="B132" s="18" t="s">
        <v>280</v>
      </c>
      <c r="C132" s="18" t="s">
        <v>473</v>
      </c>
      <c r="D132" s="19" t="s">
        <v>526</v>
      </c>
      <c r="E132" s="18" t="s">
        <v>202</v>
      </c>
      <c r="F132" s="19" t="s">
        <v>607</v>
      </c>
      <c r="G132" s="19" t="str">
        <f aca="true" t="shared" si="6" ref="G132:G195">TEXT(INT((HOUR(F132)*3600+MINUTE(F132)*60+SECOND(F132))/$I$2/60),"0")&amp;"."&amp;TEXT(MOD((HOUR(F132)*3600+MINUTE(F132)*60+SECOND(F132))/$I$2,60),"00")&amp;"/km"</f>
        <v>4.33/km</v>
      </c>
      <c r="H132" s="37">
        <f t="shared" si="5"/>
        <v>0.009791666666666667</v>
      </c>
      <c r="I132" s="37">
        <f>F132-INDEX($F$4:$F$780,MATCH(D132,$D$4:$D$780,0))</f>
        <v>0.00854166666666667</v>
      </c>
    </row>
    <row r="133" spans="1:9" ht="15" customHeight="1">
      <c r="A133" s="19">
        <v>130</v>
      </c>
      <c r="B133" s="18" t="s">
        <v>281</v>
      </c>
      <c r="C133" s="18" t="s">
        <v>717</v>
      </c>
      <c r="D133" s="19" t="s">
        <v>549</v>
      </c>
      <c r="E133" s="18" t="s">
        <v>51</v>
      </c>
      <c r="F133" s="19" t="s">
        <v>607</v>
      </c>
      <c r="G133" s="19" t="str">
        <f t="shared" si="6"/>
        <v>4.33/km</v>
      </c>
      <c r="H133" s="37">
        <f t="shared" si="5"/>
        <v>0.009791666666666667</v>
      </c>
      <c r="I133" s="37">
        <f>F133-INDEX($F$4:$F$780,MATCH(D133,$D$4:$D$780,0))</f>
        <v>0.0049189814814814825</v>
      </c>
    </row>
    <row r="134" spans="1:9" ht="15" customHeight="1">
      <c r="A134" s="19">
        <v>131</v>
      </c>
      <c r="B134" s="18" t="s">
        <v>282</v>
      </c>
      <c r="C134" s="18" t="s">
        <v>486</v>
      </c>
      <c r="D134" s="19" t="s">
        <v>527</v>
      </c>
      <c r="E134" s="18" t="s">
        <v>118</v>
      </c>
      <c r="F134" s="19" t="s">
        <v>607</v>
      </c>
      <c r="G134" s="19" t="str">
        <f t="shared" si="6"/>
        <v>4.33/km</v>
      </c>
      <c r="H134" s="37">
        <f t="shared" si="5"/>
        <v>0.009791666666666667</v>
      </c>
      <c r="I134" s="37">
        <f>F134-INDEX($F$4:$F$780,MATCH(D134,$D$4:$D$780,0))</f>
        <v>0.00841435185185185</v>
      </c>
    </row>
    <row r="135" spans="1:9" ht="15" customHeight="1">
      <c r="A135" s="19">
        <v>132</v>
      </c>
      <c r="B135" s="18" t="s">
        <v>283</v>
      </c>
      <c r="C135" s="18" t="s">
        <v>522</v>
      </c>
      <c r="D135" s="19" t="s">
        <v>527</v>
      </c>
      <c r="E135" s="18" t="s">
        <v>195</v>
      </c>
      <c r="F135" s="19" t="s">
        <v>608</v>
      </c>
      <c r="G135" s="19" t="str">
        <f t="shared" si="6"/>
        <v>4.33/km</v>
      </c>
      <c r="H135" s="37">
        <f t="shared" si="5"/>
        <v>0.00980324074074074</v>
      </c>
      <c r="I135" s="37">
        <f>F135-INDEX($F$4:$F$780,MATCH(D135,$D$4:$D$780,0))</f>
        <v>0.008425925925925924</v>
      </c>
    </row>
    <row r="136" spans="1:9" ht="15" customHeight="1">
      <c r="A136" s="19">
        <v>133</v>
      </c>
      <c r="B136" s="18" t="s">
        <v>569</v>
      </c>
      <c r="C136" s="18" t="s">
        <v>519</v>
      </c>
      <c r="D136" s="19" t="s">
        <v>524</v>
      </c>
      <c r="E136" s="18" t="s">
        <v>0</v>
      </c>
      <c r="F136" s="19" t="s">
        <v>610</v>
      </c>
      <c r="G136" s="19" t="str">
        <f t="shared" si="6"/>
        <v>4.33/km</v>
      </c>
      <c r="H136" s="37">
        <f t="shared" si="5"/>
        <v>0.009837962962962962</v>
      </c>
      <c r="I136" s="37">
        <f>F136-INDEX($F$4:$F$780,MATCH(D136,$D$4:$D$780,0))</f>
        <v>0.00960648148148148</v>
      </c>
    </row>
    <row r="137" spans="1:9" ht="15" customHeight="1">
      <c r="A137" s="19">
        <v>134</v>
      </c>
      <c r="B137" s="18" t="s">
        <v>557</v>
      </c>
      <c r="C137" s="18" t="s">
        <v>493</v>
      </c>
      <c r="D137" s="19" t="s">
        <v>527</v>
      </c>
      <c r="E137" s="18" t="s">
        <v>175</v>
      </c>
      <c r="F137" s="19" t="s">
        <v>613</v>
      </c>
      <c r="G137" s="19" t="str">
        <f t="shared" si="6"/>
        <v>4.35/km</v>
      </c>
      <c r="H137" s="37">
        <f t="shared" si="5"/>
        <v>0.0100462962962963</v>
      </c>
      <c r="I137" s="37">
        <f>F137-INDEX($F$4:$F$780,MATCH(D137,$D$4:$D$780,0))</f>
        <v>0.008668981481481482</v>
      </c>
    </row>
    <row r="138" spans="1:9" ht="15" customHeight="1">
      <c r="A138" s="19">
        <v>135</v>
      </c>
      <c r="B138" s="18" t="s">
        <v>659</v>
      </c>
      <c r="C138" s="18" t="s">
        <v>505</v>
      </c>
      <c r="D138" s="19" t="s">
        <v>537</v>
      </c>
      <c r="E138" s="18" t="s">
        <v>60</v>
      </c>
      <c r="F138" s="19" t="s">
        <v>284</v>
      </c>
      <c r="G138" s="19" t="str">
        <f t="shared" si="6"/>
        <v>4.35/km</v>
      </c>
      <c r="H138" s="37">
        <f t="shared" si="5"/>
        <v>0.01008101851851852</v>
      </c>
      <c r="I138" s="37">
        <f>F138-INDEX($F$4:$F$780,MATCH(D138,$D$4:$D$780,0))</f>
        <v>0.007372685185185187</v>
      </c>
    </row>
    <row r="139" spans="1:9" ht="15" customHeight="1">
      <c r="A139" s="19">
        <v>136</v>
      </c>
      <c r="B139" s="18" t="s">
        <v>285</v>
      </c>
      <c r="C139" s="18" t="s">
        <v>673</v>
      </c>
      <c r="D139" s="19" t="s">
        <v>580</v>
      </c>
      <c r="E139" s="18" t="s">
        <v>38</v>
      </c>
      <c r="F139" s="19" t="s">
        <v>286</v>
      </c>
      <c r="G139" s="19" t="str">
        <f t="shared" si="6"/>
        <v>4.36/km</v>
      </c>
      <c r="H139" s="37">
        <f t="shared" si="5"/>
        <v>0.010104166666666668</v>
      </c>
      <c r="I139" s="37">
        <f>F139-INDEX($F$4:$F$780,MATCH(D139,$D$4:$D$780,0))</f>
        <v>0.004189814814814816</v>
      </c>
    </row>
    <row r="140" spans="1:9" ht="15" customHeight="1">
      <c r="A140" s="19">
        <v>137</v>
      </c>
      <c r="B140" s="18" t="s">
        <v>287</v>
      </c>
      <c r="C140" s="18" t="s">
        <v>489</v>
      </c>
      <c r="D140" s="19" t="s">
        <v>530</v>
      </c>
      <c r="E140" s="18" t="s">
        <v>75</v>
      </c>
      <c r="F140" s="19" t="s">
        <v>617</v>
      </c>
      <c r="G140" s="19" t="str">
        <f t="shared" si="6"/>
        <v>4.36/km</v>
      </c>
      <c r="H140" s="37">
        <f t="shared" si="5"/>
        <v>0.010127314814814815</v>
      </c>
      <c r="I140" s="37">
        <f>F140-INDEX($F$4:$F$780,MATCH(D140,$D$4:$D$780,0))</f>
        <v>0.008854166666666666</v>
      </c>
    </row>
    <row r="141" spans="1:9" ht="15" customHeight="1">
      <c r="A141" s="19">
        <v>138</v>
      </c>
      <c r="B141" s="18" t="s">
        <v>288</v>
      </c>
      <c r="C141" s="18" t="s">
        <v>497</v>
      </c>
      <c r="D141" s="19" t="s">
        <v>526</v>
      </c>
      <c r="E141" s="18" t="s">
        <v>289</v>
      </c>
      <c r="F141" s="19" t="s">
        <v>619</v>
      </c>
      <c r="G141" s="19" t="str">
        <f t="shared" si="6"/>
        <v>4.36/km</v>
      </c>
      <c r="H141" s="37">
        <f t="shared" si="5"/>
        <v>0.010150462962962962</v>
      </c>
      <c r="I141" s="37">
        <f>F141-INDEX($F$4:$F$780,MATCH(D141,$D$4:$D$780,0))</f>
        <v>0.008900462962962964</v>
      </c>
    </row>
    <row r="142" spans="1:9" ht="15" customHeight="1">
      <c r="A142" s="19">
        <v>139</v>
      </c>
      <c r="B142" s="18" t="s">
        <v>285</v>
      </c>
      <c r="C142" s="18" t="s">
        <v>637</v>
      </c>
      <c r="D142" s="19" t="s">
        <v>580</v>
      </c>
      <c r="E142" s="18" t="s">
        <v>38</v>
      </c>
      <c r="F142" s="19" t="s">
        <v>621</v>
      </c>
      <c r="G142" s="19" t="str">
        <f t="shared" si="6"/>
        <v>4.37/km</v>
      </c>
      <c r="H142" s="37">
        <f t="shared" si="5"/>
        <v>0.010289351851851852</v>
      </c>
      <c r="I142" s="37">
        <f>F142-INDEX($F$4:$F$780,MATCH(D142,$D$4:$D$780,0))</f>
        <v>0.004375</v>
      </c>
    </row>
    <row r="143" spans="1:9" ht="15" customHeight="1">
      <c r="A143" s="19">
        <v>140</v>
      </c>
      <c r="B143" s="18" t="s">
        <v>732</v>
      </c>
      <c r="C143" s="18" t="s">
        <v>489</v>
      </c>
      <c r="D143" s="19" t="s">
        <v>537</v>
      </c>
      <c r="E143" s="18" t="s">
        <v>290</v>
      </c>
      <c r="F143" s="19" t="s">
        <v>621</v>
      </c>
      <c r="G143" s="19" t="str">
        <f t="shared" si="6"/>
        <v>4.37/km</v>
      </c>
      <c r="H143" s="37">
        <f t="shared" si="5"/>
        <v>0.010289351851851852</v>
      </c>
      <c r="I143" s="37">
        <f>F143-INDEX($F$4:$F$780,MATCH(D143,$D$4:$D$780,0))</f>
        <v>0.007581018518518518</v>
      </c>
    </row>
    <row r="144" spans="1:9" ht="15" customHeight="1">
      <c r="A144" s="19">
        <v>141</v>
      </c>
      <c r="B144" s="18" t="s">
        <v>291</v>
      </c>
      <c r="C144" s="18" t="s">
        <v>680</v>
      </c>
      <c r="D144" s="19" t="s">
        <v>530</v>
      </c>
      <c r="E144" s="18" t="s">
        <v>60</v>
      </c>
      <c r="F144" s="19" t="s">
        <v>292</v>
      </c>
      <c r="G144" s="19" t="str">
        <f t="shared" si="6"/>
        <v>4.38/km</v>
      </c>
      <c r="H144" s="37">
        <f t="shared" si="5"/>
        <v>0.010335648148148153</v>
      </c>
      <c r="I144" s="37">
        <f>F144-INDEX($F$4:$F$780,MATCH(D144,$D$4:$D$780,0))</f>
        <v>0.009062500000000005</v>
      </c>
    </row>
    <row r="145" spans="1:9" ht="15" customHeight="1">
      <c r="A145" s="19">
        <v>142</v>
      </c>
      <c r="B145" s="18" t="s">
        <v>293</v>
      </c>
      <c r="C145" s="18" t="s">
        <v>294</v>
      </c>
      <c r="D145" s="19" t="s">
        <v>526</v>
      </c>
      <c r="E145" s="18" t="s">
        <v>60</v>
      </c>
      <c r="F145" s="19" t="s">
        <v>292</v>
      </c>
      <c r="G145" s="19" t="str">
        <f t="shared" si="6"/>
        <v>4.38/km</v>
      </c>
      <c r="H145" s="37">
        <f t="shared" si="5"/>
        <v>0.010335648148148153</v>
      </c>
      <c r="I145" s="37">
        <f>F145-INDEX($F$4:$F$780,MATCH(D145,$D$4:$D$780,0))</f>
        <v>0.009085648148148155</v>
      </c>
    </row>
    <row r="146" spans="1:9" ht="15" customHeight="1">
      <c r="A146" s="19">
        <v>143</v>
      </c>
      <c r="B146" s="18" t="s">
        <v>295</v>
      </c>
      <c r="C146" s="18" t="s">
        <v>482</v>
      </c>
      <c r="D146" s="19" t="s">
        <v>560</v>
      </c>
      <c r="E146" s="18" t="s">
        <v>9</v>
      </c>
      <c r="F146" s="19" t="s">
        <v>296</v>
      </c>
      <c r="G146" s="19" t="str">
        <f t="shared" si="6"/>
        <v>4.38/km</v>
      </c>
      <c r="H146" s="37">
        <f t="shared" si="5"/>
        <v>0.010381944444444447</v>
      </c>
      <c r="I146" s="37">
        <f>F146-INDEX($F$4:$F$780,MATCH(D146,$D$4:$D$780,0))</f>
        <v>0.0059722222222222225</v>
      </c>
    </row>
    <row r="147" spans="1:9" ht="15" customHeight="1">
      <c r="A147" s="33">
        <v>144</v>
      </c>
      <c r="B147" s="34" t="s">
        <v>297</v>
      </c>
      <c r="C147" s="34" t="s">
        <v>541</v>
      </c>
      <c r="D147" s="33" t="s">
        <v>527</v>
      </c>
      <c r="E147" s="34" t="s">
        <v>456</v>
      </c>
      <c r="F147" s="33" t="s">
        <v>623</v>
      </c>
      <c r="G147" s="33" t="str">
        <f t="shared" si="6"/>
        <v>4.38/km</v>
      </c>
      <c r="H147" s="35">
        <f t="shared" si="5"/>
        <v>0.010416666666666668</v>
      </c>
      <c r="I147" s="35">
        <f>F147-INDEX($F$4:$F$780,MATCH(D147,$D$4:$D$780,0))</f>
        <v>0.00903935185185185</v>
      </c>
    </row>
    <row r="148" spans="1:9" ht="15" customHeight="1">
      <c r="A148" s="19">
        <v>145</v>
      </c>
      <c r="B148" s="18" t="s">
        <v>298</v>
      </c>
      <c r="C148" s="18" t="s">
        <v>299</v>
      </c>
      <c r="D148" s="19" t="s">
        <v>26</v>
      </c>
      <c r="E148" s="18" t="s">
        <v>46</v>
      </c>
      <c r="F148" s="19" t="s">
        <v>300</v>
      </c>
      <c r="G148" s="19" t="str">
        <f t="shared" si="6"/>
        <v>4.39/km</v>
      </c>
      <c r="H148" s="37">
        <f t="shared" si="5"/>
        <v>0.010486111111111116</v>
      </c>
      <c r="I148" s="37">
        <f>F148-INDEX($F$4:$F$780,MATCH(D148,$D$4:$D$780,0))</f>
        <v>0.010486111111111116</v>
      </c>
    </row>
    <row r="149" spans="1:9" ht="15" customHeight="1">
      <c r="A149" s="19">
        <v>146</v>
      </c>
      <c r="B149" s="18" t="s">
        <v>679</v>
      </c>
      <c r="C149" s="18" t="s">
        <v>505</v>
      </c>
      <c r="D149" s="19" t="s">
        <v>530</v>
      </c>
      <c r="E149" s="18" t="s">
        <v>616</v>
      </c>
      <c r="F149" s="19" t="s">
        <v>300</v>
      </c>
      <c r="G149" s="19" t="str">
        <f t="shared" si="6"/>
        <v>4.39/km</v>
      </c>
      <c r="H149" s="37">
        <f t="shared" si="5"/>
        <v>0.010486111111111116</v>
      </c>
      <c r="I149" s="37">
        <f>F149-INDEX($F$4:$F$780,MATCH(D149,$D$4:$D$780,0))</f>
        <v>0.009212962962962968</v>
      </c>
    </row>
    <row r="150" spans="1:9" ht="15" customHeight="1">
      <c r="A150" s="19">
        <v>147</v>
      </c>
      <c r="B150" s="18" t="s">
        <v>301</v>
      </c>
      <c r="C150" s="18" t="s">
        <v>483</v>
      </c>
      <c r="D150" s="19" t="s">
        <v>527</v>
      </c>
      <c r="E150" s="18" t="s">
        <v>302</v>
      </c>
      <c r="F150" s="19" t="s">
        <v>627</v>
      </c>
      <c r="G150" s="19" t="str">
        <f t="shared" si="6"/>
        <v>4.40/km</v>
      </c>
      <c r="H150" s="37">
        <f t="shared" si="5"/>
        <v>0.010590277777777778</v>
      </c>
      <c r="I150" s="37">
        <f>F150-INDEX($F$4:$F$780,MATCH(D150,$D$4:$D$780,0))</f>
        <v>0.009212962962962961</v>
      </c>
    </row>
    <row r="151" spans="1:9" ht="15" customHeight="1">
      <c r="A151" s="19">
        <v>148</v>
      </c>
      <c r="B151" s="18" t="s">
        <v>303</v>
      </c>
      <c r="C151" s="18" t="s">
        <v>545</v>
      </c>
      <c r="D151" s="19" t="s">
        <v>560</v>
      </c>
      <c r="E151" s="18" t="s">
        <v>75</v>
      </c>
      <c r="F151" s="19" t="s">
        <v>304</v>
      </c>
      <c r="G151" s="19" t="str">
        <f t="shared" si="6"/>
        <v>4.40/km</v>
      </c>
      <c r="H151" s="37">
        <f t="shared" si="5"/>
        <v>0.010613425925925925</v>
      </c>
      <c r="I151" s="37">
        <f>F151-INDEX($F$4:$F$780,MATCH(D151,$D$4:$D$780,0))</f>
        <v>0.006203703703703701</v>
      </c>
    </row>
    <row r="152" spans="1:9" ht="15" customHeight="1">
      <c r="A152" s="19">
        <v>149</v>
      </c>
      <c r="B152" s="18" t="s">
        <v>305</v>
      </c>
      <c r="C152" s="18" t="s">
        <v>487</v>
      </c>
      <c r="D152" s="19" t="s">
        <v>530</v>
      </c>
      <c r="E152" s="18" t="s">
        <v>9</v>
      </c>
      <c r="F152" s="19" t="s">
        <v>629</v>
      </c>
      <c r="G152" s="19" t="str">
        <f t="shared" si="6"/>
        <v>4.40/km</v>
      </c>
      <c r="H152" s="37">
        <f t="shared" si="5"/>
        <v>0.010671296296296293</v>
      </c>
      <c r="I152" s="37">
        <f>F152-INDEX($F$4:$F$780,MATCH(D152,$D$4:$D$780,0))</f>
        <v>0.009398148148148145</v>
      </c>
    </row>
    <row r="153" spans="1:9" ht="15" customHeight="1">
      <c r="A153" s="19">
        <v>150</v>
      </c>
      <c r="B153" s="18" t="s">
        <v>306</v>
      </c>
      <c r="C153" s="18" t="s">
        <v>513</v>
      </c>
      <c r="D153" s="19" t="s">
        <v>537</v>
      </c>
      <c r="E153" s="18" t="s">
        <v>75</v>
      </c>
      <c r="F153" s="19" t="s">
        <v>629</v>
      </c>
      <c r="G153" s="19" t="str">
        <f t="shared" si="6"/>
        <v>4.40/km</v>
      </c>
      <c r="H153" s="37">
        <f t="shared" si="5"/>
        <v>0.010671296296296293</v>
      </c>
      <c r="I153" s="37">
        <f>F153-INDEX($F$4:$F$780,MATCH(D153,$D$4:$D$780,0))</f>
        <v>0.00796296296296296</v>
      </c>
    </row>
    <row r="154" spans="1:9" ht="15" customHeight="1">
      <c r="A154" s="19">
        <v>151</v>
      </c>
      <c r="B154" s="18" t="s">
        <v>681</v>
      </c>
      <c r="C154" s="18" t="s">
        <v>730</v>
      </c>
      <c r="D154" s="19" t="s">
        <v>526</v>
      </c>
      <c r="E154" s="18" t="s">
        <v>175</v>
      </c>
      <c r="F154" s="19" t="s">
        <v>307</v>
      </c>
      <c r="G154" s="19" t="str">
        <f t="shared" si="6"/>
        <v>4.42/km</v>
      </c>
      <c r="H154" s="37">
        <f t="shared" si="5"/>
        <v>0.010868055555555558</v>
      </c>
      <c r="I154" s="37">
        <f>F154-INDEX($F$4:$F$780,MATCH(D154,$D$4:$D$780,0))</f>
        <v>0.00961805555555556</v>
      </c>
    </row>
    <row r="155" spans="1:9" ht="15" customHeight="1">
      <c r="A155" s="19">
        <v>152</v>
      </c>
      <c r="B155" s="18" t="s">
        <v>308</v>
      </c>
      <c r="C155" s="18" t="s">
        <v>485</v>
      </c>
      <c r="D155" s="19" t="s">
        <v>530</v>
      </c>
      <c r="E155" s="18" t="s">
        <v>272</v>
      </c>
      <c r="F155" s="19" t="s">
        <v>309</v>
      </c>
      <c r="G155" s="19" t="str">
        <f t="shared" si="6"/>
        <v>4.42/km</v>
      </c>
      <c r="H155" s="37">
        <f t="shared" si="5"/>
        <v>0.010891203703703698</v>
      </c>
      <c r="I155" s="37">
        <f>F155-INDEX($F$4:$F$780,MATCH(D155,$D$4:$D$780,0))</f>
        <v>0.00961805555555555</v>
      </c>
    </row>
    <row r="156" spans="1:9" ht="15" customHeight="1">
      <c r="A156" s="19">
        <v>153</v>
      </c>
      <c r="B156" s="18" t="s">
        <v>310</v>
      </c>
      <c r="C156" s="18" t="s">
        <v>496</v>
      </c>
      <c r="D156" s="19" t="s">
        <v>526</v>
      </c>
      <c r="E156" s="18" t="s">
        <v>155</v>
      </c>
      <c r="F156" s="19" t="s">
        <v>634</v>
      </c>
      <c r="G156" s="19" t="str">
        <f t="shared" si="6"/>
        <v>4.44/km</v>
      </c>
      <c r="H156" s="37">
        <f t="shared" si="5"/>
        <v>0.011030092592592595</v>
      </c>
      <c r="I156" s="37">
        <f>F156-INDEX($F$4:$F$780,MATCH(D156,$D$4:$D$780,0))</f>
        <v>0.009780092592592597</v>
      </c>
    </row>
    <row r="157" spans="1:9" ht="15" customHeight="1">
      <c r="A157" s="19">
        <v>154</v>
      </c>
      <c r="B157" s="18" t="s">
        <v>208</v>
      </c>
      <c r="C157" s="18" t="s">
        <v>606</v>
      </c>
      <c r="D157" s="19" t="s">
        <v>560</v>
      </c>
      <c r="E157" s="18" t="s">
        <v>175</v>
      </c>
      <c r="F157" s="19" t="s">
        <v>635</v>
      </c>
      <c r="G157" s="19" t="str">
        <f t="shared" si="6"/>
        <v>4.44/km</v>
      </c>
      <c r="H157" s="37">
        <f t="shared" si="5"/>
        <v>0.011076388888888889</v>
      </c>
      <c r="I157" s="37">
        <f>F157-INDEX($F$4:$F$780,MATCH(D157,$D$4:$D$780,0))</f>
        <v>0.0066666666666666645</v>
      </c>
    </row>
    <row r="158" spans="1:9" ht="15" customHeight="1">
      <c r="A158" s="19">
        <v>155</v>
      </c>
      <c r="B158" s="18" t="s">
        <v>311</v>
      </c>
      <c r="C158" s="18" t="s">
        <v>677</v>
      </c>
      <c r="D158" s="19" t="s">
        <v>576</v>
      </c>
      <c r="E158" s="18" t="s">
        <v>198</v>
      </c>
      <c r="F158" s="19" t="s">
        <v>312</v>
      </c>
      <c r="G158" s="19" t="str">
        <f t="shared" si="6"/>
        <v>4.44/km</v>
      </c>
      <c r="H158" s="37">
        <f t="shared" si="5"/>
        <v>0.01108796296296297</v>
      </c>
      <c r="I158" s="37">
        <f>F158-INDEX($F$4:$F$780,MATCH(D158,$D$4:$D$780,0))</f>
        <v>0.0025694444444444506</v>
      </c>
    </row>
    <row r="159" spans="1:9" ht="15" customHeight="1">
      <c r="A159" s="19">
        <v>156</v>
      </c>
      <c r="B159" s="18" t="s">
        <v>313</v>
      </c>
      <c r="C159" s="18" t="s">
        <v>472</v>
      </c>
      <c r="D159" s="19" t="s">
        <v>524</v>
      </c>
      <c r="E159" s="18" t="s">
        <v>314</v>
      </c>
      <c r="F159" s="19" t="s">
        <v>636</v>
      </c>
      <c r="G159" s="19" t="str">
        <f t="shared" si="6"/>
        <v>4.44/km</v>
      </c>
      <c r="H159" s="37">
        <f t="shared" si="5"/>
        <v>0.011122685185185183</v>
      </c>
      <c r="I159" s="37">
        <f>F159-INDEX($F$4:$F$780,MATCH(D159,$D$4:$D$780,0))</f>
        <v>0.010891203703703702</v>
      </c>
    </row>
    <row r="160" spans="1:9" ht="15" customHeight="1">
      <c r="A160" s="19">
        <v>157</v>
      </c>
      <c r="B160" s="18" t="s">
        <v>315</v>
      </c>
      <c r="C160" s="18" t="s">
        <v>479</v>
      </c>
      <c r="D160" s="19" t="s">
        <v>560</v>
      </c>
      <c r="E160" s="18" t="s">
        <v>271</v>
      </c>
      <c r="F160" s="19" t="s">
        <v>638</v>
      </c>
      <c r="G160" s="19" t="str">
        <f t="shared" si="6"/>
        <v>4.45/km</v>
      </c>
      <c r="H160" s="37">
        <f t="shared" si="5"/>
        <v>0.011192129629629632</v>
      </c>
      <c r="I160" s="37">
        <f>F160-INDEX($F$4:$F$780,MATCH(D160,$D$4:$D$780,0))</f>
        <v>0.006782407407407407</v>
      </c>
    </row>
    <row r="161" spans="1:9" ht="15" customHeight="1">
      <c r="A161" s="19">
        <v>158</v>
      </c>
      <c r="B161" s="18" t="s">
        <v>316</v>
      </c>
      <c r="C161" s="18" t="s">
        <v>479</v>
      </c>
      <c r="D161" s="19" t="s">
        <v>537</v>
      </c>
      <c r="E161" s="18" t="s">
        <v>69</v>
      </c>
      <c r="F161" s="19" t="s">
        <v>1</v>
      </c>
      <c r="G161" s="19" t="str">
        <f t="shared" si="6"/>
        <v>4.46/km</v>
      </c>
      <c r="H161" s="37">
        <f t="shared" si="5"/>
        <v>0.011296296296296294</v>
      </c>
      <c r="I161" s="37">
        <f>F161-INDEX($F$4:$F$780,MATCH(D161,$D$4:$D$780,0))</f>
        <v>0.00858796296296296</v>
      </c>
    </row>
    <row r="162" spans="1:9" ht="15" customHeight="1">
      <c r="A162" s="19">
        <v>159</v>
      </c>
      <c r="B162" s="18" t="s">
        <v>317</v>
      </c>
      <c r="C162" s="18" t="s">
        <v>517</v>
      </c>
      <c r="D162" s="19" t="s">
        <v>537</v>
      </c>
      <c r="E162" s="18" t="s">
        <v>75</v>
      </c>
      <c r="F162" s="19" t="s">
        <v>1</v>
      </c>
      <c r="G162" s="19" t="str">
        <f t="shared" si="6"/>
        <v>4.46/km</v>
      </c>
      <c r="H162" s="37">
        <f t="shared" si="5"/>
        <v>0.011296296296296294</v>
      </c>
      <c r="I162" s="37">
        <f>F162-INDEX($F$4:$F$780,MATCH(D162,$D$4:$D$780,0))</f>
        <v>0.00858796296296296</v>
      </c>
    </row>
    <row r="163" spans="1:9" ht="15" customHeight="1">
      <c r="A163" s="19">
        <v>160</v>
      </c>
      <c r="B163" s="18" t="s">
        <v>318</v>
      </c>
      <c r="C163" s="18" t="s">
        <v>685</v>
      </c>
      <c r="D163" s="19" t="s">
        <v>537</v>
      </c>
      <c r="E163" s="18" t="s">
        <v>267</v>
      </c>
      <c r="F163" s="19" t="s">
        <v>641</v>
      </c>
      <c r="G163" s="19" t="str">
        <f t="shared" si="6"/>
        <v>4.47/km</v>
      </c>
      <c r="H163" s="37">
        <f t="shared" si="5"/>
        <v>0.011458333333333338</v>
      </c>
      <c r="I163" s="37">
        <f>F163-INDEX($F$4:$F$780,MATCH(D163,$D$4:$D$780,0))</f>
        <v>0.008750000000000004</v>
      </c>
    </row>
    <row r="164" spans="1:9" ht="15" customHeight="1">
      <c r="A164" s="19">
        <v>161</v>
      </c>
      <c r="B164" s="18" t="s">
        <v>319</v>
      </c>
      <c r="C164" s="18" t="s">
        <v>472</v>
      </c>
      <c r="D164" s="19" t="s">
        <v>560</v>
      </c>
      <c r="E164" s="18" t="s">
        <v>320</v>
      </c>
      <c r="F164" s="19" t="s">
        <v>321</v>
      </c>
      <c r="G164" s="19" t="str">
        <f t="shared" si="6"/>
        <v>4.47/km</v>
      </c>
      <c r="H164" s="37">
        <f t="shared" si="5"/>
        <v>0.011481481481481485</v>
      </c>
      <c r="I164" s="37">
        <f>F164-INDEX($F$4:$F$780,MATCH(D164,$D$4:$D$780,0))</f>
        <v>0.00707175925925926</v>
      </c>
    </row>
    <row r="165" spans="1:9" ht="15" customHeight="1">
      <c r="A165" s="19">
        <v>162</v>
      </c>
      <c r="B165" s="18" t="s">
        <v>601</v>
      </c>
      <c r="C165" s="18" t="s">
        <v>506</v>
      </c>
      <c r="D165" s="19" t="s">
        <v>560</v>
      </c>
      <c r="E165" s="18" t="s">
        <v>322</v>
      </c>
      <c r="F165" s="19" t="s">
        <v>323</v>
      </c>
      <c r="G165" s="19" t="str">
        <f t="shared" si="6"/>
        <v>4.48/km</v>
      </c>
      <c r="H165" s="37">
        <f t="shared" si="5"/>
        <v>0.01152777777777778</v>
      </c>
      <c r="I165" s="37">
        <f>F165-INDEX($F$4:$F$780,MATCH(D165,$D$4:$D$780,0))</f>
        <v>0.0071180555555555546</v>
      </c>
    </row>
    <row r="166" spans="1:9" ht="15" customHeight="1">
      <c r="A166" s="19">
        <v>163</v>
      </c>
      <c r="B166" s="18" t="s">
        <v>324</v>
      </c>
      <c r="C166" s="18" t="s">
        <v>498</v>
      </c>
      <c r="D166" s="19" t="s">
        <v>527</v>
      </c>
      <c r="E166" s="18" t="s">
        <v>302</v>
      </c>
      <c r="F166" s="19" t="s">
        <v>643</v>
      </c>
      <c r="G166" s="19" t="str">
        <f t="shared" si="6"/>
        <v>4.49/km</v>
      </c>
      <c r="H166" s="37">
        <f aca="true" t="shared" si="7" ref="H166:H229">F166-$F$4</f>
        <v>0.011608796296296301</v>
      </c>
      <c r="I166" s="37">
        <f>F166-INDEX($F$4:$F$780,MATCH(D166,$D$4:$D$780,0))</f>
        <v>0.010231481481481484</v>
      </c>
    </row>
    <row r="167" spans="1:9" ht="15" customHeight="1">
      <c r="A167" s="19">
        <v>164</v>
      </c>
      <c r="B167" s="18" t="s">
        <v>325</v>
      </c>
      <c r="C167" s="18" t="s">
        <v>487</v>
      </c>
      <c r="D167" s="19" t="s">
        <v>526</v>
      </c>
      <c r="E167" s="18" t="s">
        <v>9</v>
      </c>
      <c r="F167" s="19" t="s">
        <v>326</v>
      </c>
      <c r="G167" s="19" t="str">
        <f t="shared" si="6"/>
        <v>4.49/km</v>
      </c>
      <c r="H167" s="37">
        <f t="shared" si="7"/>
        <v>0.011666666666666662</v>
      </c>
      <c r="I167" s="37">
        <f>F167-INDEX($F$4:$F$780,MATCH(D167,$D$4:$D$780,0))</f>
        <v>0.010416666666666664</v>
      </c>
    </row>
    <row r="168" spans="1:9" ht="15" customHeight="1">
      <c r="A168" s="19">
        <v>165</v>
      </c>
      <c r="B168" s="18" t="s">
        <v>731</v>
      </c>
      <c r="C168" s="18" t="s">
        <v>327</v>
      </c>
      <c r="D168" s="19" t="s">
        <v>574</v>
      </c>
      <c r="E168" s="18" t="s">
        <v>75</v>
      </c>
      <c r="F168" s="19" t="s">
        <v>644</v>
      </c>
      <c r="G168" s="19" t="str">
        <f t="shared" si="6"/>
        <v>4.49/km</v>
      </c>
      <c r="H168" s="37">
        <f t="shared" si="7"/>
        <v>0.011712962962962963</v>
      </c>
      <c r="I168" s="37">
        <f>F168-INDEX($F$4:$F$780,MATCH(D168,$D$4:$D$780,0))</f>
        <v>0</v>
      </c>
    </row>
    <row r="169" spans="1:9" ht="15" customHeight="1">
      <c r="A169" s="19">
        <v>166</v>
      </c>
      <c r="B169" s="18" t="s">
        <v>328</v>
      </c>
      <c r="C169" s="18" t="s">
        <v>16</v>
      </c>
      <c r="D169" s="19" t="s">
        <v>537</v>
      </c>
      <c r="E169" s="18" t="s">
        <v>75</v>
      </c>
      <c r="F169" s="19" t="s">
        <v>644</v>
      </c>
      <c r="G169" s="19" t="str">
        <f t="shared" si="6"/>
        <v>4.49/km</v>
      </c>
      <c r="H169" s="37">
        <f t="shared" si="7"/>
        <v>0.011712962962962963</v>
      </c>
      <c r="I169" s="37">
        <f>F169-INDEX($F$4:$F$780,MATCH(D169,$D$4:$D$780,0))</f>
        <v>0.00900462962962963</v>
      </c>
    </row>
    <row r="170" spans="1:9" ht="15" customHeight="1">
      <c r="A170" s="19">
        <v>167</v>
      </c>
      <c r="B170" s="18" t="s">
        <v>684</v>
      </c>
      <c r="C170" s="18" t="s">
        <v>685</v>
      </c>
      <c r="D170" s="19" t="s">
        <v>537</v>
      </c>
      <c r="E170" s="18" t="s">
        <v>9</v>
      </c>
      <c r="F170" s="19" t="s">
        <v>645</v>
      </c>
      <c r="G170" s="19" t="str">
        <f t="shared" si="6"/>
        <v>4.50/km</v>
      </c>
      <c r="H170" s="37">
        <f t="shared" si="7"/>
        <v>0.01173611111111111</v>
      </c>
      <c r="I170" s="37">
        <f>F170-INDEX($F$4:$F$780,MATCH(D170,$D$4:$D$780,0))</f>
        <v>0.009027777777777777</v>
      </c>
    </row>
    <row r="171" spans="1:9" ht="15" customHeight="1">
      <c r="A171" s="19">
        <v>168</v>
      </c>
      <c r="B171" s="18" t="s">
        <v>329</v>
      </c>
      <c r="C171" s="18" t="s">
        <v>23</v>
      </c>
      <c r="D171" s="19" t="s">
        <v>555</v>
      </c>
      <c r="E171" s="18" t="s">
        <v>35</v>
      </c>
      <c r="F171" s="19" t="s">
        <v>646</v>
      </c>
      <c r="G171" s="19" t="str">
        <f t="shared" si="6"/>
        <v>4.51/km</v>
      </c>
      <c r="H171" s="37">
        <f t="shared" si="7"/>
        <v>0.011944444444444448</v>
      </c>
      <c r="I171" s="37">
        <f>F171-INDEX($F$4:$F$780,MATCH(D171,$D$4:$D$780,0))</f>
        <v>0.0035185185185185215</v>
      </c>
    </row>
    <row r="172" spans="1:9" ht="15" customHeight="1">
      <c r="A172" s="19">
        <v>169</v>
      </c>
      <c r="B172" s="18" t="s">
        <v>709</v>
      </c>
      <c r="C172" s="18" t="s">
        <v>532</v>
      </c>
      <c r="D172" s="19" t="s">
        <v>560</v>
      </c>
      <c r="E172" s="18" t="s">
        <v>75</v>
      </c>
      <c r="F172" s="19" t="s">
        <v>330</v>
      </c>
      <c r="G172" s="19" t="str">
        <f t="shared" si="6"/>
        <v>4.53/km</v>
      </c>
      <c r="H172" s="37">
        <f t="shared" si="7"/>
        <v>0.012071759259259258</v>
      </c>
      <c r="I172" s="37">
        <f>F172-INDEX($F$4:$F$780,MATCH(D172,$D$4:$D$780,0))</f>
        <v>0.007662037037037033</v>
      </c>
    </row>
    <row r="173" spans="1:9" ht="15" customHeight="1">
      <c r="A173" s="33">
        <v>170</v>
      </c>
      <c r="B173" s="34" t="s">
        <v>331</v>
      </c>
      <c r="C173" s="34" t="s">
        <v>332</v>
      </c>
      <c r="D173" s="33" t="s">
        <v>549</v>
      </c>
      <c r="E173" s="34" t="s">
        <v>456</v>
      </c>
      <c r="F173" s="33" t="s">
        <v>647</v>
      </c>
      <c r="G173" s="33" t="str">
        <f t="shared" si="6"/>
        <v>4.53/km</v>
      </c>
      <c r="H173" s="35">
        <f t="shared" si="7"/>
        <v>0.012083333333333331</v>
      </c>
      <c r="I173" s="35">
        <f>F173-INDEX($F$4:$F$780,MATCH(D173,$D$4:$D$780,0))</f>
        <v>0.007210648148148147</v>
      </c>
    </row>
    <row r="174" spans="1:9" ht="15" customHeight="1">
      <c r="A174" s="19">
        <v>171</v>
      </c>
      <c r="B174" s="18" t="s">
        <v>706</v>
      </c>
      <c r="C174" s="18" t="s">
        <v>697</v>
      </c>
      <c r="D174" s="19" t="s">
        <v>526</v>
      </c>
      <c r="E174" s="18" t="s">
        <v>9</v>
      </c>
      <c r="F174" s="19" t="s">
        <v>333</v>
      </c>
      <c r="G174" s="19" t="str">
        <f t="shared" si="6"/>
        <v>4.53/km</v>
      </c>
      <c r="H174" s="37">
        <f t="shared" si="7"/>
        <v>0.012129629629629633</v>
      </c>
      <c r="I174" s="37">
        <f>F174-INDEX($F$4:$F$780,MATCH(D174,$D$4:$D$780,0))</f>
        <v>0.010879629629629635</v>
      </c>
    </row>
    <row r="175" spans="1:9" ht="15" customHeight="1">
      <c r="A175" s="19">
        <v>172</v>
      </c>
      <c r="B175" s="18" t="s">
        <v>334</v>
      </c>
      <c r="C175" s="18" t="s">
        <v>521</v>
      </c>
      <c r="D175" s="19" t="s">
        <v>580</v>
      </c>
      <c r="E175" s="18" t="s">
        <v>46</v>
      </c>
      <c r="F175" s="19" t="s">
        <v>649</v>
      </c>
      <c r="G175" s="19" t="str">
        <f t="shared" si="6"/>
        <v>4.54/km</v>
      </c>
      <c r="H175" s="37">
        <f t="shared" si="7"/>
        <v>0.012233796296296302</v>
      </c>
      <c r="I175" s="37">
        <f>F175-INDEX($F$4:$F$780,MATCH(D175,$D$4:$D$780,0))</f>
        <v>0.0063194444444444504</v>
      </c>
    </row>
    <row r="176" spans="1:9" ht="15" customHeight="1">
      <c r="A176" s="19">
        <v>173</v>
      </c>
      <c r="B176" s="18" t="s">
        <v>335</v>
      </c>
      <c r="C176" s="18" t="s">
        <v>490</v>
      </c>
      <c r="D176" s="19" t="s">
        <v>524</v>
      </c>
      <c r="E176" s="18" t="s">
        <v>75</v>
      </c>
      <c r="F176" s="19" t="s">
        <v>650</v>
      </c>
      <c r="G176" s="19" t="str">
        <f t="shared" si="6"/>
        <v>4.54/km</v>
      </c>
      <c r="H176" s="37">
        <f t="shared" si="7"/>
        <v>0.012256944444444449</v>
      </c>
      <c r="I176" s="37">
        <f>F176-INDEX($F$4:$F$780,MATCH(D176,$D$4:$D$780,0))</f>
        <v>0.012025462962962967</v>
      </c>
    </row>
    <row r="177" spans="1:9" ht="15" customHeight="1">
      <c r="A177" s="19">
        <v>174</v>
      </c>
      <c r="B177" s="18" t="s">
        <v>336</v>
      </c>
      <c r="C177" s="18" t="s">
        <v>686</v>
      </c>
      <c r="D177" s="19" t="s">
        <v>560</v>
      </c>
      <c r="E177" s="18" t="s">
        <v>60</v>
      </c>
      <c r="F177" s="19" t="s">
        <v>651</v>
      </c>
      <c r="G177" s="19" t="str">
        <f t="shared" si="6"/>
        <v>4.54/km</v>
      </c>
      <c r="H177" s="37">
        <f t="shared" si="7"/>
        <v>0.01229166666666667</v>
      </c>
      <c r="I177" s="37">
        <f>F177-INDEX($F$4:$F$780,MATCH(D177,$D$4:$D$780,0))</f>
        <v>0.007881944444444445</v>
      </c>
    </row>
    <row r="178" spans="1:9" ht="15" customHeight="1">
      <c r="A178" s="19">
        <v>175</v>
      </c>
      <c r="B178" s="18" t="s">
        <v>337</v>
      </c>
      <c r="C178" s="18" t="s">
        <v>546</v>
      </c>
      <c r="D178" s="19" t="s">
        <v>527</v>
      </c>
      <c r="E178" s="18" t="s">
        <v>0</v>
      </c>
      <c r="F178" s="19" t="s">
        <v>653</v>
      </c>
      <c r="G178" s="19" t="str">
        <f t="shared" si="6"/>
        <v>4.55/km</v>
      </c>
      <c r="H178" s="37">
        <f t="shared" si="7"/>
        <v>0.012395833333333332</v>
      </c>
      <c r="I178" s="37">
        <f>F178-INDEX($F$4:$F$780,MATCH(D178,$D$4:$D$780,0))</f>
        <v>0.011018518518518514</v>
      </c>
    </row>
    <row r="179" spans="1:9" ht="15" customHeight="1">
      <c r="A179" s="19">
        <v>176</v>
      </c>
      <c r="B179" s="18" t="s">
        <v>338</v>
      </c>
      <c r="C179" s="18" t="s">
        <v>500</v>
      </c>
      <c r="D179" s="19" t="s">
        <v>526</v>
      </c>
      <c r="E179" s="18" t="s">
        <v>175</v>
      </c>
      <c r="F179" s="19" t="s">
        <v>339</v>
      </c>
      <c r="G179" s="19" t="str">
        <f t="shared" si="6"/>
        <v>4.56/km</v>
      </c>
      <c r="H179" s="37">
        <f t="shared" si="7"/>
        <v>0.01243055555555556</v>
      </c>
      <c r="I179" s="37">
        <f>F179-INDEX($F$4:$F$780,MATCH(D179,$D$4:$D$780,0))</f>
        <v>0.011180555555555562</v>
      </c>
    </row>
    <row r="180" spans="1:9" ht="15" customHeight="1">
      <c r="A180" s="19">
        <v>177</v>
      </c>
      <c r="B180" s="18" t="s">
        <v>340</v>
      </c>
      <c r="C180" s="18" t="s">
        <v>474</v>
      </c>
      <c r="D180" s="19" t="s">
        <v>537</v>
      </c>
      <c r="E180" s="18" t="s">
        <v>155</v>
      </c>
      <c r="F180" s="19" t="s">
        <v>654</v>
      </c>
      <c r="G180" s="19" t="str">
        <f t="shared" si="6"/>
        <v>4.56/km</v>
      </c>
      <c r="H180" s="37">
        <f t="shared" si="7"/>
        <v>0.012476851851851854</v>
      </c>
      <c r="I180" s="37">
        <f>F180-INDEX($F$4:$F$780,MATCH(D180,$D$4:$D$780,0))</f>
        <v>0.00976851851851852</v>
      </c>
    </row>
    <row r="181" spans="1:9" ht="15" customHeight="1">
      <c r="A181" s="19">
        <v>178</v>
      </c>
      <c r="B181" s="18" t="s">
        <v>615</v>
      </c>
      <c r="C181" s="18" t="s">
        <v>511</v>
      </c>
      <c r="D181" s="19" t="s">
        <v>560</v>
      </c>
      <c r="E181" s="18" t="s">
        <v>341</v>
      </c>
      <c r="F181" s="19" t="s">
        <v>656</v>
      </c>
      <c r="G181" s="19" t="str">
        <f t="shared" si="6"/>
        <v>4.56/km</v>
      </c>
      <c r="H181" s="37">
        <f t="shared" si="7"/>
        <v>0.012511574074074074</v>
      </c>
      <c r="I181" s="37">
        <f>F181-INDEX($F$4:$F$780,MATCH(D181,$D$4:$D$780,0))</f>
        <v>0.00810185185185185</v>
      </c>
    </row>
    <row r="182" spans="1:9" ht="15" customHeight="1">
      <c r="A182" s="19">
        <v>179</v>
      </c>
      <c r="B182" s="18" t="s">
        <v>342</v>
      </c>
      <c r="C182" s="18" t="s">
        <v>491</v>
      </c>
      <c r="D182" s="19" t="s">
        <v>527</v>
      </c>
      <c r="E182" s="18" t="s">
        <v>0</v>
      </c>
      <c r="F182" s="19" t="s">
        <v>661</v>
      </c>
      <c r="G182" s="19" t="str">
        <f t="shared" si="6"/>
        <v>4.57/km</v>
      </c>
      <c r="H182" s="37">
        <f t="shared" si="7"/>
        <v>0.01263888888888889</v>
      </c>
      <c r="I182" s="37">
        <f>F182-INDEX($F$4:$F$780,MATCH(D182,$D$4:$D$780,0))</f>
        <v>0.011261574074074073</v>
      </c>
    </row>
    <row r="183" spans="1:9" ht="15" customHeight="1">
      <c r="A183" s="19">
        <v>180</v>
      </c>
      <c r="B183" s="18" t="s">
        <v>343</v>
      </c>
      <c r="C183" s="18" t="s">
        <v>344</v>
      </c>
      <c r="D183" s="19" t="s">
        <v>526</v>
      </c>
      <c r="E183" s="18" t="s">
        <v>271</v>
      </c>
      <c r="F183" s="19" t="s">
        <v>664</v>
      </c>
      <c r="G183" s="19" t="str">
        <f t="shared" si="6"/>
        <v>4.59/km</v>
      </c>
      <c r="H183" s="37">
        <f t="shared" si="7"/>
        <v>0.01277777777777778</v>
      </c>
      <c r="I183" s="37">
        <f>F183-INDEX($F$4:$F$780,MATCH(D183,$D$4:$D$780,0))</f>
        <v>0.011527777777777783</v>
      </c>
    </row>
    <row r="184" spans="1:9" ht="15" customHeight="1">
      <c r="A184" s="19">
        <v>181</v>
      </c>
      <c r="B184" s="18" t="s">
        <v>345</v>
      </c>
      <c r="C184" s="18" t="s">
        <v>346</v>
      </c>
      <c r="D184" s="19" t="s">
        <v>537</v>
      </c>
      <c r="E184" s="18" t="s">
        <v>75</v>
      </c>
      <c r="F184" s="19" t="s">
        <v>665</v>
      </c>
      <c r="G184" s="19" t="str">
        <f t="shared" si="6"/>
        <v>5.00/km</v>
      </c>
      <c r="H184" s="37">
        <f t="shared" si="7"/>
        <v>0.01295138888888889</v>
      </c>
      <c r="I184" s="37">
        <f>F184-INDEX($F$4:$F$780,MATCH(D184,$D$4:$D$780,0))</f>
        <v>0.010243055555555557</v>
      </c>
    </row>
    <row r="185" spans="1:9" ht="15" customHeight="1">
      <c r="A185" s="19">
        <v>182</v>
      </c>
      <c r="B185" s="18" t="s">
        <v>347</v>
      </c>
      <c r="C185" s="18" t="s">
        <v>477</v>
      </c>
      <c r="D185" s="19" t="s">
        <v>524</v>
      </c>
      <c r="E185" s="18" t="s">
        <v>348</v>
      </c>
      <c r="F185" s="19" t="s">
        <v>666</v>
      </c>
      <c r="G185" s="19" t="str">
        <f t="shared" si="6"/>
        <v>5.00/km</v>
      </c>
      <c r="H185" s="37">
        <f t="shared" si="7"/>
        <v>0.012974537037037038</v>
      </c>
      <c r="I185" s="37">
        <f>F185-INDEX($F$4:$F$780,MATCH(D185,$D$4:$D$780,0))</f>
        <v>0.012743055555555556</v>
      </c>
    </row>
    <row r="186" spans="1:9" ht="15" customHeight="1">
      <c r="A186" s="19">
        <v>183</v>
      </c>
      <c r="B186" s="18" t="s">
        <v>349</v>
      </c>
      <c r="C186" s="18" t="s">
        <v>350</v>
      </c>
      <c r="D186" s="19" t="s">
        <v>580</v>
      </c>
      <c r="E186" s="18" t="s">
        <v>348</v>
      </c>
      <c r="F186" s="19" t="s">
        <v>667</v>
      </c>
      <c r="G186" s="19" t="str">
        <f t="shared" si="6"/>
        <v>5.01/km</v>
      </c>
      <c r="H186" s="37">
        <f t="shared" si="7"/>
        <v>0.013009259259259266</v>
      </c>
      <c r="I186" s="37">
        <f>F186-INDEX($F$4:$F$780,MATCH(D186,$D$4:$D$780,0))</f>
        <v>0.007094907407407414</v>
      </c>
    </row>
    <row r="187" spans="1:9" ht="15" customHeight="1">
      <c r="A187" s="19">
        <v>184</v>
      </c>
      <c r="B187" s="18" t="s">
        <v>351</v>
      </c>
      <c r="C187" s="18" t="s">
        <v>5</v>
      </c>
      <c r="D187" s="19" t="s">
        <v>574</v>
      </c>
      <c r="E187" s="18" t="s">
        <v>75</v>
      </c>
      <c r="F187" s="19" t="s">
        <v>352</v>
      </c>
      <c r="G187" s="19" t="str">
        <f t="shared" si="6"/>
        <v>5.02/km</v>
      </c>
      <c r="H187" s="37">
        <f t="shared" si="7"/>
        <v>0.013182870370370376</v>
      </c>
      <c r="I187" s="37">
        <f>F187-INDEX($F$4:$F$780,MATCH(D187,$D$4:$D$780,0))</f>
        <v>0.0014699074074074128</v>
      </c>
    </row>
    <row r="188" spans="1:9" ht="15" customHeight="1">
      <c r="A188" s="19">
        <v>185</v>
      </c>
      <c r="B188" s="18" t="s">
        <v>315</v>
      </c>
      <c r="C188" s="18" t="s">
        <v>483</v>
      </c>
      <c r="D188" s="19" t="s">
        <v>537</v>
      </c>
      <c r="E188" s="18" t="s">
        <v>271</v>
      </c>
      <c r="F188" s="19" t="s">
        <v>352</v>
      </c>
      <c r="G188" s="19" t="str">
        <f t="shared" si="6"/>
        <v>5.02/km</v>
      </c>
      <c r="H188" s="37">
        <f t="shared" si="7"/>
        <v>0.013182870370370376</v>
      </c>
      <c r="I188" s="37">
        <f>F188-INDEX($F$4:$F$780,MATCH(D188,$D$4:$D$780,0))</f>
        <v>0.010474537037037043</v>
      </c>
    </row>
    <row r="189" spans="1:9" ht="15" customHeight="1">
      <c r="A189" s="19">
        <v>186</v>
      </c>
      <c r="B189" s="18" t="s">
        <v>353</v>
      </c>
      <c r="C189" s="18" t="s">
        <v>508</v>
      </c>
      <c r="D189" s="19" t="s">
        <v>26</v>
      </c>
      <c r="E189" s="18" t="s">
        <v>354</v>
      </c>
      <c r="F189" s="19" t="s">
        <v>355</v>
      </c>
      <c r="G189" s="19" t="str">
        <f t="shared" si="6"/>
        <v>5.02/km</v>
      </c>
      <c r="H189" s="37">
        <f t="shared" si="7"/>
        <v>0.013194444444444443</v>
      </c>
      <c r="I189" s="37">
        <f>F189-INDEX($F$4:$F$780,MATCH(D189,$D$4:$D$780,0))</f>
        <v>0.013194444444444443</v>
      </c>
    </row>
    <row r="190" spans="1:9" ht="15" customHeight="1">
      <c r="A190" s="19">
        <v>187</v>
      </c>
      <c r="B190" s="18" t="s">
        <v>356</v>
      </c>
      <c r="C190" s="18" t="s">
        <v>474</v>
      </c>
      <c r="D190" s="19" t="s">
        <v>530</v>
      </c>
      <c r="E190" s="18" t="s">
        <v>202</v>
      </c>
      <c r="F190" s="19" t="s">
        <v>668</v>
      </c>
      <c r="G190" s="19" t="str">
        <f t="shared" si="6"/>
        <v>5.03/km</v>
      </c>
      <c r="H190" s="37">
        <f t="shared" si="7"/>
        <v>0.013240740740740737</v>
      </c>
      <c r="I190" s="37">
        <f>F190-INDEX($F$4:$F$780,MATCH(D190,$D$4:$D$780,0))</f>
        <v>0.011967592592592589</v>
      </c>
    </row>
    <row r="191" spans="1:9" ht="15" customHeight="1">
      <c r="A191" s="19">
        <v>188</v>
      </c>
      <c r="B191" s="18" t="s">
        <v>357</v>
      </c>
      <c r="C191" s="18" t="s">
        <v>358</v>
      </c>
      <c r="D191" s="19" t="s">
        <v>560</v>
      </c>
      <c r="E191" s="18" t="s">
        <v>359</v>
      </c>
      <c r="F191" s="19" t="s">
        <v>668</v>
      </c>
      <c r="G191" s="19" t="str">
        <f t="shared" si="6"/>
        <v>5.03/km</v>
      </c>
      <c r="H191" s="37">
        <f t="shared" si="7"/>
        <v>0.013240740740740737</v>
      </c>
      <c r="I191" s="37">
        <f>F191-INDEX($F$4:$F$780,MATCH(D191,$D$4:$D$780,0))</f>
        <v>0.008831018518518512</v>
      </c>
    </row>
    <row r="192" spans="1:9" ht="15" customHeight="1">
      <c r="A192" s="19">
        <v>189</v>
      </c>
      <c r="B192" s="18" t="s">
        <v>360</v>
      </c>
      <c r="C192" s="18" t="s">
        <v>493</v>
      </c>
      <c r="D192" s="19" t="s">
        <v>530</v>
      </c>
      <c r="E192" s="18" t="s">
        <v>198</v>
      </c>
      <c r="F192" s="19" t="s">
        <v>669</v>
      </c>
      <c r="G192" s="19" t="str">
        <f t="shared" si="6"/>
        <v>5.03/km</v>
      </c>
      <c r="H192" s="37">
        <f t="shared" si="7"/>
        <v>0.013310185185185185</v>
      </c>
      <c r="I192" s="37">
        <f>F192-INDEX($F$4:$F$780,MATCH(D192,$D$4:$D$780,0))</f>
        <v>0.012037037037037037</v>
      </c>
    </row>
    <row r="193" spans="1:9" ht="15" customHeight="1">
      <c r="A193" s="19">
        <v>190</v>
      </c>
      <c r="B193" s="18" t="s">
        <v>361</v>
      </c>
      <c r="C193" s="18" t="s">
        <v>515</v>
      </c>
      <c r="D193" s="19" t="s">
        <v>530</v>
      </c>
      <c r="E193" s="18" t="s">
        <v>202</v>
      </c>
      <c r="F193" s="19" t="s">
        <v>671</v>
      </c>
      <c r="G193" s="19" t="str">
        <f t="shared" si="6"/>
        <v>5.04/km</v>
      </c>
      <c r="H193" s="37">
        <f t="shared" si="7"/>
        <v>0.01340277777777778</v>
      </c>
      <c r="I193" s="37">
        <f>F193-INDEX($F$4:$F$780,MATCH(D193,$D$4:$D$780,0))</f>
        <v>0.012129629629629633</v>
      </c>
    </row>
    <row r="194" spans="1:9" ht="15" customHeight="1">
      <c r="A194" s="19">
        <v>191</v>
      </c>
      <c r="B194" s="18" t="s">
        <v>711</v>
      </c>
      <c r="C194" s="18" t="s">
        <v>362</v>
      </c>
      <c r="D194" s="19" t="s">
        <v>530</v>
      </c>
      <c r="E194" s="18" t="s">
        <v>518</v>
      </c>
      <c r="F194" s="19" t="s">
        <v>674</v>
      </c>
      <c r="G194" s="19" t="str">
        <f t="shared" si="6"/>
        <v>5.06/km</v>
      </c>
      <c r="H194" s="37">
        <f t="shared" si="7"/>
        <v>0.013587962962962958</v>
      </c>
      <c r="I194" s="37">
        <f>F194-INDEX($F$4:$F$780,MATCH(D194,$D$4:$D$780,0))</f>
        <v>0.01231481481481481</v>
      </c>
    </row>
    <row r="195" spans="1:9" ht="15" customHeight="1">
      <c r="A195" s="19">
        <v>192</v>
      </c>
      <c r="B195" s="18" t="s">
        <v>363</v>
      </c>
      <c r="C195" s="18" t="s">
        <v>475</v>
      </c>
      <c r="D195" s="19" t="s">
        <v>526</v>
      </c>
      <c r="E195" s="18" t="s">
        <v>195</v>
      </c>
      <c r="F195" s="19" t="s">
        <v>676</v>
      </c>
      <c r="G195" s="19" t="str">
        <f t="shared" si="6"/>
        <v>5.07/km</v>
      </c>
      <c r="H195" s="37">
        <f t="shared" si="7"/>
        <v>0.013738425925925921</v>
      </c>
      <c r="I195" s="37">
        <f>F195-INDEX($F$4:$F$780,MATCH(D195,$D$4:$D$780,0))</f>
        <v>0.012488425925925924</v>
      </c>
    </row>
    <row r="196" spans="1:9" ht="15" customHeight="1">
      <c r="A196" s="19">
        <v>193</v>
      </c>
      <c r="B196" s="18" t="s">
        <v>364</v>
      </c>
      <c r="C196" s="18" t="s">
        <v>599</v>
      </c>
      <c r="D196" s="19" t="s">
        <v>596</v>
      </c>
      <c r="E196" s="18" t="s">
        <v>155</v>
      </c>
      <c r="F196" s="19" t="s">
        <v>678</v>
      </c>
      <c r="G196" s="19" t="str">
        <f aca="true" t="shared" si="8" ref="G196:G256">TEXT(INT((HOUR(F196)*3600+MINUTE(F196)*60+SECOND(F196))/$I$2/60),"0")&amp;"."&amp;TEXT(MOD((HOUR(F196)*3600+MINUTE(F196)*60+SECOND(F196))/$I$2,60),"00")&amp;"/km"</f>
        <v>5.08/km</v>
      </c>
      <c r="H196" s="37">
        <f t="shared" si="7"/>
        <v>0.01380787037037037</v>
      </c>
      <c r="I196" s="37">
        <f>F196-INDEX($F$4:$F$780,MATCH(D196,$D$4:$D$780,0))</f>
        <v>0</v>
      </c>
    </row>
    <row r="197" spans="1:9" ht="15" customHeight="1">
      <c r="A197" s="19">
        <v>194</v>
      </c>
      <c r="B197" s="18" t="s">
        <v>365</v>
      </c>
      <c r="C197" s="18" t="s">
        <v>499</v>
      </c>
      <c r="D197" s="19" t="s">
        <v>526</v>
      </c>
      <c r="E197" s="18" t="s">
        <v>366</v>
      </c>
      <c r="F197" s="19" t="s">
        <v>367</v>
      </c>
      <c r="G197" s="19" t="str">
        <f t="shared" si="8"/>
        <v>5.09/km</v>
      </c>
      <c r="H197" s="37">
        <f t="shared" si="7"/>
        <v>0.01394675925925926</v>
      </c>
      <c r="I197" s="37">
        <f>F197-INDEX($F$4:$F$780,MATCH(D197,$D$4:$D$780,0))</f>
        <v>0.012696759259259262</v>
      </c>
    </row>
    <row r="198" spans="1:9" ht="15" customHeight="1">
      <c r="A198" s="19">
        <v>195</v>
      </c>
      <c r="B198" s="18" t="s">
        <v>368</v>
      </c>
      <c r="C198" s="18" t="s">
        <v>369</v>
      </c>
      <c r="D198" s="19" t="s">
        <v>542</v>
      </c>
      <c r="E198" s="18" t="s">
        <v>75</v>
      </c>
      <c r="F198" s="19" t="s">
        <v>367</v>
      </c>
      <c r="G198" s="19" t="str">
        <f t="shared" si="8"/>
        <v>5.09/km</v>
      </c>
      <c r="H198" s="37">
        <f t="shared" si="7"/>
        <v>0.01394675925925926</v>
      </c>
      <c r="I198" s="37">
        <f>F198-INDEX($F$4:$F$780,MATCH(D198,$D$4:$D$780,0))</f>
        <v>0.010138888888888888</v>
      </c>
    </row>
    <row r="199" spans="1:9" ht="15" customHeight="1">
      <c r="A199" s="19">
        <v>196</v>
      </c>
      <c r="B199" s="18" t="s">
        <v>370</v>
      </c>
      <c r="C199" s="18" t="s">
        <v>699</v>
      </c>
      <c r="D199" s="19" t="s">
        <v>549</v>
      </c>
      <c r="E199" s="18" t="s">
        <v>118</v>
      </c>
      <c r="F199" s="19" t="s">
        <v>682</v>
      </c>
      <c r="G199" s="19" t="str">
        <f t="shared" si="8"/>
        <v>5.09/km</v>
      </c>
      <c r="H199" s="37">
        <f t="shared" si="7"/>
        <v>0.014004629629629627</v>
      </c>
      <c r="I199" s="37">
        <f>F199-INDEX($F$4:$F$780,MATCH(D199,$D$4:$D$780,0))</f>
        <v>0.009131944444444443</v>
      </c>
    </row>
    <row r="200" spans="1:9" ht="15" customHeight="1">
      <c r="A200" s="19">
        <v>197</v>
      </c>
      <c r="B200" s="18" t="s">
        <v>371</v>
      </c>
      <c r="C200" s="18" t="s">
        <v>346</v>
      </c>
      <c r="D200" s="19" t="s">
        <v>530</v>
      </c>
      <c r="E200" s="18" t="s">
        <v>211</v>
      </c>
      <c r="F200" s="19" t="s">
        <v>683</v>
      </c>
      <c r="G200" s="19" t="str">
        <f t="shared" si="8"/>
        <v>5.10/km</v>
      </c>
      <c r="H200" s="37">
        <f t="shared" si="7"/>
        <v>0.014074074074074076</v>
      </c>
      <c r="I200" s="37">
        <f>F200-INDEX($F$4:$F$780,MATCH(D200,$D$4:$D$780,0))</f>
        <v>0.012800925925925927</v>
      </c>
    </row>
    <row r="201" spans="1:9" ht="15" customHeight="1">
      <c r="A201" s="19">
        <v>198</v>
      </c>
      <c r="B201" s="18" t="s">
        <v>372</v>
      </c>
      <c r="C201" s="18" t="s">
        <v>564</v>
      </c>
      <c r="D201" s="19" t="s">
        <v>526</v>
      </c>
      <c r="E201" s="18" t="s">
        <v>211</v>
      </c>
      <c r="F201" s="19" t="s">
        <v>373</v>
      </c>
      <c r="G201" s="19" t="str">
        <f t="shared" si="8"/>
        <v>5.10/km</v>
      </c>
      <c r="H201" s="37">
        <f t="shared" si="7"/>
        <v>0.01412037037037037</v>
      </c>
      <c r="I201" s="37">
        <f>F201-INDEX($F$4:$F$780,MATCH(D201,$D$4:$D$780,0))</f>
        <v>0.012870370370370372</v>
      </c>
    </row>
    <row r="202" spans="1:9" ht="15" customHeight="1">
      <c r="A202" s="19">
        <v>199</v>
      </c>
      <c r="B202" s="18" t="s">
        <v>374</v>
      </c>
      <c r="C202" s="18" t="s">
        <v>509</v>
      </c>
      <c r="D202" s="19" t="s">
        <v>596</v>
      </c>
      <c r="E202" s="18" t="s">
        <v>75</v>
      </c>
      <c r="F202" s="19" t="s">
        <v>687</v>
      </c>
      <c r="G202" s="19" t="str">
        <f t="shared" si="8"/>
        <v>5.12/km</v>
      </c>
      <c r="H202" s="37">
        <f t="shared" si="7"/>
        <v>0.014363425925925922</v>
      </c>
      <c r="I202" s="37">
        <f>F202-INDEX($F$4:$F$780,MATCH(D202,$D$4:$D$780,0))</f>
        <v>0.0005555555555555522</v>
      </c>
    </row>
    <row r="203" spans="1:9" ht="15" customHeight="1">
      <c r="A203" s="19">
        <v>200</v>
      </c>
      <c r="B203" s="18" t="s">
        <v>375</v>
      </c>
      <c r="C203" s="18" t="s">
        <v>376</v>
      </c>
      <c r="D203" s="19" t="s">
        <v>574</v>
      </c>
      <c r="E203" s="18" t="s">
        <v>202</v>
      </c>
      <c r="F203" s="19" t="s">
        <v>3</v>
      </c>
      <c r="G203" s="19" t="str">
        <f t="shared" si="8"/>
        <v>5.13/km</v>
      </c>
      <c r="H203" s="37">
        <f t="shared" si="7"/>
        <v>0.01443287037037037</v>
      </c>
      <c r="I203" s="37">
        <f>F203-INDEX($F$4:$F$780,MATCH(D203,$D$4:$D$780,0))</f>
        <v>0.002719907407407407</v>
      </c>
    </row>
    <row r="204" spans="1:9" ht="15" customHeight="1">
      <c r="A204" s="19">
        <v>201</v>
      </c>
      <c r="B204" s="18" t="s">
        <v>377</v>
      </c>
      <c r="C204" s="18" t="s">
        <v>505</v>
      </c>
      <c r="D204" s="19" t="s">
        <v>526</v>
      </c>
      <c r="E204" s="18" t="s">
        <v>9</v>
      </c>
      <c r="F204" s="19" t="s">
        <v>689</v>
      </c>
      <c r="G204" s="19" t="str">
        <f t="shared" si="8"/>
        <v>5.13/km</v>
      </c>
      <c r="H204" s="37">
        <f t="shared" si="7"/>
        <v>0.014479166666666671</v>
      </c>
      <c r="I204" s="37">
        <f>F204-INDEX($F$4:$F$780,MATCH(D204,$D$4:$D$780,0))</f>
        <v>0.013229166666666674</v>
      </c>
    </row>
    <row r="205" spans="1:9" ht="15" customHeight="1">
      <c r="A205" s="19">
        <v>202</v>
      </c>
      <c r="B205" s="18" t="s">
        <v>378</v>
      </c>
      <c r="C205" s="18" t="s">
        <v>489</v>
      </c>
      <c r="D205" s="19" t="s">
        <v>526</v>
      </c>
      <c r="E205" s="18" t="s">
        <v>211</v>
      </c>
      <c r="F205" s="19" t="s">
        <v>379</v>
      </c>
      <c r="G205" s="19" t="str">
        <f t="shared" si="8"/>
        <v>5.15/km</v>
      </c>
      <c r="H205" s="37">
        <f t="shared" si="7"/>
        <v>0.014641203703703708</v>
      </c>
      <c r="I205" s="37">
        <f>F205-INDEX($F$4:$F$780,MATCH(D205,$D$4:$D$780,0))</f>
        <v>0.01339120370370371</v>
      </c>
    </row>
    <row r="206" spans="1:9" ht="15" customHeight="1">
      <c r="A206" s="19">
        <v>203</v>
      </c>
      <c r="B206" s="18" t="s">
        <v>703</v>
      </c>
      <c r="C206" s="18" t="s">
        <v>479</v>
      </c>
      <c r="D206" s="19" t="s">
        <v>560</v>
      </c>
      <c r="E206" s="18" t="s">
        <v>9</v>
      </c>
      <c r="F206" s="19" t="s">
        <v>691</v>
      </c>
      <c r="G206" s="19" t="str">
        <f t="shared" si="8"/>
        <v>5.15/km</v>
      </c>
      <c r="H206" s="37">
        <f t="shared" si="7"/>
        <v>0.014722222222222223</v>
      </c>
      <c r="I206" s="37">
        <f>F206-INDEX($F$4:$F$780,MATCH(D206,$D$4:$D$780,0))</f>
        <v>0.010312499999999999</v>
      </c>
    </row>
    <row r="207" spans="1:9" ht="15" customHeight="1">
      <c r="A207" s="19">
        <v>204</v>
      </c>
      <c r="B207" s="18" t="s">
        <v>380</v>
      </c>
      <c r="C207" s="18" t="s">
        <v>514</v>
      </c>
      <c r="D207" s="19" t="s">
        <v>596</v>
      </c>
      <c r="E207" s="18" t="s">
        <v>202</v>
      </c>
      <c r="F207" s="19" t="s">
        <v>381</v>
      </c>
      <c r="G207" s="19" t="str">
        <f t="shared" si="8"/>
        <v>5.19/km</v>
      </c>
      <c r="H207" s="37">
        <f t="shared" si="7"/>
        <v>0.015081018518518525</v>
      </c>
      <c r="I207" s="37">
        <f>F207-INDEX($F$4:$F$780,MATCH(D207,$D$4:$D$780,0))</f>
        <v>0.0012731481481481552</v>
      </c>
    </row>
    <row r="208" spans="1:9" ht="15" customHeight="1">
      <c r="A208" s="19">
        <v>205</v>
      </c>
      <c r="B208" s="18" t="s">
        <v>382</v>
      </c>
      <c r="C208" s="18" t="s">
        <v>511</v>
      </c>
      <c r="D208" s="19" t="s">
        <v>560</v>
      </c>
      <c r="E208" s="18" t="s">
        <v>9</v>
      </c>
      <c r="F208" s="19" t="s">
        <v>692</v>
      </c>
      <c r="G208" s="19" t="str">
        <f t="shared" si="8"/>
        <v>5.19/km</v>
      </c>
      <c r="H208" s="37">
        <f t="shared" si="7"/>
        <v>0.015127314814814819</v>
      </c>
      <c r="I208" s="37">
        <f>F208-INDEX($F$4:$F$780,MATCH(D208,$D$4:$D$780,0))</f>
        <v>0.010717592592592595</v>
      </c>
    </row>
    <row r="209" spans="1:9" ht="15" customHeight="1">
      <c r="A209" s="19">
        <v>206</v>
      </c>
      <c r="B209" s="18" t="s">
        <v>383</v>
      </c>
      <c r="C209" s="18" t="s">
        <v>472</v>
      </c>
      <c r="D209" s="19" t="s">
        <v>26</v>
      </c>
      <c r="E209" s="18" t="s">
        <v>354</v>
      </c>
      <c r="F209" s="19" t="s">
        <v>384</v>
      </c>
      <c r="G209" s="19" t="str">
        <f t="shared" si="8"/>
        <v>5.20/km</v>
      </c>
      <c r="H209" s="37">
        <f t="shared" si="7"/>
        <v>0.015231481481481481</v>
      </c>
      <c r="I209" s="37">
        <f>F209-INDEX($F$4:$F$780,MATCH(D209,$D$4:$D$780,0))</f>
        <v>0.015231481481481481</v>
      </c>
    </row>
    <row r="210" spans="1:9" ht="15" customHeight="1">
      <c r="A210" s="19">
        <v>207</v>
      </c>
      <c r="B210" s="18" t="s">
        <v>715</v>
      </c>
      <c r="C210" s="18" t="s">
        <v>716</v>
      </c>
      <c r="D210" s="19" t="s">
        <v>530</v>
      </c>
      <c r="E210" s="18" t="s">
        <v>9</v>
      </c>
      <c r="F210" s="19" t="s">
        <v>385</v>
      </c>
      <c r="G210" s="19" t="str">
        <f t="shared" si="8"/>
        <v>5.20/km</v>
      </c>
      <c r="H210" s="37">
        <f t="shared" si="7"/>
        <v>0.015243055555555555</v>
      </c>
      <c r="I210" s="37">
        <f>F210-INDEX($F$4:$F$780,MATCH(D210,$D$4:$D$780,0))</f>
        <v>0.013969907407407407</v>
      </c>
    </row>
    <row r="211" spans="1:9" ht="15" customHeight="1">
      <c r="A211" s="19">
        <v>208</v>
      </c>
      <c r="B211" s="18" t="s">
        <v>611</v>
      </c>
      <c r="C211" s="18" t="s">
        <v>525</v>
      </c>
      <c r="D211" s="19" t="s">
        <v>526</v>
      </c>
      <c r="E211" s="18" t="s">
        <v>9</v>
      </c>
      <c r="F211" s="19" t="s">
        <v>385</v>
      </c>
      <c r="G211" s="19" t="str">
        <f t="shared" si="8"/>
        <v>5.20/km</v>
      </c>
      <c r="H211" s="37">
        <f t="shared" si="7"/>
        <v>0.015243055555555555</v>
      </c>
      <c r="I211" s="37">
        <f>F211-INDEX($F$4:$F$780,MATCH(D211,$D$4:$D$780,0))</f>
        <v>0.013993055555555557</v>
      </c>
    </row>
    <row r="212" spans="1:9" ht="15" customHeight="1">
      <c r="A212" s="19">
        <v>209</v>
      </c>
      <c r="B212" s="18" t="s">
        <v>386</v>
      </c>
      <c r="C212" s="18" t="s">
        <v>504</v>
      </c>
      <c r="D212" s="19" t="s">
        <v>542</v>
      </c>
      <c r="E212" s="18" t="s">
        <v>387</v>
      </c>
      <c r="F212" s="19" t="s">
        <v>693</v>
      </c>
      <c r="G212" s="19" t="str">
        <f t="shared" si="8"/>
        <v>5.20/km</v>
      </c>
      <c r="H212" s="37">
        <f t="shared" si="7"/>
        <v>0.015277777777777782</v>
      </c>
      <c r="I212" s="37">
        <f>F212-INDEX($F$4:$F$780,MATCH(D212,$D$4:$D$780,0))</f>
        <v>0.011469907407407411</v>
      </c>
    </row>
    <row r="213" spans="1:9" ht="15" customHeight="1">
      <c r="A213" s="19">
        <v>210</v>
      </c>
      <c r="B213" s="18" t="s">
        <v>386</v>
      </c>
      <c r="C213" s="18" t="s">
        <v>481</v>
      </c>
      <c r="D213" s="19" t="s">
        <v>527</v>
      </c>
      <c r="E213" s="18" t="s">
        <v>388</v>
      </c>
      <c r="F213" s="19" t="s">
        <v>693</v>
      </c>
      <c r="G213" s="19" t="str">
        <f t="shared" si="8"/>
        <v>5.20/km</v>
      </c>
      <c r="H213" s="37">
        <f t="shared" si="7"/>
        <v>0.015277777777777782</v>
      </c>
      <c r="I213" s="37">
        <f>F213-INDEX($F$4:$F$780,MATCH(D213,$D$4:$D$780,0))</f>
        <v>0.013900462962962965</v>
      </c>
    </row>
    <row r="214" spans="1:9" ht="15" customHeight="1">
      <c r="A214" s="19">
        <v>211</v>
      </c>
      <c r="B214" s="18" t="s">
        <v>389</v>
      </c>
      <c r="C214" s="18" t="s">
        <v>628</v>
      </c>
      <c r="D214" s="19" t="s">
        <v>537</v>
      </c>
      <c r="E214" s="18" t="s">
        <v>202</v>
      </c>
      <c r="F214" s="19" t="s">
        <v>696</v>
      </c>
      <c r="G214" s="19" t="str">
        <f t="shared" si="8"/>
        <v>5.22/km</v>
      </c>
      <c r="H214" s="37">
        <f t="shared" si="7"/>
        <v>0.015428240740740746</v>
      </c>
      <c r="I214" s="37">
        <f>F214-INDEX($F$4:$F$780,MATCH(D214,$D$4:$D$780,0))</f>
        <v>0.012719907407407412</v>
      </c>
    </row>
    <row r="215" spans="1:9" ht="15" customHeight="1">
      <c r="A215" s="19">
        <v>212</v>
      </c>
      <c r="B215" s="18" t="s">
        <v>390</v>
      </c>
      <c r="C215" s="18" t="s">
        <v>510</v>
      </c>
      <c r="D215" s="19" t="s">
        <v>574</v>
      </c>
      <c r="E215" s="18" t="s">
        <v>391</v>
      </c>
      <c r="F215" s="19" t="s">
        <v>698</v>
      </c>
      <c r="G215" s="19" t="str">
        <f t="shared" si="8"/>
        <v>5.22/km</v>
      </c>
      <c r="H215" s="37">
        <f t="shared" si="7"/>
        <v>0.015486111111111107</v>
      </c>
      <c r="I215" s="37">
        <f>F215-INDEX($F$4:$F$780,MATCH(D215,$D$4:$D$780,0))</f>
        <v>0.0037731481481481435</v>
      </c>
    </row>
    <row r="216" spans="1:9" ht="15" customHeight="1">
      <c r="A216" s="33">
        <v>213</v>
      </c>
      <c r="B216" s="34" t="s">
        <v>392</v>
      </c>
      <c r="C216" s="34" t="s">
        <v>612</v>
      </c>
      <c r="D216" s="33" t="s">
        <v>549</v>
      </c>
      <c r="E216" s="34" t="s">
        <v>456</v>
      </c>
      <c r="F216" s="33" t="s">
        <v>393</v>
      </c>
      <c r="G216" s="33" t="str">
        <f t="shared" si="8"/>
        <v>5.22/km</v>
      </c>
      <c r="H216" s="35">
        <f t="shared" si="7"/>
        <v>0.015532407407407408</v>
      </c>
      <c r="I216" s="35">
        <f>F216-INDEX($F$4:$F$780,MATCH(D216,$D$4:$D$780,0))</f>
        <v>0.010659722222222223</v>
      </c>
    </row>
    <row r="217" spans="1:9" ht="15" customHeight="1">
      <c r="A217" s="19">
        <v>214</v>
      </c>
      <c r="B217" s="18" t="s">
        <v>394</v>
      </c>
      <c r="C217" s="18" t="s">
        <v>479</v>
      </c>
      <c r="D217" s="19" t="s">
        <v>526</v>
      </c>
      <c r="E217" s="18" t="s">
        <v>395</v>
      </c>
      <c r="F217" s="19" t="s">
        <v>700</v>
      </c>
      <c r="G217" s="19" t="str">
        <f t="shared" si="8"/>
        <v>5.23/km</v>
      </c>
      <c r="H217" s="37">
        <f t="shared" si="7"/>
        <v>0.015601851851851856</v>
      </c>
      <c r="I217" s="37">
        <f>F217-INDEX($F$4:$F$780,MATCH(D217,$D$4:$D$780,0))</f>
        <v>0.014351851851851859</v>
      </c>
    </row>
    <row r="218" spans="1:9" ht="15" customHeight="1">
      <c r="A218" s="19">
        <v>215</v>
      </c>
      <c r="B218" s="18" t="s">
        <v>709</v>
      </c>
      <c r="C218" s="18" t="s">
        <v>701</v>
      </c>
      <c r="D218" s="19" t="s">
        <v>560</v>
      </c>
      <c r="E218" s="18" t="s">
        <v>77</v>
      </c>
      <c r="F218" s="19" t="s">
        <v>702</v>
      </c>
      <c r="G218" s="19" t="str">
        <f t="shared" si="8"/>
        <v>5.25/km</v>
      </c>
      <c r="H218" s="37">
        <f t="shared" si="7"/>
        <v>0.01587962962962963</v>
      </c>
      <c r="I218" s="37">
        <f>F218-INDEX($F$4:$F$780,MATCH(D218,$D$4:$D$780,0))</f>
        <v>0.011469907407407404</v>
      </c>
    </row>
    <row r="219" spans="1:9" ht="15" customHeight="1">
      <c r="A219" s="19">
        <v>216</v>
      </c>
      <c r="B219" s="18" t="s">
        <v>396</v>
      </c>
      <c r="C219" s="18" t="s">
        <v>471</v>
      </c>
      <c r="D219" s="19" t="s">
        <v>537</v>
      </c>
      <c r="E219" s="18" t="s">
        <v>75</v>
      </c>
      <c r="F219" s="19" t="s">
        <v>704</v>
      </c>
      <c r="G219" s="19" t="str">
        <f t="shared" si="8"/>
        <v>5.26/km</v>
      </c>
      <c r="H219" s="37">
        <f t="shared" si="7"/>
        <v>0.015972222222222224</v>
      </c>
      <c r="I219" s="37">
        <f>F219-INDEX($F$4:$F$780,MATCH(D219,$D$4:$D$780,0))</f>
        <v>0.013263888888888891</v>
      </c>
    </row>
    <row r="220" spans="1:9" ht="15" customHeight="1">
      <c r="A220" s="19">
        <v>217</v>
      </c>
      <c r="B220" s="18" t="s">
        <v>397</v>
      </c>
      <c r="C220" s="18" t="s">
        <v>496</v>
      </c>
      <c r="D220" s="19" t="s">
        <v>560</v>
      </c>
      <c r="E220" s="18" t="s">
        <v>398</v>
      </c>
      <c r="F220" s="19" t="s">
        <v>705</v>
      </c>
      <c r="G220" s="19" t="str">
        <f t="shared" si="8"/>
        <v>5.27/km</v>
      </c>
      <c r="H220" s="37">
        <f t="shared" si="7"/>
        <v>0.01608796296296296</v>
      </c>
      <c r="I220" s="37">
        <f>F220-INDEX($F$4:$F$780,MATCH(D220,$D$4:$D$780,0))</f>
        <v>0.011678240740740736</v>
      </c>
    </row>
    <row r="221" spans="1:9" ht="15" customHeight="1">
      <c r="A221" s="19">
        <v>218</v>
      </c>
      <c r="B221" s="18" t="s">
        <v>399</v>
      </c>
      <c r="C221" s="18" t="s">
        <v>487</v>
      </c>
      <c r="D221" s="19" t="s">
        <v>526</v>
      </c>
      <c r="E221" s="18" t="s">
        <v>202</v>
      </c>
      <c r="F221" s="19" t="s">
        <v>707</v>
      </c>
      <c r="G221" s="19" t="str">
        <f t="shared" si="8"/>
        <v>5.30/km</v>
      </c>
      <c r="H221" s="37">
        <f t="shared" si="7"/>
        <v>0.016423611111111115</v>
      </c>
      <c r="I221" s="37">
        <f>F221-INDEX($F$4:$F$780,MATCH(D221,$D$4:$D$780,0))</f>
        <v>0.015173611111111117</v>
      </c>
    </row>
    <row r="222" spans="1:9" ht="15" customHeight="1">
      <c r="A222" s="19">
        <v>219</v>
      </c>
      <c r="B222" s="18" t="s">
        <v>694</v>
      </c>
      <c r="C222" s="18" t="s">
        <v>499</v>
      </c>
      <c r="D222" s="19" t="s">
        <v>526</v>
      </c>
      <c r="E222" s="18" t="s">
        <v>9</v>
      </c>
      <c r="F222" s="19" t="s">
        <v>400</v>
      </c>
      <c r="G222" s="19" t="str">
        <f t="shared" si="8"/>
        <v>5.34/km</v>
      </c>
      <c r="H222" s="37">
        <f t="shared" si="7"/>
        <v>0.01681712962962963</v>
      </c>
      <c r="I222" s="37">
        <f>F222-INDEX($F$4:$F$780,MATCH(D222,$D$4:$D$780,0))</f>
        <v>0.015567129629629632</v>
      </c>
    </row>
    <row r="223" spans="1:9" ht="15" customHeight="1">
      <c r="A223" s="19">
        <v>220</v>
      </c>
      <c r="B223" s="18" t="s">
        <v>401</v>
      </c>
      <c r="C223" s="18" t="s">
        <v>624</v>
      </c>
      <c r="D223" s="19" t="s">
        <v>555</v>
      </c>
      <c r="E223" s="18" t="s">
        <v>9</v>
      </c>
      <c r="F223" s="19" t="s">
        <v>402</v>
      </c>
      <c r="G223" s="19" t="str">
        <f t="shared" si="8"/>
        <v>5.34/km</v>
      </c>
      <c r="H223" s="37">
        <f t="shared" si="7"/>
        <v>0.016874999999999998</v>
      </c>
      <c r="I223" s="37">
        <f>F223-INDEX($F$4:$F$780,MATCH(D223,$D$4:$D$780,0))</f>
        <v>0.00844907407407407</v>
      </c>
    </row>
    <row r="224" spans="1:9" ht="15" customHeight="1">
      <c r="A224" s="19">
        <v>221</v>
      </c>
      <c r="B224" s="18" t="s">
        <v>403</v>
      </c>
      <c r="C224" s="18" t="s">
        <v>496</v>
      </c>
      <c r="D224" s="19" t="s">
        <v>537</v>
      </c>
      <c r="E224" s="18" t="s">
        <v>404</v>
      </c>
      <c r="F224" s="19" t="s">
        <v>6</v>
      </c>
      <c r="G224" s="19" t="str">
        <f t="shared" si="8"/>
        <v>5.35/km</v>
      </c>
      <c r="H224" s="37">
        <f t="shared" si="7"/>
        <v>0.01700231481481482</v>
      </c>
      <c r="I224" s="37">
        <f>F224-INDEX($F$4:$F$780,MATCH(D224,$D$4:$D$780,0))</f>
        <v>0.014293981481481487</v>
      </c>
    </row>
    <row r="225" spans="1:9" ht="15" customHeight="1">
      <c r="A225" s="19">
        <v>222</v>
      </c>
      <c r="B225" s="18" t="s">
        <v>655</v>
      </c>
      <c r="C225" s="18" t="s">
        <v>477</v>
      </c>
      <c r="D225" s="19" t="s">
        <v>542</v>
      </c>
      <c r="E225" s="18" t="s">
        <v>405</v>
      </c>
      <c r="F225" s="19" t="s">
        <v>7</v>
      </c>
      <c r="G225" s="19" t="str">
        <f t="shared" si="8"/>
        <v>5.36/km</v>
      </c>
      <c r="H225" s="37">
        <f t="shared" si="7"/>
        <v>0.017048611111111108</v>
      </c>
      <c r="I225" s="37">
        <f>F225-INDEX($F$4:$F$780,MATCH(D225,$D$4:$D$780,0))</f>
        <v>0.013240740740740737</v>
      </c>
    </row>
    <row r="226" spans="1:9" ht="15" customHeight="1">
      <c r="A226" s="19">
        <v>223</v>
      </c>
      <c r="B226" s="18" t="s">
        <v>406</v>
      </c>
      <c r="C226" s="18" t="s">
        <v>407</v>
      </c>
      <c r="D226" s="19" t="s">
        <v>527</v>
      </c>
      <c r="E226" s="18" t="s">
        <v>0</v>
      </c>
      <c r="F226" s="19" t="s">
        <v>710</v>
      </c>
      <c r="G226" s="19" t="str">
        <f t="shared" si="8"/>
        <v>5.36/km</v>
      </c>
      <c r="H226" s="37">
        <f t="shared" si="7"/>
        <v>0.017106481481481483</v>
      </c>
      <c r="I226" s="37">
        <f>F226-INDEX($F$4:$F$780,MATCH(D226,$D$4:$D$780,0))</f>
        <v>0.015729166666666666</v>
      </c>
    </row>
    <row r="227" spans="1:9" ht="15" customHeight="1">
      <c r="A227" s="19">
        <v>224</v>
      </c>
      <c r="B227" s="18" t="s">
        <v>550</v>
      </c>
      <c r="C227" s="18" t="s">
        <v>480</v>
      </c>
      <c r="D227" s="19" t="s">
        <v>526</v>
      </c>
      <c r="E227" s="18" t="s">
        <v>75</v>
      </c>
      <c r="F227" s="19" t="s">
        <v>8</v>
      </c>
      <c r="G227" s="19" t="str">
        <f t="shared" si="8"/>
        <v>5.37/km</v>
      </c>
      <c r="H227" s="37">
        <f t="shared" si="7"/>
        <v>0.017222222222222226</v>
      </c>
      <c r="I227" s="37">
        <f>F227-INDEX($F$4:$F$780,MATCH(D227,$D$4:$D$780,0))</f>
        <v>0.015972222222222228</v>
      </c>
    </row>
    <row r="228" spans="1:9" ht="15" customHeight="1">
      <c r="A228" s="19">
        <v>225</v>
      </c>
      <c r="B228" s="18" t="s">
        <v>408</v>
      </c>
      <c r="C228" s="18" t="s">
        <v>409</v>
      </c>
      <c r="D228" s="19" t="s">
        <v>549</v>
      </c>
      <c r="E228" s="18" t="s">
        <v>410</v>
      </c>
      <c r="F228" s="19" t="s">
        <v>713</v>
      </c>
      <c r="G228" s="19" t="str">
        <f t="shared" si="8"/>
        <v>5.38/km</v>
      </c>
      <c r="H228" s="37">
        <f t="shared" si="7"/>
        <v>0.017314814814814814</v>
      </c>
      <c r="I228" s="37">
        <f>F228-INDEX($F$4:$F$780,MATCH(D228,$D$4:$D$780,0))</f>
        <v>0.01244212962962963</v>
      </c>
    </row>
    <row r="229" spans="1:9" ht="15" customHeight="1">
      <c r="A229" s="33">
        <v>226</v>
      </c>
      <c r="B229" s="34" t="s">
        <v>719</v>
      </c>
      <c r="C229" s="34" t="s">
        <v>534</v>
      </c>
      <c r="D229" s="33" t="s">
        <v>640</v>
      </c>
      <c r="E229" s="34" t="s">
        <v>456</v>
      </c>
      <c r="F229" s="33" t="s">
        <v>411</v>
      </c>
      <c r="G229" s="33" t="str">
        <f t="shared" si="8"/>
        <v>5.40/km</v>
      </c>
      <c r="H229" s="35">
        <f t="shared" si="7"/>
        <v>0.0175462962962963</v>
      </c>
      <c r="I229" s="35">
        <f>F229-INDEX($F$4:$F$780,MATCH(D229,$D$4:$D$780,0))</f>
        <v>0</v>
      </c>
    </row>
    <row r="230" spans="1:9" ht="15" customHeight="1">
      <c r="A230" s="19">
        <v>227</v>
      </c>
      <c r="B230" s="18" t="s">
        <v>412</v>
      </c>
      <c r="C230" s="18" t="s">
        <v>589</v>
      </c>
      <c r="D230" s="19" t="s">
        <v>576</v>
      </c>
      <c r="E230" s="18" t="s">
        <v>202</v>
      </c>
      <c r="F230" s="19" t="s">
        <v>10</v>
      </c>
      <c r="G230" s="19" t="str">
        <f t="shared" si="8"/>
        <v>5.42/km</v>
      </c>
      <c r="H230" s="37">
        <f aca="true" t="shared" si="9" ref="H230:H256">F230-$F$4</f>
        <v>0.0178125</v>
      </c>
      <c r="I230" s="37">
        <f>F230-INDEX($F$4:$F$780,MATCH(D230,$D$4:$D$780,0))</f>
        <v>0.00929398148148148</v>
      </c>
    </row>
    <row r="231" spans="1:9" ht="15" customHeight="1">
      <c r="A231" s="19">
        <v>228</v>
      </c>
      <c r="B231" s="18" t="s">
        <v>413</v>
      </c>
      <c r="C231" s="18" t="s">
        <v>675</v>
      </c>
      <c r="D231" s="19" t="s">
        <v>537</v>
      </c>
      <c r="E231" s="18" t="s">
        <v>60</v>
      </c>
      <c r="F231" s="19" t="s">
        <v>720</v>
      </c>
      <c r="G231" s="19" t="str">
        <f t="shared" si="8"/>
        <v>5.57/km</v>
      </c>
      <c r="H231" s="37">
        <f t="shared" si="9"/>
        <v>0.019502314814814816</v>
      </c>
      <c r="I231" s="37">
        <f>F231-INDEX($F$4:$F$780,MATCH(D231,$D$4:$D$780,0))</f>
        <v>0.016793981481481483</v>
      </c>
    </row>
    <row r="232" spans="1:9" ht="15" customHeight="1">
      <c r="A232" s="19">
        <v>229</v>
      </c>
      <c r="B232" s="18" t="s">
        <v>414</v>
      </c>
      <c r="C232" s="18" t="s">
        <v>415</v>
      </c>
      <c r="D232" s="19" t="s">
        <v>580</v>
      </c>
      <c r="E232" s="18" t="s">
        <v>60</v>
      </c>
      <c r="F232" s="19" t="s">
        <v>720</v>
      </c>
      <c r="G232" s="19" t="str">
        <f t="shared" si="8"/>
        <v>5.57/km</v>
      </c>
      <c r="H232" s="37">
        <f t="shared" si="9"/>
        <v>0.019502314814814816</v>
      </c>
      <c r="I232" s="37">
        <f>F232-INDEX($F$4:$F$780,MATCH(D232,$D$4:$D$780,0))</f>
        <v>0.013587962962962965</v>
      </c>
    </row>
    <row r="233" spans="1:9" ht="15" customHeight="1">
      <c r="A233" s="19">
        <v>230</v>
      </c>
      <c r="B233" s="18" t="s">
        <v>416</v>
      </c>
      <c r="C233" s="18" t="s">
        <v>496</v>
      </c>
      <c r="D233" s="19" t="s">
        <v>537</v>
      </c>
      <c r="E233" s="18" t="s">
        <v>9</v>
      </c>
      <c r="F233" s="19" t="s">
        <v>721</v>
      </c>
      <c r="G233" s="19" t="str">
        <f t="shared" si="8"/>
        <v>5.58/km</v>
      </c>
      <c r="H233" s="37">
        <f t="shared" si="9"/>
        <v>0.019652777777777772</v>
      </c>
      <c r="I233" s="37">
        <f>F233-INDEX($F$4:$F$780,MATCH(D233,$D$4:$D$780,0))</f>
        <v>0.01694444444444444</v>
      </c>
    </row>
    <row r="234" spans="1:9" ht="15" customHeight="1">
      <c r="A234" s="19">
        <v>231</v>
      </c>
      <c r="B234" s="18" t="s">
        <v>417</v>
      </c>
      <c r="C234" s="18" t="s">
        <v>511</v>
      </c>
      <c r="D234" s="19" t="s">
        <v>542</v>
      </c>
      <c r="E234" s="18" t="s">
        <v>271</v>
      </c>
      <c r="F234" s="19" t="s">
        <v>12</v>
      </c>
      <c r="G234" s="19" t="str">
        <f t="shared" si="8"/>
        <v>5.59/km</v>
      </c>
      <c r="H234" s="37">
        <f t="shared" si="9"/>
        <v>0.019780092592592596</v>
      </c>
      <c r="I234" s="37">
        <f>F234-INDEX($F$4:$F$780,MATCH(D234,$D$4:$D$780,0))</f>
        <v>0.015972222222222224</v>
      </c>
    </row>
    <row r="235" spans="1:9" ht="15" customHeight="1">
      <c r="A235" s="19">
        <v>232</v>
      </c>
      <c r="B235" s="18" t="s">
        <v>592</v>
      </c>
      <c r="C235" s="18" t="s">
        <v>484</v>
      </c>
      <c r="D235" s="19" t="s">
        <v>537</v>
      </c>
      <c r="E235" s="18" t="s">
        <v>75</v>
      </c>
      <c r="F235" s="19" t="s">
        <v>418</v>
      </c>
      <c r="G235" s="19" t="str">
        <f t="shared" si="8"/>
        <v>6.06/km</v>
      </c>
      <c r="H235" s="37">
        <f t="shared" si="9"/>
        <v>0.020532407407407405</v>
      </c>
      <c r="I235" s="37">
        <f>F235-INDEX($F$4:$F$780,MATCH(D235,$D$4:$D$780,0))</f>
        <v>0.017824074074074072</v>
      </c>
    </row>
    <row r="236" spans="1:9" ht="15" customHeight="1">
      <c r="A236" s="19">
        <v>233</v>
      </c>
      <c r="B236" s="18" t="s">
        <v>370</v>
      </c>
      <c r="C236" s="18" t="s">
        <v>419</v>
      </c>
      <c r="D236" s="19" t="s">
        <v>574</v>
      </c>
      <c r="E236" s="18" t="s">
        <v>118</v>
      </c>
      <c r="F236" s="19" t="s">
        <v>420</v>
      </c>
      <c r="G236" s="19" t="str">
        <f t="shared" si="8"/>
        <v>6.07/km</v>
      </c>
      <c r="H236" s="37">
        <f t="shared" si="9"/>
        <v>0.020706018518518516</v>
      </c>
      <c r="I236" s="37">
        <f>F236-INDEX($F$4:$F$780,MATCH(D236,$D$4:$D$780,0))</f>
        <v>0.008993055555555553</v>
      </c>
    </row>
    <row r="237" spans="1:9" ht="15" customHeight="1">
      <c r="A237" s="19">
        <v>234</v>
      </c>
      <c r="B237" s="18" t="s">
        <v>421</v>
      </c>
      <c r="C237" s="18" t="s">
        <v>422</v>
      </c>
      <c r="D237" s="19" t="s">
        <v>97</v>
      </c>
      <c r="E237" s="18" t="s">
        <v>60</v>
      </c>
      <c r="F237" s="19" t="s">
        <v>15</v>
      </c>
      <c r="G237" s="19" t="str">
        <f t="shared" si="8"/>
        <v>6.14/km</v>
      </c>
      <c r="H237" s="37">
        <f t="shared" si="9"/>
        <v>0.021469907407407406</v>
      </c>
      <c r="I237" s="37">
        <f>F237-INDEX($F$4:$F$780,MATCH(D237,$D$4:$D$780,0))</f>
        <v>0.0171412037037037</v>
      </c>
    </row>
    <row r="238" spans="1:9" ht="15" customHeight="1">
      <c r="A238" s="19">
        <v>235</v>
      </c>
      <c r="B238" s="18" t="s">
        <v>413</v>
      </c>
      <c r="C238" s="18" t="s">
        <v>662</v>
      </c>
      <c r="D238" s="19" t="s">
        <v>524</v>
      </c>
      <c r="E238" s="18" t="s">
        <v>60</v>
      </c>
      <c r="F238" s="19" t="s">
        <v>423</v>
      </c>
      <c r="G238" s="19" t="str">
        <f t="shared" si="8"/>
        <v>6.15/km</v>
      </c>
      <c r="H238" s="37">
        <f t="shared" si="9"/>
        <v>0.021631944444444443</v>
      </c>
      <c r="I238" s="37">
        <f>F238-INDEX($F$4:$F$780,MATCH(D238,$D$4:$D$780,0))</f>
        <v>0.02140046296296296</v>
      </c>
    </row>
    <row r="239" spans="1:9" ht="15" customHeight="1">
      <c r="A239" s="19">
        <v>236</v>
      </c>
      <c r="B239" s="18" t="s">
        <v>424</v>
      </c>
      <c r="C239" s="18" t="s">
        <v>11</v>
      </c>
      <c r="D239" s="19" t="s">
        <v>560</v>
      </c>
      <c r="E239" s="18" t="s">
        <v>202</v>
      </c>
      <c r="F239" s="19" t="s">
        <v>425</v>
      </c>
      <c r="G239" s="19" t="str">
        <f t="shared" si="8"/>
        <v>6.19/km</v>
      </c>
      <c r="H239" s="37">
        <f t="shared" si="9"/>
        <v>0.022060185185185186</v>
      </c>
      <c r="I239" s="37">
        <f>F239-INDEX($F$4:$F$780,MATCH(D239,$D$4:$D$780,0))</f>
        <v>0.01765046296296296</v>
      </c>
    </row>
    <row r="240" spans="1:9" ht="15" customHeight="1">
      <c r="A240" s="19">
        <v>237</v>
      </c>
      <c r="B240" s="18" t="s">
        <v>426</v>
      </c>
      <c r="C240" s="18" t="s">
        <v>427</v>
      </c>
      <c r="D240" s="19" t="s">
        <v>640</v>
      </c>
      <c r="E240" s="18" t="s">
        <v>60</v>
      </c>
      <c r="F240" s="19" t="s">
        <v>428</v>
      </c>
      <c r="G240" s="19" t="str">
        <f t="shared" si="8"/>
        <v>6.22/km</v>
      </c>
      <c r="H240" s="37">
        <f t="shared" si="9"/>
        <v>0.02241898148148148</v>
      </c>
      <c r="I240" s="37">
        <f>F240-INDEX($F$4:$F$780,MATCH(D240,$D$4:$D$780,0))</f>
        <v>0.004872685185185181</v>
      </c>
    </row>
    <row r="241" spans="1:9" ht="15" customHeight="1">
      <c r="A241" s="19">
        <v>238</v>
      </c>
      <c r="B241" s="18" t="s">
        <v>429</v>
      </c>
      <c r="C241" s="18" t="s">
        <v>559</v>
      </c>
      <c r="D241" s="19" t="s">
        <v>537</v>
      </c>
      <c r="E241" s="18" t="s">
        <v>290</v>
      </c>
      <c r="F241" s="19" t="s">
        <v>430</v>
      </c>
      <c r="G241" s="19" t="str">
        <f t="shared" si="8"/>
        <v>6.28/km</v>
      </c>
      <c r="H241" s="37">
        <f t="shared" si="9"/>
        <v>0.023101851851851856</v>
      </c>
      <c r="I241" s="37">
        <f>F241-INDEX($F$4:$F$780,MATCH(D241,$D$4:$D$780,0))</f>
        <v>0.020393518518518523</v>
      </c>
    </row>
    <row r="242" spans="1:9" ht="15" customHeight="1">
      <c r="A242" s="19">
        <v>239</v>
      </c>
      <c r="B242" s="18" t="s">
        <v>412</v>
      </c>
      <c r="C242" s="18" t="s">
        <v>688</v>
      </c>
      <c r="D242" s="19" t="s">
        <v>640</v>
      </c>
      <c r="E242" s="18" t="s">
        <v>202</v>
      </c>
      <c r="F242" s="19" t="s">
        <v>431</v>
      </c>
      <c r="G242" s="19" t="str">
        <f t="shared" si="8"/>
        <v>6.31/km</v>
      </c>
      <c r="H242" s="37">
        <f t="shared" si="9"/>
        <v>0.02349537037037037</v>
      </c>
      <c r="I242" s="37">
        <f>F242-INDEX($F$4:$F$780,MATCH(D242,$D$4:$D$780,0))</f>
        <v>0.005949074074074072</v>
      </c>
    </row>
    <row r="243" spans="1:9" ht="15" customHeight="1">
      <c r="A243" s="19">
        <v>240</v>
      </c>
      <c r="B243" s="18" t="s">
        <v>432</v>
      </c>
      <c r="C243" s="18" t="s">
        <v>513</v>
      </c>
      <c r="D243" s="19" t="s">
        <v>596</v>
      </c>
      <c r="E243" s="18" t="s">
        <v>433</v>
      </c>
      <c r="F243" s="19" t="s">
        <v>431</v>
      </c>
      <c r="G243" s="19" t="str">
        <f t="shared" si="8"/>
        <v>6.31/km</v>
      </c>
      <c r="H243" s="37">
        <f t="shared" si="9"/>
        <v>0.02349537037037037</v>
      </c>
      <c r="I243" s="37">
        <f>F243-INDEX($F$4:$F$780,MATCH(D243,$D$4:$D$780,0))</f>
        <v>0.009687500000000002</v>
      </c>
    </row>
    <row r="244" spans="1:9" ht="15" customHeight="1">
      <c r="A244" s="19">
        <v>241</v>
      </c>
      <c r="B244" s="18" t="s">
        <v>434</v>
      </c>
      <c r="C244" s="18" t="s">
        <v>21</v>
      </c>
      <c r="D244" s="19" t="s">
        <v>576</v>
      </c>
      <c r="E244" s="18" t="s">
        <v>202</v>
      </c>
      <c r="F244" s="19" t="s">
        <v>431</v>
      </c>
      <c r="G244" s="19" t="str">
        <f t="shared" si="8"/>
        <v>6.31/km</v>
      </c>
      <c r="H244" s="37">
        <f t="shared" si="9"/>
        <v>0.02349537037037037</v>
      </c>
      <c r="I244" s="37">
        <f>F244-INDEX($F$4:$F$780,MATCH(D244,$D$4:$D$780,0))</f>
        <v>0.014976851851851852</v>
      </c>
    </row>
    <row r="245" spans="1:9" ht="15" customHeight="1">
      <c r="A245" s="19">
        <v>242</v>
      </c>
      <c r="B245" s="18" t="s">
        <v>435</v>
      </c>
      <c r="C245" s="18" t="s">
        <v>436</v>
      </c>
      <c r="D245" s="19" t="s">
        <v>576</v>
      </c>
      <c r="E245" s="18" t="s">
        <v>202</v>
      </c>
      <c r="F245" s="19" t="s">
        <v>431</v>
      </c>
      <c r="G245" s="19" t="str">
        <f t="shared" si="8"/>
        <v>6.31/km</v>
      </c>
      <c r="H245" s="37">
        <f t="shared" si="9"/>
        <v>0.02349537037037037</v>
      </c>
      <c r="I245" s="37">
        <f>F245-INDEX($F$4:$F$780,MATCH(D245,$D$4:$D$780,0))</f>
        <v>0.014976851851851852</v>
      </c>
    </row>
    <row r="246" spans="1:9" ht="15" customHeight="1">
      <c r="A246" s="19">
        <v>243</v>
      </c>
      <c r="B246" s="18" t="s">
        <v>437</v>
      </c>
      <c r="C246" s="18" t="s">
        <v>496</v>
      </c>
      <c r="D246" s="19" t="s">
        <v>537</v>
      </c>
      <c r="E246" s="18" t="s">
        <v>175</v>
      </c>
      <c r="F246" s="19" t="s">
        <v>438</v>
      </c>
      <c r="G246" s="19" t="str">
        <f t="shared" si="8"/>
        <v>6.38/km</v>
      </c>
      <c r="H246" s="37">
        <f t="shared" si="9"/>
        <v>0.02428240740740741</v>
      </c>
      <c r="I246" s="37">
        <f>F246-INDEX($F$4:$F$780,MATCH(D246,$D$4:$D$780,0))</f>
        <v>0.021574074074074075</v>
      </c>
    </row>
    <row r="247" spans="1:9" ht="15" customHeight="1">
      <c r="A247" s="19">
        <v>244</v>
      </c>
      <c r="B247" s="18" t="s">
        <v>439</v>
      </c>
      <c r="C247" s="18" t="s">
        <v>545</v>
      </c>
      <c r="D247" s="19" t="s">
        <v>560</v>
      </c>
      <c r="E247" s="18" t="s">
        <v>518</v>
      </c>
      <c r="F247" s="19" t="s">
        <v>440</v>
      </c>
      <c r="G247" s="19" t="str">
        <f t="shared" si="8"/>
        <v>6.44/km</v>
      </c>
      <c r="H247" s="37">
        <f t="shared" si="9"/>
        <v>0.024953703703703704</v>
      </c>
      <c r="I247" s="37">
        <f>F247-INDEX($F$4:$F$780,MATCH(D247,$D$4:$D$780,0))</f>
        <v>0.02054398148148148</v>
      </c>
    </row>
    <row r="248" spans="1:9" ht="15" customHeight="1">
      <c r="A248" s="19">
        <v>245</v>
      </c>
      <c r="B248" s="18" t="s">
        <v>648</v>
      </c>
      <c r="C248" s="18" t="s">
        <v>637</v>
      </c>
      <c r="D248" s="19" t="s">
        <v>576</v>
      </c>
      <c r="E248" s="18" t="s">
        <v>62</v>
      </c>
      <c r="F248" s="19" t="s">
        <v>725</v>
      </c>
      <c r="G248" s="19" t="str">
        <f t="shared" si="8"/>
        <v>6.44/km</v>
      </c>
      <c r="H248" s="37">
        <f t="shared" si="9"/>
        <v>0.02501157407407407</v>
      </c>
      <c r="I248" s="37">
        <f>F248-INDEX($F$4:$F$780,MATCH(D248,$D$4:$D$780,0))</f>
        <v>0.016493055555555552</v>
      </c>
    </row>
    <row r="249" spans="1:9" ht="15" customHeight="1">
      <c r="A249" s="19">
        <v>246</v>
      </c>
      <c r="B249" s="18" t="s">
        <v>441</v>
      </c>
      <c r="C249" s="18" t="s">
        <v>442</v>
      </c>
      <c r="D249" s="19" t="s">
        <v>526</v>
      </c>
      <c r="E249" s="18" t="s">
        <v>443</v>
      </c>
      <c r="F249" s="19" t="s">
        <v>18</v>
      </c>
      <c r="G249" s="19" t="str">
        <f t="shared" si="8"/>
        <v>6.44/km</v>
      </c>
      <c r="H249" s="37">
        <f t="shared" si="9"/>
        <v>0.025023148148148145</v>
      </c>
      <c r="I249" s="37">
        <f>F249-INDEX($F$4:$F$780,MATCH(D249,$D$4:$D$780,0))</f>
        <v>0.023773148148148147</v>
      </c>
    </row>
    <row r="250" spans="1:9" ht="15" customHeight="1">
      <c r="A250" s="33">
        <v>247</v>
      </c>
      <c r="B250" s="34" t="s">
        <v>708</v>
      </c>
      <c r="C250" s="34" t="s">
        <v>487</v>
      </c>
      <c r="D250" s="33" t="s">
        <v>560</v>
      </c>
      <c r="E250" s="34" t="s">
        <v>456</v>
      </c>
      <c r="F250" s="33" t="s">
        <v>444</v>
      </c>
      <c r="G250" s="33" t="str">
        <f t="shared" si="8"/>
        <v>6.46/km</v>
      </c>
      <c r="H250" s="35">
        <f t="shared" si="9"/>
        <v>0.025162037037037042</v>
      </c>
      <c r="I250" s="35">
        <f>F250-INDEX($F$4:$F$780,MATCH(D250,$D$4:$D$780,0))</f>
        <v>0.020752314814814817</v>
      </c>
    </row>
    <row r="251" spans="1:9" ht="15" customHeight="1">
      <c r="A251" s="19">
        <v>248</v>
      </c>
      <c r="B251" s="18" t="s">
        <v>445</v>
      </c>
      <c r="C251" s="18" t="s">
        <v>446</v>
      </c>
      <c r="D251" s="19" t="s">
        <v>555</v>
      </c>
      <c r="E251" s="18" t="s">
        <v>528</v>
      </c>
      <c r="F251" s="19" t="s">
        <v>726</v>
      </c>
      <c r="G251" s="19" t="str">
        <f t="shared" si="8"/>
        <v>6.46/km</v>
      </c>
      <c r="H251" s="37">
        <f t="shared" si="9"/>
        <v>0.025185185185185182</v>
      </c>
      <c r="I251" s="37">
        <f>F251-INDEX($F$4:$F$780,MATCH(D251,$D$4:$D$780,0))</f>
        <v>0.016759259259259255</v>
      </c>
    </row>
    <row r="252" spans="1:9" ht="15" customHeight="1">
      <c r="A252" s="19">
        <v>249</v>
      </c>
      <c r="B252" s="18" t="s">
        <v>447</v>
      </c>
      <c r="C252" s="18" t="s">
        <v>724</v>
      </c>
      <c r="D252" s="19" t="s">
        <v>576</v>
      </c>
      <c r="E252" s="18" t="s">
        <v>260</v>
      </c>
      <c r="F252" s="19" t="s">
        <v>448</v>
      </c>
      <c r="G252" s="19" t="str">
        <f t="shared" si="8"/>
        <v>6.48/km</v>
      </c>
      <c r="H252" s="37">
        <f t="shared" si="9"/>
        <v>0.02546296296296297</v>
      </c>
      <c r="I252" s="37">
        <f>F252-INDEX($F$4:$F$780,MATCH(D252,$D$4:$D$780,0))</f>
        <v>0.01694444444444445</v>
      </c>
    </row>
    <row r="253" spans="1:9" ht="15" customHeight="1">
      <c r="A253" s="19">
        <v>250</v>
      </c>
      <c r="B253" s="18" t="s">
        <v>449</v>
      </c>
      <c r="C253" s="18" t="s">
        <v>2</v>
      </c>
      <c r="D253" s="19" t="s">
        <v>596</v>
      </c>
      <c r="E253" s="18" t="s">
        <v>450</v>
      </c>
      <c r="F253" s="19" t="s">
        <v>451</v>
      </c>
      <c r="G253" s="19" t="str">
        <f t="shared" si="8"/>
        <v>6.53/km</v>
      </c>
      <c r="H253" s="37">
        <f t="shared" si="9"/>
        <v>0.025995370370370374</v>
      </c>
      <c r="I253" s="37">
        <f>F253-INDEX($F$4:$F$780,MATCH(D253,$D$4:$D$780,0))</f>
        <v>0.012187500000000004</v>
      </c>
    </row>
    <row r="254" spans="1:9" ht="15" customHeight="1">
      <c r="A254" s="19">
        <v>251</v>
      </c>
      <c r="B254" s="18" t="s">
        <v>452</v>
      </c>
      <c r="C254" s="18" t="s">
        <v>508</v>
      </c>
      <c r="D254" s="19" t="s">
        <v>526</v>
      </c>
      <c r="E254" s="18" t="s">
        <v>359</v>
      </c>
      <c r="F254" s="19" t="s">
        <v>19</v>
      </c>
      <c r="G254" s="19" t="str">
        <f t="shared" si="8"/>
        <v>6.53/km</v>
      </c>
      <c r="H254" s="37">
        <f t="shared" si="9"/>
        <v>0.026064814814814822</v>
      </c>
      <c r="I254" s="37">
        <f>F254-INDEX($F$4:$F$780,MATCH(D254,$D$4:$D$780,0))</f>
        <v>0.024814814814814824</v>
      </c>
    </row>
    <row r="255" spans="1:9" ht="15" customHeight="1">
      <c r="A255" s="19">
        <v>252</v>
      </c>
      <c r="B255" s="18" t="s">
        <v>672</v>
      </c>
      <c r="C255" s="18" t="s">
        <v>453</v>
      </c>
      <c r="D255" s="19" t="s">
        <v>555</v>
      </c>
      <c r="E255" s="18" t="s">
        <v>359</v>
      </c>
      <c r="F255" s="19" t="s">
        <v>20</v>
      </c>
      <c r="G255" s="19" t="str">
        <f t="shared" si="8"/>
        <v>6.54/km</v>
      </c>
      <c r="H255" s="37">
        <f t="shared" si="9"/>
        <v>0.026168981481481484</v>
      </c>
      <c r="I255" s="37">
        <f>F255-INDEX($F$4:$F$780,MATCH(D255,$D$4:$D$780,0))</f>
        <v>0.017743055555555557</v>
      </c>
    </row>
    <row r="256" spans="1:9" ht="15" customHeight="1" thickBot="1">
      <c r="A256" s="21">
        <v>253</v>
      </c>
      <c r="B256" s="20" t="s">
        <v>454</v>
      </c>
      <c r="C256" s="20" t="s">
        <v>525</v>
      </c>
      <c r="D256" s="21" t="s">
        <v>542</v>
      </c>
      <c r="E256" s="20" t="s">
        <v>0</v>
      </c>
      <c r="F256" s="21" t="s">
        <v>455</v>
      </c>
      <c r="G256" s="21" t="str">
        <f t="shared" si="8"/>
        <v>7.60/km</v>
      </c>
      <c r="H256" s="38">
        <f t="shared" si="9"/>
        <v>0.03376157407407408</v>
      </c>
      <c r="I256" s="38">
        <f>F256-INDEX($F$4:$F$780,MATCH(D256,$D$4:$D$780,0))</f>
        <v>0.029953703703703708</v>
      </c>
    </row>
  </sheetData>
  <autoFilter ref="A3:I25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pane ySplit="3" topLeftCell="BM4" activePane="bottomLeft" state="frozen"/>
      <selection pane="topLeft" activeCell="A1" sqref="A1"/>
      <selection pane="bottomLeft" activeCell="K13" sqref="K1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27" t="str">
        <f>Individuale!A1</f>
        <v>Campestrina della Perdonanza - La Corsa di Miguel e di Michela 31ª edizione</v>
      </c>
      <c r="B1" s="28"/>
      <c r="C1" s="29"/>
    </row>
    <row r="2" spans="1:3" ht="33" customHeight="1" thickBot="1">
      <c r="A2" s="30" t="str">
        <f>Individuale!A2&amp;" km. "&amp;Individuale!I2</f>
        <v>L'Aquila (AQ) Italia - Domenica 05/09/2010 km. 10</v>
      </c>
      <c r="B2" s="31"/>
      <c r="C2" s="32"/>
    </row>
    <row r="3" spans="1:3" ht="24.75" customHeight="1" thickBot="1">
      <c r="A3" s="13" t="s">
        <v>461</v>
      </c>
      <c r="B3" s="14" t="s">
        <v>465</v>
      </c>
      <c r="C3" s="14" t="s">
        <v>470</v>
      </c>
    </row>
    <row r="4" spans="1:3" ht="15" customHeight="1">
      <c r="A4" s="39">
        <v>1</v>
      </c>
      <c r="B4" s="40" t="s">
        <v>75</v>
      </c>
      <c r="C4" s="47">
        <v>26</v>
      </c>
    </row>
    <row r="5" spans="1:3" ht="15" customHeight="1">
      <c r="A5" s="41">
        <v>2</v>
      </c>
      <c r="B5" s="42" t="s">
        <v>60</v>
      </c>
      <c r="C5" s="48">
        <v>24</v>
      </c>
    </row>
    <row r="6" spans="1:3" ht="15" customHeight="1">
      <c r="A6" s="41">
        <v>3</v>
      </c>
      <c r="B6" s="42" t="s">
        <v>9</v>
      </c>
      <c r="C6" s="48">
        <v>17</v>
      </c>
    </row>
    <row r="7" spans="1:3" ht="15" customHeight="1">
      <c r="A7" s="41">
        <v>4</v>
      </c>
      <c r="B7" s="42" t="s">
        <v>175</v>
      </c>
      <c r="C7" s="48">
        <v>15</v>
      </c>
    </row>
    <row r="8" spans="1:3" ht="15" customHeight="1">
      <c r="A8" s="41">
        <v>5</v>
      </c>
      <c r="B8" s="42" t="s">
        <v>202</v>
      </c>
      <c r="C8" s="48">
        <v>14</v>
      </c>
    </row>
    <row r="9" spans="1:3" ht="15" customHeight="1">
      <c r="A9" s="41">
        <v>6</v>
      </c>
      <c r="B9" s="42" t="s">
        <v>38</v>
      </c>
      <c r="C9" s="48">
        <v>9</v>
      </c>
    </row>
    <row r="10" spans="1:3" ht="15" customHeight="1">
      <c r="A10" s="45">
        <v>7</v>
      </c>
      <c r="B10" s="46" t="s">
        <v>456</v>
      </c>
      <c r="C10" s="49">
        <v>7</v>
      </c>
    </row>
    <row r="11" spans="1:3" ht="15" customHeight="1">
      <c r="A11" s="41">
        <v>8</v>
      </c>
      <c r="B11" s="42" t="s">
        <v>195</v>
      </c>
      <c r="C11" s="48">
        <v>6</v>
      </c>
    </row>
    <row r="12" spans="1:3" ht="15" customHeight="1">
      <c r="A12" s="41">
        <v>9</v>
      </c>
      <c r="B12" s="42" t="s">
        <v>46</v>
      </c>
      <c r="C12" s="48">
        <v>6</v>
      </c>
    </row>
    <row r="13" spans="1:3" ht="15" customHeight="1">
      <c r="A13" s="41">
        <v>10</v>
      </c>
      <c r="B13" s="42" t="s">
        <v>271</v>
      </c>
      <c r="C13" s="48">
        <v>5</v>
      </c>
    </row>
    <row r="14" spans="1:3" ht="15" customHeight="1">
      <c r="A14" s="41">
        <v>11</v>
      </c>
      <c r="B14" s="42" t="s">
        <v>211</v>
      </c>
      <c r="C14" s="48">
        <v>4</v>
      </c>
    </row>
    <row r="15" spans="1:3" ht="15" customHeight="1">
      <c r="A15" s="41">
        <v>12</v>
      </c>
      <c r="B15" s="42" t="s">
        <v>155</v>
      </c>
      <c r="C15" s="48">
        <v>4</v>
      </c>
    </row>
    <row r="16" spans="1:3" ht="15" customHeight="1">
      <c r="A16" s="41">
        <v>13</v>
      </c>
      <c r="B16" s="42" t="s">
        <v>82</v>
      </c>
      <c r="C16" s="48">
        <v>4</v>
      </c>
    </row>
    <row r="17" spans="1:3" ht="15" customHeight="1">
      <c r="A17" s="41">
        <v>14</v>
      </c>
      <c r="B17" s="42" t="s">
        <v>118</v>
      </c>
      <c r="C17" s="48">
        <v>4</v>
      </c>
    </row>
    <row r="18" spans="1:3" ht="15" customHeight="1">
      <c r="A18" s="41">
        <v>15</v>
      </c>
      <c r="B18" s="42" t="s">
        <v>62</v>
      </c>
      <c r="C18" s="48">
        <v>4</v>
      </c>
    </row>
    <row r="19" spans="1:3" ht="15" customHeight="1">
      <c r="A19" s="41">
        <v>16</v>
      </c>
      <c r="B19" s="42" t="s">
        <v>359</v>
      </c>
      <c r="C19" s="48">
        <v>3</v>
      </c>
    </row>
    <row r="20" spans="1:3" ht="15" customHeight="1">
      <c r="A20" s="41">
        <v>17</v>
      </c>
      <c r="B20" s="42" t="s">
        <v>35</v>
      </c>
      <c r="C20" s="48">
        <v>3</v>
      </c>
    </row>
    <row r="21" spans="1:3" ht="15" customHeight="1">
      <c r="A21" s="41">
        <v>18</v>
      </c>
      <c r="B21" s="42" t="s">
        <v>579</v>
      </c>
      <c r="C21" s="48">
        <v>3</v>
      </c>
    </row>
    <row r="22" spans="1:3" ht="15" customHeight="1">
      <c r="A22" s="41">
        <v>19</v>
      </c>
      <c r="B22" s="42" t="s">
        <v>518</v>
      </c>
      <c r="C22" s="48">
        <v>3</v>
      </c>
    </row>
    <row r="23" spans="1:3" ht="15" customHeight="1">
      <c r="A23" s="41">
        <v>20</v>
      </c>
      <c r="B23" s="42" t="s">
        <v>109</v>
      </c>
      <c r="C23" s="48">
        <v>3</v>
      </c>
    </row>
    <row r="24" spans="1:3" ht="15" customHeight="1">
      <c r="A24" s="41">
        <v>21</v>
      </c>
      <c r="B24" s="42" t="s">
        <v>198</v>
      </c>
      <c r="C24" s="48">
        <v>3</v>
      </c>
    </row>
    <row r="25" spans="1:3" ht="15" customHeight="1">
      <c r="A25" s="41">
        <v>22</v>
      </c>
      <c r="B25" s="42" t="s">
        <v>80</v>
      </c>
      <c r="C25" s="48">
        <v>2</v>
      </c>
    </row>
    <row r="26" spans="1:3" ht="15" customHeight="1">
      <c r="A26" s="41">
        <v>23</v>
      </c>
      <c r="B26" s="42" t="s">
        <v>302</v>
      </c>
      <c r="C26" s="48">
        <v>2</v>
      </c>
    </row>
    <row r="27" spans="1:3" ht="15" customHeight="1">
      <c r="A27" s="41">
        <v>24</v>
      </c>
      <c r="B27" s="42" t="s">
        <v>260</v>
      </c>
      <c r="C27" s="48">
        <v>2</v>
      </c>
    </row>
    <row r="28" spans="1:3" ht="15" customHeight="1">
      <c r="A28" s="41">
        <v>25</v>
      </c>
      <c r="B28" s="42" t="s">
        <v>143</v>
      </c>
      <c r="C28" s="48">
        <v>2</v>
      </c>
    </row>
    <row r="29" spans="1:3" ht="15" customHeight="1">
      <c r="A29" s="41">
        <v>26</v>
      </c>
      <c r="B29" s="42" t="s">
        <v>69</v>
      </c>
      <c r="C29" s="48">
        <v>2</v>
      </c>
    </row>
    <row r="30" spans="1:3" ht="15" customHeight="1">
      <c r="A30" s="41">
        <v>27</v>
      </c>
      <c r="B30" s="42" t="s">
        <v>267</v>
      </c>
      <c r="C30" s="48">
        <v>2</v>
      </c>
    </row>
    <row r="31" spans="1:3" ht="15" customHeight="1">
      <c r="A31" s="41">
        <v>28</v>
      </c>
      <c r="B31" s="42" t="s">
        <v>354</v>
      </c>
      <c r="C31" s="48">
        <v>2</v>
      </c>
    </row>
    <row r="32" spans="1:3" ht="15" customHeight="1">
      <c r="A32" s="41">
        <v>29</v>
      </c>
      <c r="B32" s="42" t="s">
        <v>348</v>
      </c>
      <c r="C32" s="48">
        <v>2</v>
      </c>
    </row>
    <row r="33" spans="1:3" ht="15" customHeight="1">
      <c r="A33" s="41">
        <v>30</v>
      </c>
      <c r="B33" s="42" t="s">
        <v>51</v>
      </c>
      <c r="C33" s="48">
        <v>2</v>
      </c>
    </row>
    <row r="34" spans="1:3" ht="15" customHeight="1">
      <c r="A34" s="41">
        <v>31</v>
      </c>
      <c r="B34" s="42" t="s">
        <v>77</v>
      </c>
      <c r="C34" s="48">
        <v>2</v>
      </c>
    </row>
    <row r="35" spans="1:3" ht="15" customHeight="1">
      <c r="A35" s="41">
        <v>32</v>
      </c>
      <c r="B35" s="42" t="s">
        <v>65</v>
      </c>
      <c r="C35" s="48">
        <v>2</v>
      </c>
    </row>
    <row r="36" spans="1:3" ht="15" customHeight="1">
      <c r="A36" s="41">
        <v>33</v>
      </c>
      <c r="B36" s="42" t="s">
        <v>272</v>
      </c>
      <c r="C36" s="48">
        <v>2</v>
      </c>
    </row>
    <row r="37" spans="1:3" ht="15" customHeight="1">
      <c r="A37" s="41">
        <v>34</v>
      </c>
      <c r="B37" s="42" t="s">
        <v>536</v>
      </c>
      <c r="C37" s="48">
        <v>2</v>
      </c>
    </row>
    <row r="38" spans="1:3" ht="15" customHeight="1">
      <c r="A38" s="41">
        <v>35</v>
      </c>
      <c r="B38" s="42" t="s">
        <v>547</v>
      </c>
      <c r="C38" s="48">
        <v>2</v>
      </c>
    </row>
    <row r="39" spans="1:3" ht="15" customHeight="1">
      <c r="A39" s="41">
        <v>36</v>
      </c>
      <c r="B39" s="42" t="s">
        <v>290</v>
      </c>
      <c r="C39" s="48">
        <v>2</v>
      </c>
    </row>
    <row r="40" spans="1:3" ht="15" customHeight="1">
      <c r="A40" s="41">
        <v>37</v>
      </c>
      <c r="B40" s="42" t="s">
        <v>404</v>
      </c>
      <c r="C40" s="48">
        <v>1</v>
      </c>
    </row>
    <row r="41" spans="1:3" ht="15" customHeight="1">
      <c r="A41" s="41">
        <v>38</v>
      </c>
      <c r="B41" s="42" t="s">
        <v>322</v>
      </c>
      <c r="C41" s="48">
        <v>1</v>
      </c>
    </row>
    <row r="42" spans="1:3" ht="15" customHeight="1">
      <c r="A42" s="41">
        <v>39</v>
      </c>
      <c r="B42" s="42" t="s">
        <v>213</v>
      </c>
      <c r="C42" s="48">
        <v>1</v>
      </c>
    </row>
    <row r="43" spans="1:3" ht="15" customHeight="1">
      <c r="A43" s="41">
        <v>40</v>
      </c>
      <c r="B43" s="42" t="s">
        <v>520</v>
      </c>
      <c r="C43" s="48">
        <v>1</v>
      </c>
    </row>
    <row r="44" spans="1:3" ht="15" customHeight="1">
      <c r="A44" s="41">
        <v>41</v>
      </c>
      <c r="B44" s="42" t="s">
        <v>443</v>
      </c>
      <c r="C44" s="48">
        <v>1</v>
      </c>
    </row>
    <row r="45" spans="1:3" ht="15" customHeight="1">
      <c r="A45" s="41">
        <v>42</v>
      </c>
      <c r="B45" s="42" t="s">
        <v>57</v>
      </c>
      <c r="C45" s="48">
        <v>1</v>
      </c>
    </row>
    <row r="46" spans="1:3" ht="15" customHeight="1">
      <c r="A46" s="41">
        <v>43</v>
      </c>
      <c r="B46" s="42" t="s">
        <v>289</v>
      </c>
      <c r="C46" s="48">
        <v>1</v>
      </c>
    </row>
    <row r="47" spans="1:3" ht="15" customHeight="1">
      <c r="A47" s="41">
        <v>44</v>
      </c>
      <c r="B47" s="42" t="s">
        <v>264</v>
      </c>
      <c r="C47" s="48">
        <v>1</v>
      </c>
    </row>
    <row r="48" spans="1:3" ht="15" customHeight="1">
      <c r="A48" s="41">
        <v>45</v>
      </c>
      <c r="B48" s="42" t="s">
        <v>405</v>
      </c>
      <c r="C48" s="48">
        <v>1</v>
      </c>
    </row>
    <row r="49" spans="1:3" ht="15" customHeight="1">
      <c r="A49" s="41">
        <v>46</v>
      </c>
      <c r="B49" s="42" t="s">
        <v>33</v>
      </c>
      <c r="C49" s="48">
        <v>1</v>
      </c>
    </row>
    <row r="50" spans="1:3" ht="15" customHeight="1">
      <c r="A50" s="41">
        <v>47</v>
      </c>
      <c r="B50" s="42" t="s">
        <v>87</v>
      </c>
      <c r="C50" s="48">
        <v>1</v>
      </c>
    </row>
    <row r="51" spans="1:3" ht="15" customHeight="1">
      <c r="A51" s="41">
        <v>48</v>
      </c>
      <c r="B51" s="42" t="s">
        <v>115</v>
      </c>
      <c r="C51" s="48">
        <v>1</v>
      </c>
    </row>
    <row r="52" spans="1:3" ht="15" customHeight="1">
      <c r="A52" s="41">
        <v>49</v>
      </c>
      <c r="B52" s="42" t="s">
        <v>27</v>
      </c>
      <c r="C52" s="48">
        <v>1</v>
      </c>
    </row>
    <row r="53" spans="1:3" ht="15" customHeight="1">
      <c r="A53" s="41">
        <v>50</v>
      </c>
      <c r="B53" s="42" t="s">
        <v>98</v>
      </c>
      <c r="C53" s="48">
        <v>1</v>
      </c>
    </row>
    <row r="54" spans="1:3" ht="15" customHeight="1">
      <c r="A54" s="41">
        <v>51</v>
      </c>
      <c r="B54" s="42" t="s">
        <v>125</v>
      </c>
      <c r="C54" s="48">
        <v>1</v>
      </c>
    </row>
    <row r="55" spans="1:3" ht="15" customHeight="1">
      <c r="A55" s="41">
        <v>52</v>
      </c>
      <c r="B55" s="42" t="s">
        <v>43</v>
      </c>
      <c r="C55" s="48">
        <v>1</v>
      </c>
    </row>
    <row r="56" spans="1:3" ht="15" customHeight="1">
      <c r="A56" s="41">
        <v>53</v>
      </c>
      <c r="B56" s="42" t="s">
        <v>366</v>
      </c>
      <c r="C56" s="48">
        <v>1</v>
      </c>
    </row>
    <row r="57" spans="1:3" ht="15" customHeight="1">
      <c r="A57" s="41">
        <v>54</v>
      </c>
      <c r="B57" s="42" t="s">
        <v>130</v>
      </c>
      <c r="C57" s="48">
        <v>1</v>
      </c>
    </row>
    <row r="58" spans="1:3" ht="15" customHeight="1">
      <c r="A58" s="41">
        <v>55</v>
      </c>
      <c r="B58" s="42" t="s">
        <v>106</v>
      </c>
      <c r="C58" s="48">
        <v>1</v>
      </c>
    </row>
    <row r="59" spans="1:3" ht="15" customHeight="1">
      <c r="A59" s="41">
        <v>56</v>
      </c>
      <c r="B59" s="42" t="s">
        <v>277</v>
      </c>
      <c r="C59" s="48">
        <v>1</v>
      </c>
    </row>
    <row r="60" spans="1:3" ht="15" customHeight="1">
      <c r="A60" s="41">
        <v>57</v>
      </c>
      <c r="B60" s="42" t="s">
        <v>616</v>
      </c>
      <c r="C60" s="48">
        <v>1</v>
      </c>
    </row>
    <row r="61" spans="1:3" ht="15" customHeight="1">
      <c r="A61" s="41">
        <v>58</v>
      </c>
      <c r="B61" s="42" t="s">
        <v>388</v>
      </c>
      <c r="C61" s="48">
        <v>1</v>
      </c>
    </row>
    <row r="62" spans="1:3" ht="15" customHeight="1">
      <c r="A62" s="41">
        <v>59</v>
      </c>
      <c r="B62" s="42" t="s">
        <v>387</v>
      </c>
      <c r="C62" s="48">
        <v>1</v>
      </c>
    </row>
    <row r="63" spans="1:3" ht="15" customHeight="1">
      <c r="A63" s="41">
        <v>60</v>
      </c>
      <c r="B63" s="42" t="s">
        <v>240</v>
      </c>
      <c r="C63" s="48">
        <v>1</v>
      </c>
    </row>
    <row r="64" spans="1:3" ht="15" customHeight="1">
      <c r="A64" s="41">
        <v>61</v>
      </c>
      <c r="B64" s="42" t="s">
        <v>163</v>
      </c>
      <c r="C64" s="48">
        <v>1</v>
      </c>
    </row>
    <row r="65" spans="1:3" ht="15" customHeight="1">
      <c r="A65" s="41">
        <v>62</v>
      </c>
      <c r="B65" s="42" t="s">
        <v>341</v>
      </c>
      <c r="C65" s="48">
        <v>1</v>
      </c>
    </row>
    <row r="66" spans="1:3" ht="15" customHeight="1">
      <c r="A66" s="41">
        <v>63</v>
      </c>
      <c r="B66" s="42" t="s">
        <v>136</v>
      </c>
      <c r="C66" s="48">
        <v>1</v>
      </c>
    </row>
    <row r="67" spans="1:3" ht="15" customHeight="1">
      <c r="A67" s="41">
        <v>64</v>
      </c>
      <c r="B67" s="42" t="s">
        <v>139</v>
      </c>
      <c r="C67" s="48">
        <v>1</v>
      </c>
    </row>
    <row r="68" spans="1:3" ht="15" customHeight="1">
      <c r="A68" s="41">
        <v>65</v>
      </c>
      <c r="B68" s="42" t="s">
        <v>158</v>
      </c>
      <c r="C68" s="48">
        <v>1</v>
      </c>
    </row>
    <row r="69" spans="1:3" ht="15" customHeight="1">
      <c r="A69" s="41">
        <v>66</v>
      </c>
      <c r="B69" s="42" t="s">
        <v>433</v>
      </c>
      <c r="C69" s="48">
        <v>1</v>
      </c>
    </row>
    <row r="70" spans="1:3" ht="15" customHeight="1">
      <c r="A70" s="41">
        <v>67</v>
      </c>
      <c r="B70" s="42" t="s">
        <v>391</v>
      </c>
      <c r="C70" s="48">
        <v>1</v>
      </c>
    </row>
    <row r="71" spans="1:3" ht="15" customHeight="1">
      <c r="A71" s="41">
        <v>68</v>
      </c>
      <c r="B71" s="42" t="s">
        <v>398</v>
      </c>
      <c r="C71" s="48">
        <v>1</v>
      </c>
    </row>
    <row r="72" spans="1:3" ht="15" customHeight="1">
      <c r="A72" s="41">
        <v>69</v>
      </c>
      <c r="B72" s="42" t="s">
        <v>54</v>
      </c>
      <c r="C72" s="48">
        <v>1</v>
      </c>
    </row>
    <row r="73" spans="1:3" ht="15" customHeight="1">
      <c r="A73" s="41">
        <v>70</v>
      </c>
      <c r="B73" s="42" t="s">
        <v>528</v>
      </c>
      <c r="C73" s="48">
        <v>1</v>
      </c>
    </row>
    <row r="74" spans="1:3" ht="15" customHeight="1">
      <c r="A74" s="41">
        <v>71</v>
      </c>
      <c r="B74" s="42" t="s">
        <v>99</v>
      </c>
      <c r="C74" s="48">
        <v>1</v>
      </c>
    </row>
    <row r="75" spans="1:3" ht="15" customHeight="1">
      <c r="A75" s="41">
        <v>72</v>
      </c>
      <c r="B75" s="42" t="s">
        <v>216</v>
      </c>
      <c r="C75" s="48">
        <v>1</v>
      </c>
    </row>
    <row r="76" spans="1:3" ht="15" customHeight="1">
      <c r="A76" s="41">
        <v>73</v>
      </c>
      <c r="B76" s="42" t="s">
        <v>244</v>
      </c>
      <c r="C76" s="48">
        <v>1</v>
      </c>
    </row>
    <row r="77" spans="1:3" ht="15" customHeight="1">
      <c r="A77" s="41">
        <v>74</v>
      </c>
      <c r="B77" s="42" t="s">
        <v>639</v>
      </c>
      <c r="C77" s="48">
        <v>1</v>
      </c>
    </row>
    <row r="78" spans="1:3" ht="15" customHeight="1">
      <c r="A78" s="41">
        <v>75</v>
      </c>
      <c r="B78" s="42" t="s">
        <v>410</v>
      </c>
      <c r="C78" s="48">
        <v>1</v>
      </c>
    </row>
    <row r="79" spans="1:3" ht="15" customHeight="1">
      <c r="A79" s="41">
        <v>76</v>
      </c>
      <c r="B79" s="42" t="s">
        <v>182</v>
      </c>
      <c r="C79" s="48">
        <v>1</v>
      </c>
    </row>
    <row r="80" spans="1:3" ht="15" customHeight="1">
      <c r="A80" s="41">
        <v>77</v>
      </c>
      <c r="B80" s="42" t="s">
        <v>30</v>
      </c>
      <c r="C80" s="48">
        <v>1</v>
      </c>
    </row>
    <row r="81" spans="1:3" ht="15" customHeight="1">
      <c r="A81" s="41">
        <v>78</v>
      </c>
      <c r="B81" s="42" t="s">
        <v>22</v>
      </c>
      <c r="C81" s="48">
        <v>1</v>
      </c>
    </row>
    <row r="82" spans="1:3" ht="15" customHeight="1">
      <c r="A82" s="41">
        <v>79</v>
      </c>
      <c r="B82" s="42" t="s">
        <v>314</v>
      </c>
      <c r="C82" s="48">
        <v>1</v>
      </c>
    </row>
    <row r="83" spans="1:3" ht="15" customHeight="1">
      <c r="A83" s="41">
        <v>80</v>
      </c>
      <c r="B83" s="42" t="s">
        <v>459</v>
      </c>
      <c r="C83" s="48">
        <v>1</v>
      </c>
    </row>
    <row r="84" spans="1:3" ht="15" customHeight="1">
      <c r="A84" s="41">
        <v>81</v>
      </c>
      <c r="B84" s="42" t="s">
        <v>237</v>
      </c>
      <c r="C84" s="48">
        <v>1</v>
      </c>
    </row>
    <row r="85" spans="1:3" ht="15" customHeight="1">
      <c r="A85" s="41">
        <v>82</v>
      </c>
      <c r="B85" s="42" t="s">
        <v>320</v>
      </c>
      <c r="C85" s="48">
        <v>1</v>
      </c>
    </row>
    <row r="86" spans="1:3" ht="15" customHeight="1">
      <c r="A86" s="41">
        <v>83</v>
      </c>
      <c r="B86" s="42" t="s">
        <v>395</v>
      </c>
      <c r="C86" s="48">
        <v>1</v>
      </c>
    </row>
    <row r="87" spans="1:3" ht="15" customHeight="1">
      <c r="A87" s="41">
        <v>84</v>
      </c>
      <c r="B87" s="42" t="s">
        <v>450</v>
      </c>
      <c r="C87" s="48">
        <v>1</v>
      </c>
    </row>
    <row r="88" spans="1:3" ht="15" customHeight="1" thickBot="1">
      <c r="A88" s="43">
        <v>85</v>
      </c>
      <c r="B88" s="44" t="s">
        <v>0</v>
      </c>
      <c r="C88" s="50">
        <v>8</v>
      </c>
    </row>
    <row r="89" ht="12.75">
      <c r="C89" s="4">
        <f>SUM(C4:C88)</f>
        <v>253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2010-09-06T14:42:20Z</dcterms:modified>
  <cp:category/>
  <cp:version/>
  <cp:contentType/>
  <cp:contentStatus/>
</cp:coreProperties>
</file>