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 32 km" sheetId="1" r:id="rId1"/>
    <sheet name="Squadre" sheetId="2" r:id="rId2"/>
  </sheets>
  <definedNames>
    <definedName name="_xlnm._FilterDatabase" localSheetId="0" hidden="1">'Individuale 32 km'!$A$4:$I$62</definedName>
    <definedName name="_xlnm.Print_Titles" localSheetId="0">'Individuale 32 km'!$1:$4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<sst xmlns="http://schemas.openxmlformats.org/spreadsheetml/2006/main" count="280" uniqueCount="159">
  <si>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</si>
  <si>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</si>
  <si>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</si>
  <si>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</si>
  <si>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</si>
  <si>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</si>
  <si>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</si>
  <si>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</si>
  <si>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</si>
  <si>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</si>
  <si>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</si>
  <si>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1ª edizione</t>
  </si>
  <si>
    <t>Di Gregorio</t>
  </si>
  <si>
    <t>Roberto</t>
  </si>
  <si>
    <t>Tivoli Marathon</t>
  </si>
  <si>
    <t>Cavallucci</t>
  </si>
  <si>
    <t>Marco</t>
  </si>
  <si>
    <t>Runners Sangemini</t>
  </si>
  <si>
    <t>Stoppoloni</t>
  </si>
  <si>
    <t>Fabrizio</t>
  </si>
  <si>
    <t>Peperoncino Team</t>
  </si>
  <si>
    <t>Pasuch</t>
  </si>
  <si>
    <t>Mauro</t>
  </si>
  <si>
    <t>Runners Cittaducale</t>
  </si>
  <si>
    <t>Tazza</t>
  </si>
  <si>
    <t>Giorgio</t>
  </si>
  <si>
    <t>Amatori Podistica Terni</t>
  </si>
  <si>
    <t>Barone</t>
  </si>
  <si>
    <t>Gianni</t>
  </si>
  <si>
    <t>Atletica Abruzzo</t>
  </si>
  <si>
    <t>Massimiliano</t>
  </si>
  <si>
    <t>Sirotti</t>
  </si>
  <si>
    <t>Myricae</t>
  </si>
  <si>
    <t>Salvati</t>
  </si>
  <si>
    <t>Lanfranco</t>
  </si>
  <si>
    <t>GS Cat Sport</t>
  </si>
  <si>
    <t>Belfiore</t>
  </si>
  <si>
    <t>Adriano</t>
  </si>
  <si>
    <t>Fulmini &amp; Saette</t>
  </si>
  <si>
    <t>Absi</t>
  </si>
  <si>
    <t>Sadiddin</t>
  </si>
  <si>
    <t>Run For Ever Aprilia</t>
  </si>
  <si>
    <t>D`Andrea</t>
  </si>
  <si>
    <t>Renzo</t>
  </si>
  <si>
    <t>U.S.A. Avezzano</t>
  </si>
  <si>
    <t>Fotia</t>
  </si>
  <si>
    <t>Fortunato</t>
  </si>
  <si>
    <t>Carillo</t>
  </si>
  <si>
    <t>Andrea</t>
  </si>
  <si>
    <t>LBM Sport</t>
  </si>
  <si>
    <t>Imbucatura</t>
  </si>
  <si>
    <t>Cristina</t>
  </si>
  <si>
    <t>Donnini</t>
  </si>
  <si>
    <t>Alberto</t>
  </si>
  <si>
    <t>Poligrafico dello Stato</t>
  </si>
  <si>
    <t>Sfondalmondo</t>
  </si>
  <si>
    <t>Avis Perugia</t>
  </si>
  <si>
    <t>Matteucci</t>
  </si>
  <si>
    <t>Giuseppe</t>
  </si>
  <si>
    <t>Atletica Vita</t>
  </si>
  <si>
    <t>Enriquez</t>
  </si>
  <si>
    <t>Irene</t>
  </si>
  <si>
    <t>Atletica Il Colle</t>
  </si>
  <si>
    <t>Galiotto</t>
  </si>
  <si>
    <t>Daniele</t>
  </si>
  <si>
    <t>Atletica Taino</t>
  </si>
  <si>
    <t>Fiorini</t>
  </si>
  <si>
    <t>Felice</t>
  </si>
  <si>
    <t>Pol. Ciociara Antonio Fava</t>
  </si>
  <si>
    <t>Meneguzzo</t>
  </si>
  <si>
    <t>Graziano</t>
  </si>
  <si>
    <t>Giambartolomei</t>
  </si>
  <si>
    <t>Paolo</t>
  </si>
  <si>
    <t>GS Lital</t>
  </si>
  <si>
    <t>Albertini</t>
  </si>
  <si>
    <t>Giovanna</t>
  </si>
  <si>
    <t>Torrino Triathlon Team</t>
  </si>
  <si>
    <t>Pelucchi</t>
  </si>
  <si>
    <t>Giampaolo</t>
  </si>
  <si>
    <t>Atletica Pegaso</t>
  </si>
  <si>
    <t>Proietti</t>
  </si>
  <si>
    <t>Maurizio</t>
  </si>
  <si>
    <t>Conti</t>
  </si>
  <si>
    <t>Fratini</t>
  </si>
  <si>
    <t>Rizzo</t>
  </si>
  <si>
    <t>Fabio Luigi</t>
  </si>
  <si>
    <t>Atletica Insieme Forhans Team</t>
  </si>
  <si>
    <t>Canapari</t>
  </si>
  <si>
    <t>Francesco</t>
  </si>
  <si>
    <t>Baracaia</t>
  </si>
  <si>
    <t>GS Bancari Romani</t>
  </si>
  <si>
    <t>Urlo</t>
  </si>
  <si>
    <t>Alessandro</t>
  </si>
  <si>
    <t>Visicchio</t>
  </si>
  <si>
    <t>Raggi</t>
  </si>
  <si>
    <t>Eleonara</t>
  </si>
  <si>
    <t>Saccoccini</t>
  </si>
  <si>
    <t>Piastra</t>
  </si>
  <si>
    <t>Lorena</t>
  </si>
  <si>
    <t>CDP T&amp;RB GROUP</t>
  </si>
  <si>
    <t>Settevendemmie</t>
  </si>
  <si>
    <t>Gaetano</t>
  </si>
  <si>
    <t>Pod. Luco dei Marsi</t>
  </si>
  <si>
    <t>Pasquini</t>
  </si>
  <si>
    <t>Bruno</t>
  </si>
  <si>
    <t>UISP Avis Rieti</t>
  </si>
  <si>
    <t>Zervos</t>
  </si>
  <si>
    <t>Thi Kim Thu</t>
  </si>
  <si>
    <t>Carletti</t>
  </si>
  <si>
    <t>AtleticoUisp Monterotondo</t>
  </si>
  <si>
    <t>Falaschi</t>
  </si>
  <si>
    <t>Cambria</t>
  </si>
  <si>
    <t>Salvatore</t>
  </si>
  <si>
    <t>Del Bianco</t>
  </si>
  <si>
    <t>Silvia</t>
  </si>
  <si>
    <t>Valeri</t>
  </si>
  <si>
    <t>Luigi</t>
  </si>
  <si>
    <t>Goretti</t>
  </si>
  <si>
    <t>Valentina</t>
  </si>
  <si>
    <t>Aristei</t>
  </si>
  <si>
    <t>Tavazza</t>
  </si>
  <si>
    <t>Atl. Monte Mario Roma</t>
  </si>
  <si>
    <t>Ruggeri</t>
  </si>
  <si>
    <t>Nadia</t>
  </si>
  <si>
    <t>Battelli</t>
  </si>
  <si>
    <t>Gatti</t>
  </si>
  <si>
    <t>Cinzia</t>
  </si>
  <si>
    <t>Agabiti</t>
  </si>
  <si>
    <t>Carolina</t>
  </si>
  <si>
    <t>Gennari</t>
  </si>
  <si>
    <t>Giuliano</t>
  </si>
  <si>
    <t>De Rosa</t>
  </si>
  <si>
    <t>Giovanni</t>
  </si>
  <si>
    <t>Raru</t>
  </si>
  <si>
    <t>Carmen</t>
  </si>
  <si>
    <t>ASD Forza Maggiore</t>
  </si>
  <si>
    <t>Pintus</t>
  </si>
  <si>
    <t>Sconocchia</t>
  </si>
  <si>
    <t>Guglini</t>
  </si>
  <si>
    <t>US Roma 83</t>
  </si>
  <si>
    <t>Veroli</t>
  </si>
  <si>
    <t>Federico</t>
  </si>
  <si>
    <t>Atletica Faleria</t>
  </si>
  <si>
    <t>MF-35</t>
  </si>
  <si>
    <t>MF-40</t>
  </si>
  <si>
    <t>MF-45</t>
  </si>
  <si>
    <t>MF-50</t>
  </si>
  <si>
    <t>MM-35</t>
  </si>
  <si>
    <t>MM-40</t>
  </si>
  <si>
    <t>MM-45</t>
  </si>
  <si>
    <t>MM-50</t>
  </si>
  <si>
    <t>MM-55</t>
  </si>
  <si>
    <t>MM-60</t>
  </si>
  <si>
    <t>MM-65</t>
  </si>
  <si>
    <t>AF</t>
  </si>
  <si>
    <t>AM</t>
  </si>
  <si>
    <t>A.S.D. Podistica Solidarietà</t>
  </si>
  <si>
    <t>Corsa della Valle Santa</t>
  </si>
  <si>
    <t>Contigliano (RI)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</si>
</sst>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0" t="s">
        <v>157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158</v>
      </c>
      <c r="B3" s="42"/>
      <c r="C3" s="42"/>
      <c r="D3" s="42"/>
      <c r="E3" s="42"/>
      <c r="F3" s="42"/>
      <c r="G3" s="42"/>
      <c r="H3" s="3" t="s">
        <v>1</v>
      </c>
      <c r="I3" s="4">
        <v>32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1" t="s">
        <v>12</v>
      </c>
      <c r="C5" s="31" t="s">
        <v>13</v>
      </c>
      <c r="D5" s="32" t="s">
        <v>147</v>
      </c>
      <c r="E5" s="31" t="s">
        <v>14</v>
      </c>
      <c r="F5" s="37">
        <v>0.08334490740740741</v>
      </c>
      <c r="G5" s="10" t="str">
        <f aca="true" t="shared" si="0" ref="G5:G62">TEXT(INT((HOUR(F5)*3600+MINUTE(F5)*60+SECOND(F5))/$I$3/60),"0")&amp;"."&amp;TEXT(MOD((HOUR(F5)*3600+MINUTE(F5)*60+SECOND(F5))/$I$3,60),"00")&amp;"/km"</f>
        <v>3.45/km</v>
      </c>
      <c r="H5" s="12">
        <f aca="true" t="shared" si="1" ref="H5:H62">F5-$F$5</f>
        <v>0</v>
      </c>
      <c r="I5" s="12">
        <f aca="true" t="shared" si="2" ref="I5:I36">F5-INDEX($F$5:$F$68,MATCH(D5,$D$5:$D$68,0))</f>
        <v>0</v>
      </c>
    </row>
    <row r="6" spans="1:9" s="13" customFormat="1" ht="15" customHeight="1">
      <c r="A6" s="14">
        <v>2</v>
      </c>
      <c r="B6" s="33" t="s">
        <v>15</v>
      </c>
      <c r="C6" s="33" t="s">
        <v>16</v>
      </c>
      <c r="D6" s="34" t="s">
        <v>149</v>
      </c>
      <c r="E6" s="33" t="s">
        <v>17</v>
      </c>
      <c r="F6" s="38">
        <v>0.08627314814814814</v>
      </c>
      <c r="G6" s="14" t="str">
        <f t="shared" si="0"/>
        <v>3.53/km</v>
      </c>
      <c r="H6" s="16">
        <f t="shared" si="1"/>
        <v>0.0029282407407407313</v>
      </c>
      <c r="I6" s="16">
        <f t="shared" si="2"/>
        <v>0</v>
      </c>
    </row>
    <row r="7" spans="1:9" s="13" customFormat="1" ht="15" customHeight="1">
      <c r="A7" s="14">
        <v>3</v>
      </c>
      <c r="B7" s="33" t="s">
        <v>18</v>
      </c>
      <c r="C7" s="33" t="s">
        <v>19</v>
      </c>
      <c r="D7" s="34" t="s">
        <v>149</v>
      </c>
      <c r="E7" s="33" t="s">
        <v>20</v>
      </c>
      <c r="F7" s="38">
        <v>0.08631944444444445</v>
      </c>
      <c r="G7" s="14" t="str">
        <f t="shared" si="0"/>
        <v>3.53/km</v>
      </c>
      <c r="H7" s="16">
        <f t="shared" si="1"/>
        <v>0.0029745370370370394</v>
      </c>
      <c r="I7" s="16">
        <f t="shared" si="2"/>
        <v>4.629629629630816E-05</v>
      </c>
    </row>
    <row r="8" spans="1:9" s="13" customFormat="1" ht="15" customHeight="1">
      <c r="A8" s="14">
        <v>4</v>
      </c>
      <c r="B8" s="33" t="s">
        <v>21</v>
      </c>
      <c r="C8" s="33" t="s">
        <v>22</v>
      </c>
      <c r="D8" s="34" t="s">
        <v>149</v>
      </c>
      <c r="E8" s="33" t="s">
        <v>23</v>
      </c>
      <c r="F8" s="38">
        <v>0.09643518518518518</v>
      </c>
      <c r="G8" s="14" t="str">
        <f t="shared" si="0"/>
        <v>4.20/km</v>
      </c>
      <c r="H8" s="16">
        <f t="shared" si="1"/>
        <v>0.01309027777777777</v>
      </c>
      <c r="I8" s="16">
        <f t="shared" si="2"/>
        <v>0.010162037037037039</v>
      </c>
    </row>
    <row r="9" spans="1:9" s="13" customFormat="1" ht="15" customHeight="1">
      <c r="A9" s="14">
        <v>5</v>
      </c>
      <c r="B9" s="33" t="s">
        <v>24</v>
      </c>
      <c r="C9" s="33" t="s">
        <v>25</v>
      </c>
      <c r="D9" s="34" t="s">
        <v>150</v>
      </c>
      <c r="E9" s="33" t="s">
        <v>26</v>
      </c>
      <c r="F9" s="38">
        <v>0.0966087962962963</v>
      </c>
      <c r="G9" s="14" t="str">
        <f t="shared" si="0"/>
        <v>4.21/km</v>
      </c>
      <c r="H9" s="16">
        <f t="shared" si="1"/>
        <v>0.013263888888888895</v>
      </c>
      <c r="I9" s="16">
        <f t="shared" si="2"/>
        <v>0</v>
      </c>
    </row>
    <row r="10" spans="1:9" s="13" customFormat="1" ht="15" customHeight="1">
      <c r="A10" s="14">
        <v>6</v>
      </c>
      <c r="B10" s="33" t="s">
        <v>27</v>
      </c>
      <c r="C10" s="33" t="s">
        <v>28</v>
      </c>
      <c r="D10" s="34" t="s">
        <v>149</v>
      </c>
      <c r="E10" s="33" t="s">
        <v>29</v>
      </c>
      <c r="F10" s="38">
        <v>0.09693287037037036</v>
      </c>
      <c r="G10" s="14" t="str">
        <f t="shared" si="0"/>
        <v>4.22/km</v>
      </c>
      <c r="H10" s="16">
        <f t="shared" si="1"/>
        <v>0.013587962962962954</v>
      </c>
      <c r="I10" s="16">
        <f t="shared" si="2"/>
        <v>0.010659722222222223</v>
      </c>
    </row>
    <row r="11" spans="1:9" s="13" customFormat="1" ht="15" customHeight="1">
      <c r="A11" s="14">
        <v>7</v>
      </c>
      <c r="B11" s="33" t="s">
        <v>12</v>
      </c>
      <c r="C11" s="33" t="s">
        <v>30</v>
      </c>
      <c r="D11" s="34" t="s">
        <v>148</v>
      </c>
      <c r="E11" s="33" t="s">
        <v>14</v>
      </c>
      <c r="F11" s="38">
        <v>0.09907407407407408</v>
      </c>
      <c r="G11" s="14" t="str">
        <f t="shared" si="0"/>
        <v>4.28/km</v>
      </c>
      <c r="H11" s="16">
        <f t="shared" si="1"/>
        <v>0.01572916666666667</v>
      </c>
      <c r="I11" s="16">
        <f t="shared" si="2"/>
        <v>0</v>
      </c>
    </row>
    <row r="12" spans="1:9" s="13" customFormat="1" ht="15" customHeight="1">
      <c r="A12" s="14">
        <v>8</v>
      </c>
      <c r="B12" s="33" t="s">
        <v>31</v>
      </c>
      <c r="C12" s="33" t="s">
        <v>16</v>
      </c>
      <c r="D12" s="34" t="s">
        <v>147</v>
      </c>
      <c r="E12" s="33" t="s">
        <v>32</v>
      </c>
      <c r="F12" s="38">
        <v>0.09997685185185184</v>
      </c>
      <c r="G12" s="14" t="str">
        <f t="shared" si="0"/>
        <v>4.30/km</v>
      </c>
      <c r="H12" s="16">
        <f t="shared" si="1"/>
        <v>0.016631944444444435</v>
      </c>
      <c r="I12" s="16">
        <f t="shared" si="2"/>
        <v>0.016631944444444435</v>
      </c>
    </row>
    <row r="13" spans="1:9" s="13" customFormat="1" ht="15" customHeight="1">
      <c r="A13" s="14">
        <v>9</v>
      </c>
      <c r="B13" s="33" t="s">
        <v>33</v>
      </c>
      <c r="C13" s="33" t="s">
        <v>34</v>
      </c>
      <c r="D13" s="34" t="s">
        <v>150</v>
      </c>
      <c r="E13" s="33" t="s">
        <v>35</v>
      </c>
      <c r="F13" s="38">
        <v>0.1002199074074074</v>
      </c>
      <c r="G13" s="14" t="str">
        <f t="shared" si="0"/>
        <v>4.31/km</v>
      </c>
      <c r="H13" s="16">
        <f t="shared" si="1"/>
        <v>0.016874999999999987</v>
      </c>
      <c r="I13" s="16">
        <f t="shared" si="2"/>
        <v>0.0036111111111110927</v>
      </c>
    </row>
    <row r="14" spans="1:9" s="13" customFormat="1" ht="15" customHeight="1">
      <c r="A14" s="14">
        <v>10</v>
      </c>
      <c r="B14" s="33" t="s">
        <v>36</v>
      </c>
      <c r="C14" s="33" t="s">
        <v>37</v>
      </c>
      <c r="D14" s="34" t="s">
        <v>147</v>
      </c>
      <c r="E14" s="33" t="s">
        <v>38</v>
      </c>
      <c r="F14" s="38">
        <v>0.10077546296296297</v>
      </c>
      <c r="G14" s="14" t="str">
        <f t="shared" si="0"/>
        <v>4.32/km</v>
      </c>
      <c r="H14" s="16">
        <f t="shared" si="1"/>
        <v>0.01743055555555556</v>
      </c>
      <c r="I14" s="16">
        <f t="shared" si="2"/>
        <v>0.01743055555555556</v>
      </c>
    </row>
    <row r="15" spans="1:9" s="13" customFormat="1" ht="15" customHeight="1">
      <c r="A15" s="14">
        <v>11</v>
      </c>
      <c r="B15" s="33" t="s">
        <v>39</v>
      </c>
      <c r="C15" s="33" t="s">
        <v>40</v>
      </c>
      <c r="D15" s="34" t="s">
        <v>149</v>
      </c>
      <c r="E15" s="33" t="s">
        <v>41</v>
      </c>
      <c r="F15" s="38">
        <v>0.10106481481481482</v>
      </c>
      <c r="G15" s="14" t="str">
        <f t="shared" si="0"/>
        <v>4.33/km</v>
      </c>
      <c r="H15" s="16">
        <f t="shared" si="1"/>
        <v>0.017719907407407406</v>
      </c>
      <c r="I15" s="16">
        <f t="shared" si="2"/>
        <v>0.014791666666666675</v>
      </c>
    </row>
    <row r="16" spans="1:9" s="13" customFormat="1" ht="15" customHeight="1">
      <c r="A16" s="14">
        <v>12</v>
      </c>
      <c r="B16" s="33" t="s">
        <v>42</v>
      </c>
      <c r="C16" s="33" t="s">
        <v>43</v>
      </c>
      <c r="D16" s="34" t="s">
        <v>150</v>
      </c>
      <c r="E16" s="33" t="s">
        <v>44</v>
      </c>
      <c r="F16" s="38">
        <v>0.10131944444444445</v>
      </c>
      <c r="G16" s="14" t="str">
        <f t="shared" si="0"/>
        <v>4.34/km</v>
      </c>
      <c r="H16" s="16">
        <f t="shared" si="1"/>
        <v>0.01797453703703704</v>
      </c>
      <c r="I16" s="16">
        <f t="shared" si="2"/>
        <v>0.004710648148148144</v>
      </c>
    </row>
    <row r="17" spans="1:9" s="13" customFormat="1" ht="15" customHeight="1">
      <c r="A17" s="14">
        <v>13</v>
      </c>
      <c r="B17" s="33" t="s">
        <v>45</v>
      </c>
      <c r="C17" s="33" t="s">
        <v>46</v>
      </c>
      <c r="D17" s="34" t="s">
        <v>147</v>
      </c>
      <c r="E17" s="33" t="s">
        <v>20</v>
      </c>
      <c r="F17" s="38">
        <v>0.10184027777777778</v>
      </c>
      <c r="G17" s="14" t="str">
        <f t="shared" si="0"/>
        <v>4.35/km</v>
      </c>
      <c r="H17" s="16">
        <f t="shared" si="1"/>
        <v>0.01849537037037037</v>
      </c>
      <c r="I17" s="16">
        <f t="shared" si="2"/>
        <v>0.01849537037037037</v>
      </c>
    </row>
    <row r="18" spans="1:9" s="13" customFormat="1" ht="15" customHeight="1">
      <c r="A18" s="14">
        <v>14</v>
      </c>
      <c r="B18" s="33" t="s">
        <v>47</v>
      </c>
      <c r="C18" s="33" t="s">
        <v>48</v>
      </c>
      <c r="D18" s="34" t="s">
        <v>148</v>
      </c>
      <c r="E18" s="33" t="s">
        <v>49</v>
      </c>
      <c r="F18" s="38">
        <v>0.10189814814814814</v>
      </c>
      <c r="G18" s="14" t="str">
        <f t="shared" si="0"/>
        <v>4.35/km</v>
      </c>
      <c r="H18" s="16">
        <f t="shared" si="1"/>
        <v>0.01855324074074073</v>
      </c>
      <c r="I18" s="16">
        <f t="shared" si="2"/>
        <v>0.002824074074074062</v>
      </c>
    </row>
    <row r="19" spans="1:9" s="13" customFormat="1" ht="15" customHeight="1">
      <c r="A19" s="25">
        <v>15</v>
      </c>
      <c r="B19" s="26" t="s">
        <v>50</v>
      </c>
      <c r="C19" s="26" t="s">
        <v>51</v>
      </c>
      <c r="D19" s="25" t="s">
        <v>144</v>
      </c>
      <c r="E19" s="26" t="s">
        <v>156</v>
      </c>
      <c r="F19" s="27">
        <v>0.10208333333333335</v>
      </c>
      <c r="G19" s="25" t="str">
        <f t="shared" si="0"/>
        <v>4.36/km</v>
      </c>
      <c r="H19" s="28">
        <f t="shared" si="1"/>
        <v>0.018738425925925936</v>
      </c>
      <c r="I19" s="28">
        <f t="shared" si="2"/>
        <v>0</v>
      </c>
    </row>
    <row r="20" spans="1:9" s="13" customFormat="1" ht="15" customHeight="1">
      <c r="A20" s="14">
        <v>16</v>
      </c>
      <c r="B20" s="33" t="s">
        <v>52</v>
      </c>
      <c r="C20" s="33" t="s">
        <v>53</v>
      </c>
      <c r="D20" s="34" t="s">
        <v>152</v>
      </c>
      <c r="E20" s="33" t="s">
        <v>54</v>
      </c>
      <c r="F20" s="38">
        <v>0.10246527777777777</v>
      </c>
      <c r="G20" s="14" t="str">
        <f t="shared" si="0"/>
        <v>4.37/km</v>
      </c>
      <c r="H20" s="16">
        <f t="shared" si="1"/>
        <v>0.019120370370370357</v>
      </c>
      <c r="I20" s="16">
        <f t="shared" si="2"/>
        <v>0</v>
      </c>
    </row>
    <row r="21" spans="1:9" s="13" customFormat="1" ht="15" customHeight="1">
      <c r="A21" s="14">
        <v>17</v>
      </c>
      <c r="B21" s="33" t="s">
        <v>55</v>
      </c>
      <c r="C21" s="33" t="s">
        <v>30</v>
      </c>
      <c r="D21" s="34" t="s">
        <v>147</v>
      </c>
      <c r="E21" s="33" t="s">
        <v>56</v>
      </c>
      <c r="F21" s="38">
        <v>0.10302083333333334</v>
      </c>
      <c r="G21" s="14" t="str">
        <f t="shared" si="0"/>
        <v>4.38/km</v>
      </c>
      <c r="H21" s="16">
        <f t="shared" si="1"/>
        <v>0.01967592592592593</v>
      </c>
      <c r="I21" s="16">
        <f t="shared" si="2"/>
        <v>0.01967592592592593</v>
      </c>
    </row>
    <row r="22" spans="1:9" s="13" customFormat="1" ht="15" customHeight="1">
      <c r="A22" s="14">
        <v>18</v>
      </c>
      <c r="B22" s="33" t="s">
        <v>57</v>
      </c>
      <c r="C22" s="33" t="s">
        <v>58</v>
      </c>
      <c r="D22" s="34" t="s">
        <v>151</v>
      </c>
      <c r="E22" s="33" t="s">
        <v>59</v>
      </c>
      <c r="F22" s="38">
        <v>0.103125</v>
      </c>
      <c r="G22" s="14" t="str">
        <f t="shared" si="0"/>
        <v>4.38/km</v>
      </c>
      <c r="H22" s="16">
        <f t="shared" si="1"/>
        <v>0.019780092592592585</v>
      </c>
      <c r="I22" s="16">
        <f t="shared" si="2"/>
        <v>0</v>
      </c>
    </row>
    <row r="23" spans="1:9" s="13" customFormat="1" ht="15" customHeight="1">
      <c r="A23" s="14">
        <v>19</v>
      </c>
      <c r="B23" s="33" t="s">
        <v>60</v>
      </c>
      <c r="C23" s="33" t="s">
        <v>61</v>
      </c>
      <c r="D23" s="34" t="s">
        <v>143</v>
      </c>
      <c r="E23" s="33" t="s">
        <v>62</v>
      </c>
      <c r="F23" s="38">
        <v>0.10372685185185186</v>
      </c>
      <c r="G23" s="14" t="str">
        <f t="shared" si="0"/>
        <v>4.40/km</v>
      </c>
      <c r="H23" s="16">
        <f t="shared" si="1"/>
        <v>0.020381944444444453</v>
      </c>
      <c r="I23" s="16">
        <f t="shared" si="2"/>
        <v>0</v>
      </c>
    </row>
    <row r="24" spans="1:9" s="13" customFormat="1" ht="15" customHeight="1">
      <c r="A24" s="14">
        <v>20</v>
      </c>
      <c r="B24" s="33" t="s">
        <v>63</v>
      </c>
      <c r="C24" s="33" t="s">
        <v>64</v>
      </c>
      <c r="D24" s="34" t="s">
        <v>155</v>
      </c>
      <c r="E24" s="33" t="s">
        <v>65</v>
      </c>
      <c r="F24" s="38">
        <v>0.10377314814814814</v>
      </c>
      <c r="G24" s="14" t="str">
        <f t="shared" si="0"/>
        <v>4.40/km</v>
      </c>
      <c r="H24" s="16">
        <f t="shared" si="1"/>
        <v>0.020428240740740733</v>
      </c>
      <c r="I24" s="16">
        <f t="shared" si="2"/>
        <v>0</v>
      </c>
    </row>
    <row r="25" spans="1:9" s="13" customFormat="1" ht="15" customHeight="1">
      <c r="A25" s="14">
        <v>21</v>
      </c>
      <c r="B25" s="33" t="s">
        <v>66</v>
      </c>
      <c r="C25" s="33" t="s">
        <v>67</v>
      </c>
      <c r="D25" s="34" t="s">
        <v>151</v>
      </c>
      <c r="E25" s="33" t="s">
        <v>68</v>
      </c>
      <c r="F25" s="38">
        <v>0.10393518518518519</v>
      </c>
      <c r="G25" s="14" t="str">
        <f t="shared" si="0"/>
        <v>4.41/km</v>
      </c>
      <c r="H25" s="16">
        <f t="shared" si="1"/>
        <v>0.020590277777777777</v>
      </c>
      <c r="I25" s="16">
        <f t="shared" si="2"/>
        <v>0.0008101851851851916</v>
      </c>
    </row>
    <row r="26" spans="1:9" s="13" customFormat="1" ht="15" customHeight="1">
      <c r="A26" s="25">
        <v>22</v>
      </c>
      <c r="B26" s="26" t="s">
        <v>69</v>
      </c>
      <c r="C26" s="26" t="s">
        <v>70</v>
      </c>
      <c r="D26" s="25" t="s">
        <v>149</v>
      </c>
      <c r="E26" s="26" t="s">
        <v>156</v>
      </c>
      <c r="F26" s="27">
        <v>0.10400462962962963</v>
      </c>
      <c r="G26" s="25" t="str">
        <f t="shared" si="0"/>
        <v>4.41/km</v>
      </c>
      <c r="H26" s="28">
        <f t="shared" si="1"/>
        <v>0.020659722222222218</v>
      </c>
      <c r="I26" s="28">
        <f t="shared" si="2"/>
        <v>0.017731481481481487</v>
      </c>
    </row>
    <row r="27" spans="1:9" s="13" customFormat="1" ht="15" customHeight="1">
      <c r="A27" s="14">
        <v>23</v>
      </c>
      <c r="B27" s="33" t="s">
        <v>71</v>
      </c>
      <c r="C27" s="33" t="s">
        <v>72</v>
      </c>
      <c r="D27" s="34" t="s">
        <v>148</v>
      </c>
      <c r="E27" s="33" t="s">
        <v>73</v>
      </c>
      <c r="F27" s="38">
        <v>0.10587962962962964</v>
      </c>
      <c r="G27" s="14" t="str">
        <f t="shared" si="0"/>
        <v>4.46/km</v>
      </c>
      <c r="H27" s="16">
        <f t="shared" si="1"/>
        <v>0.022534722222222234</v>
      </c>
      <c r="I27" s="16">
        <f t="shared" si="2"/>
        <v>0.006805555555555565</v>
      </c>
    </row>
    <row r="28" spans="1:9" s="17" customFormat="1" ht="15" customHeight="1">
      <c r="A28" s="14">
        <v>24</v>
      </c>
      <c r="B28" s="33" t="s">
        <v>74</v>
      </c>
      <c r="C28" s="33" t="s">
        <v>75</v>
      </c>
      <c r="D28" s="34" t="s">
        <v>143</v>
      </c>
      <c r="E28" s="33" t="s">
        <v>76</v>
      </c>
      <c r="F28" s="38">
        <v>0.10618055555555556</v>
      </c>
      <c r="G28" s="14" t="str">
        <f t="shared" si="0"/>
        <v>4.47/km</v>
      </c>
      <c r="H28" s="16">
        <f t="shared" si="1"/>
        <v>0.022835648148148147</v>
      </c>
      <c r="I28" s="16">
        <f t="shared" si="2"/>
        <v>0.002453703703703694</v>
      </c>
    </row>
    <row r="29" spans="1:9" ht="15" customHeight="1">
      <c r="A29" s="14">
        <v>25</v>
      </c>
      <c r="B29" s="33" t="s">
        <v>77</v>
      </c>
      <c r="C29" s="33" t="s">
        <v>78</v>
      </c>
      <c r="D29" s="34" t="s">
        <v>149</v>
      </c>
      <c r="E29" s="33" t="s">
        <v>79</v>
      </c>
      <c r="F29" s="38">
        <v>0.10621527777777778</v>
      </c>
      <c r="G29" s="14" t="str">
        <f t="shared" si="0"/>
        <v>4.47/km</v>
      </c>
      <c r="H29" s="16">
        <f t="shared" si="1"/>
        <v>0.022870370370370374</v>
      </c>
      <c r="I29" s="16">
        <f t="shared" si="2"/>
        <v>0.019942129629629643</v>
      </c>
    </row>
    <row r="30" spans="1:9" ht="15" customHeight="1">
      <c r="A30" s="14">
        <v>26</v>
      </c>
      <c r="B30" s="33" t="s">
        <v>80</v>
      </c>
      <c r="C30" s="33" t="s">
        <v>81</v>
      </c>
      <c r="D30" s="34" t="s">
        <v>148</v>
      </c>
      <c r="E30" s="33" t="s">
        <v>17</v>
      </c>
      <c r="F30" s="38">
        <v>0.10665509259259259</v>
      </c>
      <c r="G30" s="14" t="str">
        <f t="shared" si="0"/>
        <v>4.48/km</v>
      </c>
      <c r="H30" s="16">
        <f t="shared" si="1"/>
        <v>0.023310185185185184</v>
      </c>
      <c r="I30" s="16">
        <f t="shared" si="2"/>
        <v>0.007581018518518515</v>
      </c>
    </row>
    <row r="31" spans="1:9" ht="15" customHeight="1">
      <c r="A31" s="14">
        <v>27</v>
      </c>
      <c r="B31" s="33" t="s">
        <v>82</v>
      </c>
      <c r="C31" s="33" t="s">
        <v>13</v>
      </c>
      <c r="D31" s="34" t="s">
        <v>149</v>
      </c>
      <c r="E31" s="33" t="s">
        <v>17</v>
      </c>
      <c r="F31" s="38">
        <v>0.10694444444444444</v>
      </c>
      <c r="G31" s="14" t="str">
        <f t="shared" si="0"/>
        <v>4.49/km</v>
      </c>
      <c r="H31" s="16">
        <f t="shared" si="1"/>
        <v>0.02359953703703703</v>
      </c>
      <c r="I31" s="16">
        <f t="shared" si="2"/>
        <v>0.0206712962962963</v>
      </c>
    </row>
    <row r="32" spans="1:9" ht="15" customHeight="1">
      <c r="A32" s="14">
        <v>28</v>
      </c>
      <c r="B32" s="33" t="s">
        <v>83</v>
      </c>
      <c r="C32" s="33" t="s">
        <v>30</v>
      </c>
      <c r="D32" s="34" t="s">
        <v>149</v>
      </c>
      <c r="E32" s="33" t="s">
        <v>17</v>
      </c>
      <c r="F32" s="38">
        <v>0.10775462962962963</v>
      </c>
      <c r="G32" s="14" t="str">
        <f t="shared" si="0"/>
        <v>4.51/km</v>
      </c>
      <c r="H32" s="16">
        <f t="shared" si="1"/>
        <v>0.02440972222222222</v>
      </c>
      <c r="I32" s="16">
        <f t="shared" si="2"/>
        <v>0.02148148148148149</v>
      </c>
    </row>
    <row r="33" spans="1:9" ht="15" customHeight="1">
      <c r="A33" s="14">
        <v>29</v>
      </c>
      <c r="B33" s="33" t="s">
        <v>84</v>
      </c>
      <c r="C33" s="33" t="s">
        <v>85</v>
      </c>
      <c r="D33" s="34" t="s">
        <v>147</v>
      </c>
      <c r="E33" s="33" t="s">
        <v>86</v>
      </c>
      <c r="F33" s="38">
        <v>0.10803240740740742</v>
      </c>
      <c r="G33" s="14" t="str">
        <f t="shared" si="0"/>
        <v>4.52/km</v>
      </c>
      <c r="H33" s="16">
        <f t="shared" si="1"/>
        <v>0.024687500000000015</v>
      </c>
      <c r="I33" s="16">
        <f t="shared" si="2"/>
        <v>0.024687500000000015</v>
      </c>
    </row>
    <row r="34" spans="1:9" ht="15" customHeight="1">
      <c r="A34" s="14">
        <v>30</v>
      </c>
      <c r="B34" s="33" t="s">
        <v>87</v>
      </c>
      <c r="C34" s="33" t="s">
        <v>88</v>
      </c>
      <c r="D34" s="34" t="s">
        <v>151</v>
      </c>
      <c r="E34" s="33" t="s">
        <v>56</v>
      </c>
      <c r="F34" s="38">
        <v>0.10824074074074075</v>
      </c>
      <c r="G34" s="14" t="str">
        <f t="shared" si="0"/>
        <v>4.52/km</v>
      </c>
      <c r="H34" s="16">
        <f t="shared" si="1"/>
        <v>0.02489583333333334</v>
      </c>
      <c r="I34" s="16">
        <f t="shared" si="2"/>
        <v>0.005115740740740754</v>
      </c>
    </row>
    <row r="35" spans="1:9" ht="15" customHeight="1">
      <c r="A35" s="14">
        <v>31</v>
      </c>
      <c r="B35" s="33" t="s">
        <v>89</v>
      </c>
      <c r="C35" s="33" t="s">
        <v>78</v>
      </c>
      <c r="D35" s="34" t="s">
        <v>149</v>
      </c>
      <c r="E35" s="33" t="s">
        <v>90</v>
      </c>
      <c r="F35" s="38">
        <v>0.1084375</v>
      </c>
      <c r="G35" s="14" t="str">
        <f t="shared" si="0"/>
        <v>4.53/km</v>
      </c>
      <c r="H35" s="16">
        <f t="shared" si="1"/>
        <v>0.025092592592592597</v>
      </c>
      <c r="I35" s="16">
        <f t="shared" si="2"/>
        <v>0.022164351851851866</v>
      </c>
    </row>
    <row r="36" spans="1:9" ht="15" customHeight="1">
      <c r="A36" s="14">
        <v>32</v>
      </c>
      <c r="B36" s="33" t="s">
        <v>91</v>
      </c>
      <c r="C36" s="33" t="s">
        <v>92</v>
      </c>
      <c r="D36" s="34" t="s">
        <v>149</v>
      </c>
      <c r="E36" s="33" t="s">
        <v>35</v>
      </c>
      <c r="F36" s="38">
        <v>0.10886574074074074</v>
      </c>
      <c r="G36" s="14" t="str">
        <f t="shared" si="0"/>
        <v>4.54/km</v>
      </c>
      <c r="H36" s="16">
        <f t="shared" si="1"/>
        <v>0.025520833333333326</v>
      </c>
      <c r="I36" s="16">
        <f t="shared" si="2"/>
        <v>0.022592592592592595</v>
      </c>
    </row>
    <row r="37" spans="1:9" ht="15" customHeight="1">
      <c r="A37" s="25">
        <v>33</v>
      </c>
      <c r="B37" s="26" t="s">
        <v>93</v>
      </c>
      <c r="C37" s="26" t="s">
        <v>53</v>
      </c>
      <c r="D37" s="25" t="s">
        <v>148</v>
      </c>
      <c r="E37" s="26" t="s">
        <v>156</v>
      </c>
      <c r="F37" s="27">
        <v>0.10928240740740741</v>
      </c>
      <c r="G37" s="25" t="str">
        <f t="shared" si="0"/>
        <v>4.55/km</v>
      </c>
      <c r="H37" s="28">
        <f t="shared" si="1"/>
        <v>0.025937500000000002</v>
      </c>
      <c r="I37" s="28">
        <f aca="true" t="shared" si="3" ref="I37:I62">F37-INDEX($F$5:$F$68,MATCH(D37,$D$5:$D$68,0))</f>
        <v>0.010208333333333333</v>
      </c>
    </row>
    <row r="38" spans="1:9" ht="15" customHeight="1">
      <c r="A38" s="14">
        <v>34</v>
      </c>
      <c r="B38" s="33" t="s">
        <v>94</v>
      </c>
      <c r="C38" s="33" t="s">
        <v>95</v>
      </c>
      <c r="D38" s="34" t="s">
        <v>154</v>
      </c>
      <c r="E38" s="33" t="s">
        <v>26</v>
      </c>
      <c r="F38" s="38">
        <v>0.10935185185185185</v>
      </c>
      <c r="G38" s="14" t="str">
        <f t="shared" si="0"/>
        <v>4.55/km</v>
      </c>
      <c r="H38" s="16">
        <f t="shared" si="1"/>
        <v>0.026006944444444444</v>
      </c>
      <c r="I38" s="16">
        <f t="shared" si="3"/>
        <v>0</v>
      </c>
    </row>
    <row r="39" spans="1:9" ht="15" customHeight="1">
      <c r="A39" s="14">
        <v>35</v>
      </c>
      <c r="B39" s="33" t="s">
        <v>96</v>
      </c>
      <c r="C39" s="33" t="s">
        <v>16</v>
      </c>
      <c r="D39" s="34" t="s">
        <v>147</v>
      </c>
      <c r="E39" s="33" t="s">
        <v>62</v>
      </c>
      <c r="F39" s="38">
        <v>0.11045138888888889</v>
      </c>
      <c r="G39" s="14" t="str">
        <f t="shared" si="0"/>
        <v>4.58/km</v>
      </c>
      <c r="H39" s="16">
        <f t="shared" si="1"/>
        <v>0.02710648148148148</v>
      </c>
      <c r="I39" s="16">
        <f t="shared" si="3"/>
        <v>0.02710648148148148</v>
      </c>
    </row>
    <row r="40" spans="1:9" ht="15" customHeight="1">
      <c r="A40" s="14">
        <v>36</v>
      </c>
      <c r="B40" s="33" t="s">
        <v>97</v>
      </c>
      <c r="C40" s="33" t="s">
        <v>98</v>
      </c>
      <c r="D40" s="34" t="s">
        <v>143</v>
      </c>
      <c r="E40" s="33" t="s">
        <v>99</v>
      </c>
      <c r="F40" s="38">
        <v>0.11052083333333333</v>
      </c>
      <c r="G40" s="14" t="str">
        <f t="shared" si="0"/>
        <v>4.58/km</v>
      </c>
      <c r="H40" s="16">
        <f t="shared" si="1"/>
        <v>0.027175925925925923</v>
      </c>
      <c r="I40" s="16">
        <f t="shared" si="3"/>
        <v>0.00679398148148147</v>
      </c>
    </row>
    <row r="41" spans="1:9" ht="15" customHeight="1">
      <c r="A41" s="14">
        <v>37</v>
      </c>
      <c r="B41" s="33" t="s">
        <v>100</v>
      </c>
      <c r="C41" s="33" t="s">
        <v>101</v>
      </c>
      <c r="D41" s="34" t="s">
        <v>152</v>
      </c>
      <c r="E41" s="33" t="s">
        <v>102</v>
      </c>
      <c r="F41" s="38">
        <v>0.11215277777777777</v>
      </c>
      <c r="G41" s="14" t="str">
        <f t="shared" si="0"/>
        <v>5.03/km</v>
      </c>
      <c r="H41" s="16">
        <f t="shared" si="1"/>
        <v>0.02880787037037036</v>
      </c>
      <c r="I41" s="16">
        <f t="shared" si="3"/>
        <v>0.009687500000000002</v>
      </c>
    </row>
    <row r="42" spans="1:9" ht="15" customHeight="1">
      <c r="A42" s="14">
        <v>38</v>
      </c>
      <c r="B42" s="33" t="s">
        <v>103</v>
      </c>
      <c r="C42" s="33" t="s">
        <v>104</v>
      </c>
      <c r="D42" s="34" t="s">
        <v>151</v>
      </c>
      <c r="E42" s="33" t="s">
        <v>105</v>
      </c>
      <c r="F42" s="38">
        <v>0.11271990740740741</v>
      </c>
      <c r="G42" s="14" t="str">
        <f t="shared" si="0"/>
        <v>5.04/km</v>
      </c>
      <c r="H42" s="16">
        <f t="shared" si="1"/>
        <v>0.029375</v>
      </c>
      <c r="I42" s="16">
        <f t="shared" si="3"/>
        <v>0.009594907407407413</v>
      </c>
    </row>
    <row r="43" spans="1:9" ht="15" customHeight="1">
      <c r="A43" s="14">
        <v>39</v>
      </c>
      <c r="B43" s="33" t="s">
        <v>106</v>
      </c>
      <c r="C43" s="33" t="s">
        <v>107</v>
      </c>
      <c r="D43" s="34" t="s">
        <v>145</v>
      </c>
      <c r="E43" s="33" t="s">
        <v>86</v>
      </c>
      <c r="F43" s="38">
        <v>0.1132523148148148</v>
      </c>
      <c r="G43" s="14" t="str">
        <f t="shared" si="0"/>
        <v>5.06/km</v>
      </c>
      <c r="H43" s="16">
        <f t="shared" si="1"/>
        <v>0.029907407407407396</v>
      </c>
      <c r="I43" s="16">
        <f t="shared" si="3"/>
        <v>0</v>
      </c>
    </row>
    <row r="44" spans="1:9" ht="15" customHeight="1">
      <c r="A44" s="14">
        <v>40</v>
      </c>
      <c r="B44" s="33" t="s">
        <v>108</v>
      </c>
      <c r="C44" s="33" t="s">
        <v>92</v>
      </c>
      <c r="D44" s="34" t="s">
        <v>150</v>
      </c>
      <c r="E44" s="33" t="s">
        <v>109</v>
      </c>
      <c r="F44" s="38">
        <v>0.11484953703703704</v>
      </c>
      <c r="G44" s="14" t="str">
        <f t="shared" si="0"/>
        <v>5.10/km</v>
      </c>
      <c r="H44" s="16">
        <f t="shared" si="1"/>
        <v>0.03150462962962963</v>
      </c>
      <c r="I44" s="16">
        <f t="shared" si="3"/>
        <v>0.018240740740740738</v>
      </c>
    </row>
    <row r="45" spans="1:9" ht="15" customHeight="1">
      <c r="A45" s="14">
        <v>41</v>
      </c>
      <c r="B45" s="33" t="s">
        <v>110</v>
      </c>
      <c r="C45" s="33" t="s">
        <v>64</v>
      </c>
      <c r="D45" s="34" t="s">
        <v>148</v>
      </c>
      <c r="E45" s="33" t="s">
        <v>99</v>
      </c>
      <c r="F45" s="38">
        <v>0.11532407407407408</v>
      </c>
      <c r="G45" s="14" t="str">
        <f t="shared" si="0"/>
        <v>5.11/km</v>
      </c>
      <c r="H45" s="16">
        <f t="shared" si="1"/>
        <v>0.03197916666666667</v>
      </c>
      <c r="I45" s="16">
        <f t="shared" si="3"/>
        <v>0.01625</v>
      </c>
    </row>
    <row r="46" spans="1:9" ht="15" customHeight="1">
      <c r="A46" s="14">
        <v>42</v>
      </c>
      <c r="B46" s="33" t="s">
        <v>111</v>
      </c>
      <c r="C46" s="33" t="s">
        <v>112</v>
      </c>
      <c r="D46" s="34" t="s">
        <v>149</v>
      </c>
      <c r="E46" s="33" t="s">
        <v>26</v>
      </c>
      <c r="F46" s="38">
        <v>0.11680555555555555</v>
      </c>
      <c r="G46" s="14" t="str">
        <f t="shared" si="0"/>
        <v>5.15/km</v>
      </c>
      <c r="H46" s="16">
        <f t="shared" si="1"/>
        <v>0.03346064814814814</v>
      </c>
      <c r="I46" s="16">
        <f t="shared" si="3"/>
        <v>0.03053240740740741</v>
      </c>
    </row>
    <row r="47" spans="1:9" ht="15" customHeight="1">
      <c r="A47" s="14">
        <v>43</v>
      </c>
      <c r="B47" s="33" t="s">
        <v>113</v>
      </c>
      <c r="C47" s="33" t="s">
        <v>114</v>
      </c>
      <c r="D47" s="34" t="s">
        <v>145</v>
      </c>
      <c r="E47" s="33" t="s">
        <v>56</v>
      </c>
      <c r="F47" s="38">
        <v>0.11726851851851851</v>
      </c>
      <c r="G47" s="14" t="str">
        <f t="shared" si="0"/>
        <v>5.17/km</v>
      </c>
      <c r="H47" s="16">
        <f t="shared" si="1"/>
        <v>0.0339236111111111</v>
      </c>
      <c r="I47" s="16">
        <f t="shared" si="3"/>
        <v>0.004016203703703702</v>
      </c>
    </row>
    <row r="48" spans="1:9" ht="15" customHeight="1">
      <c r="A48" s="25">
        <v>44</v>
      </c>
      <c r="B48" s="26" t="s">
        <v>115</v>
      </c>
      <c r="C48" s="26" t="s">
        <v>116</v>
      </c>
      <c r="D48" s="25" t="s">
        <v>149</v>
      </c>
      <c r="E48" s="26" t="s">
        <v>156</v>
      </c>
      <c r="F48" s="27">
        <v>0.12094907407407407</v>
      </c>
      <c r="G48" s="25" t="str">
        <f t="shared" si="0"/>
        <v>5.27/km</v>
      </c>
      <c r="H48" s="28">
        <f t="shared" si="1"/>
        <v>0.03760416666666666</v>
      </c>
      <c r="I48" s="28">
        <f t="shared" si="3"/>
        <v>0.03467592592592593</v>
      </c>
    </row>
    <row r="49" spans="1:9" ht="15" customHeight="1">
      <c r="A49" s="14">
        <v>45</v>
      </c>
      <c r="B49" s="33" t="s">
        <v>117</v>
      </c>
      <c r="C49" s="33" t="s">
        <v>118</v>
      </c>
      <c r="D49" s="34" t="s">
        <v>143</v>
      </c>
      <c r="E49" s="33" t="s">
        <v>56</v>
      </c>
      <c r="F49" s="38">
        <v>0.12304398148148148</v>
      </c>
      <c r="G49" s="14" t="str">
        <f t="shared" si="0"/>
        <v>5.32/km</v>
      </c>
      <c r="H49" s="16">
        <f t="shared" si="1"/>
        <v>0.03969907407407407</v>
      </c>
      <c r="I49" s="16">
        <f t="shared" si="3"/>
        <v>0.019317129629629615</v>
      </c>
    </row>
    <row r="50" spans="1:9" ht="15" customHeight="1">
      <c r="A50" s="14">
        <v>46</v>
      </c>
      <c r="B50" s="33" t="s">
        <v>119</v>
      </c>
      <c r="C50" s="33" t="s">
        <v>13</v>
      </c>
      <c r="D50" s="34" t="s">
        <v>151</v>
      </c>
      <c r="E50" s="33" t="s">
        <v>86</v>
      </c>
      <c r="F50" s="38">
        <v>0.1260300925925926</v>
      </c>
      <c r="G50" s="14" t="str">
        <f t="shared" si="0"/>
        <v>5.40/km</v>
      </c>
      <c r="H50" s="16">
        <f t="shared" si="1"/>
        <v>0.04268518518518519</v>
      </c>
      <c r="I50" s="16">
        <f t="shared" si="3"/>
        <v>0.022905092592592602</v>
      </c>
    </row>
    <row r="51" spans="1:9" ht="15" customHeight="1">
      <c r="A51" s="14">
        <v>47</v>
      </c>
      <c r="B51" s="33" t="s">
        <v>120</v>
      </c>
      <c r="C51" s="33" t="s">
        <v>48</v>
      </c>
      <c r="D51" s="34" t="s">
        <v>148</v>
      </c>
      <c r="E51" s="33" t="s">
        <v>121</v>
      </c>
      <c r="F51" s="38">
        <v>0.12611111111111112</v>
      </c>
      <c r="G51" s="14" t="str">
        <f t="shared" si="0"/>
        <v>5.41/km</v>
      </c>
      <c r="H51" s="16">
        <f t="shared" si="1"/>
        <v>0.04276620370370371</v>
      </c>
      <c r="I51" s="16">
        <f t="shared" si="3"/>
        <v>0.02703703703703704</v>
      </c>
    </row>
    <row r="52" spans="1:9" ht="15" customHeight="1">
      <c r="A52" s="14">
        <v>48</v>
      </c>
      <c r="B52" s="33" t="s">
        <v>122</v>
      </c>
      <c r="C52" s="33" t="s">
        <v>123</v>
      </c>
      <c r="D52" s="34" t="s">
        <v>145</v>
      </c>
      <c r="E52" s="33" t="s">
        <v>35</v>
      </c>
      <c r="F52" s="38">
        <v>0.12827546296296297</v>
      </c>
      <c r="G52" s="14" t="str">
        <f t="shared" si="0"/>
        <v>5.46/km</v>
      </c>
      <c r="H52" s="16">
        <f t="shared" si="1"/>
        <v>0.04493055555555556</v>
      </c>
      <c r="I52" s="16">
        <f t="shared" si="3"/>
        <v>0.01502314814814816</v>
      </c>
    </row>
    <row r="53" spans="1:9" ht="15" customHeight="1">
      <c r="A53" s="14">
        <v>49</v>
      </c>
      <c r="B53" s="33" t="s">
        <v>124</v>
      </c>
      <c r="C53" s="33" t="s">
        <v>72</v>
      </c>
      <c r="D53" s="34" t="s">
        <v>149</v>
      </c>
      <c r="E53" s="33" t="s">
        <v>35</v>
      </c>
      <c r="F53" s="38">
        <v>0.1283101851851852</v>
      </c>
      <c r="G53" s="14" t="str">
        <f t="shared" si="0"/>
        <v>5.46/km</v>
      </c>
      <c r="H53" s="16">
        <f t="shared" si="1"/>
        <v>0.044965277777777785</v>
      </c>
      <c r="I53" s="16">
        <f t="shared" si="3"/>
        <v>0.04203703703703705</v>
      </c>
    </row>
    <row r="54" spans="1:9" ht="15" customHeight="1">
      <c r="A54" s="14">
        <v>50</v>
      </c>
      <c r="B54" s="33" t="s">
        <v>125</v>
      </c>
      <c r="C54" s="33" t="s">
        <v>126</v>
      </c>
      <c r="D54" s="34" t="s">
        <v>144</v>
      </c>
      <c r="E54" s="33" t="s">
        <v>26</v>
      </c>
      <c r="F54" s="38">
        <v>0.13796296296296295</v>
      </c>
      <c r="G54" s="14" t="str">
        <f t="shared" si="0"/>
        <v>6.13/km</v>
      </c>
      <c r="H54" s="16">
        <f t="shared" si="1"/>
        <v>0.054618055555555545</v>
      </c>
      <c r="I54" s="16">
        <f t="shared" si="3"/>
        <v>0.03587962962962961</v>
      </c>
    </row>
    <row r="55" spans="1:9" ht="15" customHeight="1">
      <c r="A55" s="14">
        <v>51</v>
      </c>
      <c r="B55" s="33" t="s">
        <v>127</v>
      </c>
      <c r="C55" s="33" t="s">
        <v>128</v>
      </c>
      <c r="D55" s="34" t="s">
        <v>146</v>
      </c>
      <c r="E55" s="33" t="s">
        <v>26</v>
      </c>
      <c r="F55" s="38">
        <v>0.13895833333333332</v>
      </c>
      <c r="G55" s="14" t="str">
        <f t="shared" si="0"/>
        <v>6.15/km</v>
      </c>
      <c r="H55" s="16">
        <f t="shared" si="1"/>
        <v>0.05561342592592591</v>
      </c>
      <c r="I55" s="16">
        <f t="shared" si="3"/>
        <v>0</v>
      </c>
    </row>
    <row r="56" spans="1:9" ht="15" customHeight="1">
      <c r="A56" s="14">
        <v>52</v>
      </c>
      <c r="B56" s="33" t="s">
        <v>129</v>
      </c>
      <c r="C56" s="33" t="s">
        <v>130</v>
      </c>
      <c r="D56" s="34" t="s">
        <v>152</v>
      </c>
      <c r="E56" s="33" t="s">
        <v>26</v>
      </c>
      <c r="F56" s="38">
        <v>0.1398263888888889</v>
      </c>
      <c r="G56" s="14" t="str">
        <f t="shared" si="0"/>
        <v>6.18/km</v>
      </c>
      <c r="H56" s="16">
        <f t="shared" si="1"/>
        <v>0.056481481481481494</v>
      </c>
      <c r="I56" s="16">
        <f t="shared" si="3"/>
        <v>0.03736111111111114</v>
      </c>
    </row>
    <row r="57" spans="1:9" ht="15" customHeight="1">
      <c r="A57" s="14">
        <v>53</v>
      </c>
      <c r="B57" s="33" t="s">
        <v>131</v>
      </c>
      <c r="C57" s="33" t="s">
        <v>132</v>
      </c>
      <c r="D57" s="34" t="s">
        <v>152</v>
      </c>
      <c r="E57" s="33" t="s">
        <v>102</v>
      </c>
      <c r="F57" s="38">
        <v>0.1413310185185185</v>
      </c>
      <c r="G57" s="14" t="str">
        <f t="shared" si="0"/>
        <v>6.22/km</v>
      </c>
      <c r="H57" s="16">
        <f t="shared" si="1"/>
        <v>0.0579861111111111</v>
      </c>
      <c r="I57" s="16">
        <f t="shared" si="3"/>
        <v>0.03886574074074074</v>
      </c>
    </row>
    <row r="58" spans="1:9" ht="15" customHeight="1">
      <c r="A58" s="14">
        <v>54</v>
      </c>
      <c r="B58" s="33" t="s">
        <v>133</v>
      </c>
      <c r="C58" s="33" t="s">
        <v>134</v>
      </c>
      <c r="D58" s="34" t="s">
        <v>145</v>
      </c>
      <c r="E58" s="33" t="s">
        <v>135</v>
      </c>
      <c r="F58" s="38">
        <v>0.15487268518518518</v>
      </c>
      <c r="G58" s="14" t="str">
        <f t="shared" si="0"/>
        <v>6.58/km</v>
      </c>
      <c r="H58" s="16">
        <f t="shared" si="1"/>
        <v>0.07152777777777777</v>
      </c>
      <c r="I58" s="16">
        <f t="shared" si="3"/>
        <v>0.04162037037037038</v>
      </c>
    </row>
    <row r="59" spans="1:9" ht="15" customHeight="1">
      <c r="A59" s="14">
        <v>55</v>
      </c>
      <c r="B59" s="33" t="s">
        <v>136</v>
      </c>
      <c r="C59" s="33" t="s">
        <v>132</v>
      </c>
      <c r="D59" s="34" t="s">
        <v>153</v>
      </c>
      <c r="E59" s="33" t="s">
        <v>135</v>
      </c>
      <c r="F59" s="38">
        <v>0.15503472222222223</v>
      </c>
      <c r="G59" s="14" t="str">
        <f t="shared" si="0"/>
        <v>6.59/km</v>
      </c>
      <c r="H59" s="16">
        <f t="shared" si="1"/>
        <v>0.07168981481481482</v>
      </c>
      <c r="I59" s="16">
        <f t="shared" si="3"/>
        <v>0</v>
      </c>
    </row>
    <row r="60" spans="1:9" ht="15" customHeight="1">
      <c r="A60" s="14">
        <v>56</v>
      </c>
      <c r="B60" s="33" t="s">
        <v>137</v>
      </c>
      <c r="C60" s="33" t="s">
        <v>43</v>
      </c>
      <c r="D60" s="34" t="s">
        <v>152</v>
      </c>
      <c r="E60" s="33" t="s">
        <v>105</v>
      </c>
      <c r="F60" s="38">
        <v>0.15858796296296296</v>
      </c>
      <c r="G60" s="14" t="str">
        <f t="shared" si="0"/>
        <v>7.08/km</v>
      </c>
      <c r="H60" s="16">
        <f t="shared" si="1"/>
        <v>0.07524305555555555</v>
      </c>
      <c r="I60" s="16">
        <f t="shared" si="3"/>
        <v>0.05612268518518519</v>
      </c>
    </row>
    <row r="61" spans="1:9" ht="15" customHeight="1">
      <c r="A61" s="14">
        <v>57</v>
      </c>
      <c r="B61" s="33" t="s">
        <v>138</v>
      </c>
      <c r="C61" s="33" t="s">
        <v>58</v>
      </c>
      <c r="D61" s="34" t="s">
        <v>150</v>
      </c>
      <c r="E61" s="33" t="s">
        <v>139</v>
      </c>
      <c r="F61" s="38">
        <v>0.9999884259259259</v>
      </c>
      <c r="G61" s="14" t="str">
        <f t="shared" si="0"/>
        <v>44.60/km</v>
      </c>
      <c r="H61" s="16">
        <f t="shared" si="1"/>
        <v>0.9166435185185184</v>
      </c>
      <c r="I61" s="16">
        <f t="shared" si="3"/>
        <v>0.9033796296296296</v>
      </c>
    </row>
    <row r="62" spans="1:9" ht="15" customHeight="1">
      <c r="A62" s="18">
        <v>58</v>
      </c>
      <c r="B62" s="35" t="s">
        <v>140</v>
      </c>
      <c r="C62" s="35" t="s">
        <v>141</v>
      </c>
      <c r="D62" s="36" t="s">
        <v>153</v>
      </c>
      <c r="E62" s="35" t="s">
        <v>142</v>
      </c>
      <c r="F62" s="39">
        <v>0.9999884259259259</v>
      </c>
      <c r="G62" s="18" t="str">
        <f t="shared" si="0"/>
        <v>44.60/km</v>
      </c>
      <c r="H62" s="30">
        <f t="shared" si="1"/>
        <v>0.9166435185185184</v>
      </c>
      <c r="I62" s="30">
        <f t="shared" si="3"/>
        <v>0.8449537037037036</v>
      </c>
    </row>
  </sheetData>
  <autoFilter ref="A4:I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3" t="str">
        <f>'Individuale 32 km'!A1</f>
        <v>Corsa della Valle Santa</v>
      </c>
      <c r="B1" s="43"/>
      <c r="C1" s="43"/>
    </row>
    <row r="2" spans="1:3" ht="42" customHeight="1">
      <c r="A2" s="44" t="str">
        <f>'Individuale 32 km'!A3&amp;" km. "&amp;'Individuale 32 km'!I3</f>
        <v>Contigliano (RI) Italia - Domenica 24/11/2013 km. 32</v>
      </c>
      <c r="B2" s="44"/>
      <c r="C2" s="4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26</v>
      </c>
      <c r="C4" s="22">
        <v>6</v>
      </c>
    </row>
    <row r="5" spans="1:3" ht="15" customHeight="1">
      <c r="A5" s="25">
        <v>2</v>
      </c>
      <c r="B5" s="26" t="s">
        <v>156</v>
      </c>
      <c r="C5" s="29">
        <v>4</v>
      </c>
    </row>
    <row r="6" spans="1:3" ht="15" customHeight="1">
      <c r="A6" s="14">
        <v>3</v>
      </c>
      <c r="B6" s="15" t="s">
        <v>56</v>
      </c>
      <c r="C6" s="23">
        <v>4</v>
      </c>
    </row>
    <row r="7" spans="1:3" ht="15" customHeight="1">
      <c r="A7" s="14">
        <v>4</v>
      </c>
      <c r="B7" s="15" t="s">
        <v>35</v>
      </c>
      <c r="C7" s="23">
        <v>4</v>
      </c>
    </row>
    <row r="8" spans="1:3" ht="15" customHeight="1">
      <c r="A8" s="14">
        <v>5</v>
      </c>
      <c r="B8" s="15" t="s">
        <v>17</v>
      </c>
      <c r="C8" s="23">
        <v>4</v>
      </c>
    </row>
    <row r="9" spans="1:3" ht="15" customHeight="1">
      <c r="A9" s="14">
        <v>6</v>
      </c>
      <c r="B9" s="15" t="s">
        <v>86</v>
      </c>
      <c r="C9" s="23">
        <v>3</v>
      </c>
    </row>
    <row r="10" spans="1:3" ht="15" customHeight="1">
      <c r="A10" s="14">
        <v>7</v>
      </c>
      <c r="B10" s="15" t="s">
        <v>135</v>
      </c>
      <c r="C10" s="23">
        <v>2</v>
      </c>
    </row>
    <row r="11" spans="1:3" ht="15" customHeight="1">
      <c r="A11" s="14">
        <v>8</v>
      </c>
      <c r="B11" s="15" t="s">
        <v>62</v>
      </c>
      <c r="C11" s="23">
        <v>2</v>
      </c>
    </row>
    <row r="12" spans="1:3" ht="15" customHeight="1">
      <c r="A12" s="14">
        <v>9</v>
      </c>
      <c r="B12" s="15" t="s">
        <v>99</v>
      </c>
      <c r="C12" s="23">
        <v>2</v>
      </c>
    </row>
    <row r="13" spans="1:3" ht="15" customHeight="1">
      <c r="A13" s="14">
        <v>10</v>
      </c>
      <c r="B13" s="15" t="s">
        <v>20</v>
      </c>
      <c r="C13" s="23">
        <v>2</v>
      </c>
    </row>
    <row r="14" spans="1:3" ht="15" customHeight="1">
      <c r="A14" s="14">
        <v>11</v>
      </c>
      <c r="B14" s="15" t="s">
        <v>102</v>
      </c>
      <c r="C14" s="23">
        <v>2</v>
      </c>
    </row>
    <row r="15" spans="1:3" ht="15" customHeight="1">
      <c r="A15" s="14">
        <v>12</v>
      </c>
      <c r="B15" s="15" t="s">
        <v>14</v>
      </c>
      <c r="C15" s="23">
        <v>2</v>
      </c>
    </row>
    <row r="16" spans="1:3" ht="15" customHeight="1">
      <c r="A16" s="14">
        <v>13</v>
      </c>
      <c r="B16" s="15" t="s">
        <v>105</v>
      </c>
      <c r="C16" s="23">
        <v>2</v>
      </c>
    </row>
    <row r="17" spans="1:3" ht="15" customHeight="1">
      <c r="A17" s="14">
        <v>14</v>
      </c>
      <c r="B17" s="15" t="s">
        <v>121</v>
      </c>
      <c r="C17" s="23">
        <v>1</v>
      </c>
    </row>
    <row r="18" spans="1:3" ht="15" customHeight="1">
      <c r="A18" s="14">
        <v>15</v>
      </c>
      <c r="B18" s="15" t="s">
        <v>29</v>
      </c>
      <c r="C18" s="23">
        <v>1</v>
      </c>
    </row>
    <row r="19" spans="1:3" ht="15" customHeight="1">
      <c r="A19" s="14">
        <v>16</v>
      </c>
      <c r="B19" s="15" t="s">
        <v>142</v>
      </c>
      <c r="C19" s="23">
        <v>1</v>
      </c>
    </row>
    <row r="20" spans="1:3" ht="15" customHeight="1">
      <c r="A20" s="14">
        <v>17</v>
      </c>
      <c r="B20" s="15" t="s">
        <v>79</v>
      </c>
      <c r="C20" s="23">
        <v>1</v>
      </c>
    </row>
    <row r="21" spans="1:3" ht="15" customHeight="1">
      <c r="A21" s="14">
        <v>18</v>
      </c>
      <c r="B21" s="15" t="s">
        <v>65</v>
      </c>
      <c r="C21" s="23">
        <v>1</v>
      </c>
    </row>
    <row r="22" spans="1:3" ht="15" customHeight="1">
      <c r="A22" s="14">
        <v>19</v>
      </c>
      <c r="B22" s="15" t="s">
        <v>59</v>
      </c>
      <c r="C22" s="23">
        <v>1</v>
      </c>
    </row>
    <row r="23" spans="1:3" ht="15" customHeight="1">
      <c r="A23" s="14">
        <v>20</v>
      </c>
      <c r="B23" s="15" t="s">
        <v>109</v>
      </c>
      <c r="C23" s="23">
        <v>1</v>
      </c>
    </row>
    <row r="24" spans="1:3" ht="15" customHeight="1">
      <c r="A24" s="14">
        <v>21</v>
      </c>
      <c r="B24" s="15" t="s">
        <v>38</v>
      </c>
      <c r="C24" s="23">
        <v>1</v>
      </c>
    </row>
    <row r="25" spans="1:3" ht="15" customHeight="1">
      <c r="A25" s="14">
        <v>22</v>
      </c>
      <c r="B25" s="15" t="s">
        <v>90</v>
      </c>
      <c r="C25" s="23">
        <v>1</v>
      </c>
    </row>
    <row r="26" spans="1:3" ht="15" customHeight="1">
      <c r="A26" s="14">
        <v>23</v>
      </c>
      <c r="B26" s="15" t="s">
        <v>73</v>
      </c>
      <c r="C26" s="23">
        <v>1</v>
      </c>
    </row>
    <row r="27" spans="1:3" ht="15" customHeight="1">
      <c r="A27" s="14">
        <v>24</v>
      </c>
      <c r="B27" s="15" t="s">
        <v>49</v>
      </c>
      <c r="C27" s="23">
        <v>1</v>
      </c>
    </row>
    <row r="28" spans="1:3" ht="15" customHeight="1">
      <c r="A28" s="14">
        <v>25</v>
      </c>
      <c r="B28" s="15" t="s">
        <v>32</v>
      </c>
      <c r="C28" s="23">
        <v>1</v>
      </c>
    </row>
    <row r="29" spans="1:3" ht="15" customHeight="1">
      <c r="A29" s="14">
        <v>26</v>
      </c>
      <c r="B29" s="15" t="s">
        <v>68</v>
      </c>
      <c r="C29" s="23">
        <v>1</v>
      </c>
    </row>
    <row r="30" spans="1:3" ht="15" customHeight="1">
      <c r="A30" s="14">
        <v>27</v>
      </c>
      <c r="B30" s="15" t="s">
        <v>54</v>
      </c>
      <c r="C30" s="23">
        <v>1</v>
      </c>
    </row>
    <row r="31" spans="1:3" ht="15" customHeight="1">
      <c r="A31" s="14">
        <v>28</v>
      </c>
      <c r="B31" s="15" t="s">
        <v>41</v>
      </c>
      <c r="C31" s="23">
        <v>1</v>
      </c>
    </row>
    <row r="32" spans="1:3" ht="15" customHeight="1">
      <c r="A32" s="14">
        <v>29</v>
      </c>
      <c r="B32" s="15" t="s">
        <v>23</v>
      </c>
      <c r="C32" s="23">
        <v>1</v>
      </c>
    </row>
    <row r="33" spans="1:3" ht="15" customHeight="1">
      <c r="A33" s="14">
        <v>30</v>
      </c>
      <c r="B33" s="15" t="s">
        <v>76</v>
      </c>
      <c r="C33" s="23">
        <v>1</v>
      </c>
    </row>
    <row r="34" spans="1:3" ht="15" customHeight="1">
      <c r="A34" s="14">
        <v>31</v>
      </c>
      <c r="B34" s="15" t="s">
        <v>44</v>
      </c>
      <c r="C34" s="23">
        <v>1</v>
      </c>
    </row>
    <row r="35" spans="1:3" ht="15" customHeight="1">
      <c r="A35" s="18">
        <v>32</v>
      </c>
      <c r="B35" s="19" t="s">
        <v>139</v>
      </c>
      <c r="C35" s="24">
        <v>1</v>
      </c>
    </row>
    <row r="36" ht="12.75">
      <c r="C36" s="2">
        <f>SUM(C4:C35)</f>
        <v>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2013-11-25T15:47:16Z</dcterms:modified>
  <cp:category/>
  <cp:version/>
  <cp:contentType/>
  <cp:contentStatus/>
</cp:coreProperties>
</file>