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'Individuale'!$A$3:$I$55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<sst xmlns="http://schemas.openxmlformats.org/spreadsheetml/2006/main" count="244" uniqueCount="140">
  <si>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</si>
  <si>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</si>
  <si>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</si>
  <si>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</si>
  <si>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</si>
  <si>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</si>
  <si>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</si>
  <si>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</si>
  <si>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</si>
  <si>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</si>
  <si>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</si>
  <si>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</si>
  <si>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LUIGI</t>
  </si>
  <si>
    <t>GIANNI</t>
  </si>
  <si>
    <t>GIUSEPPE</t>
  </si>
  <si>
    <t>FABIO</t>
  </si>
  <si>
    <t>ANDREA</t>
  </si>
  <si>
    <t>G.S. BANCARI ROMANI</t>
  </si>
  <si>
    <t>ROBERTO</t>
  </si>
  <si>
    <t>MAURO</t>
  </si>
  <si>
    <t>FABRIZIO</t>
  </si>
  <si>
    <t>EMILIANO</t>
  </si>
  <si>
    <t>GIANLUCA</t>
  </si>
  <si>
    <t>CLAUDIO</t>
  </si>
  <si>
    <t>UISP</t>
  </si>
  <si>
    <t>LORENZO</t>
  </si>
  <si>
    <t>ALFREDO</t>
  </si>
  <si>
    <t>ANTONIO</t>
  </si>
  <si>
    <t>GIOVANNI</t>
  </si>
  <si>
    <t>MARIO</t>
  </si>
  <si>
    <t>FELIZIANI</t>
  </si>
  <si>
    <t>ELEONORA</t>
  </si>
  <si>
    <t>MICHELE</t>
  </si>
  <si>
    <t>FRANCESCO</t>
  </si>
  <si>
    <t>PASQUALE</t>
  </si>
  <si>
    <t>PAOLO</t>
  </si>
  <si>
    <t>RICCARDO</t>
  </si>
  <si>
    <t>VALERIO</t>
  </si>
  <si>
    <t>VITTORIO</t>
  </si>
  <si>
    <t>GIORDANO</t>
  </si>
  <si>
    <t>DARIO</t>
  </si>
  <si>
    <t>GOLVELLI</t>
  </si>
  <si>
    <t>SALVATORE</t>
  </si>
  <si>
    <t>FEDERICO</t>
  </si>
  <si>
    <t>CARTA</t>
  </si>
  <si>
    <t>VILLA ADA GREEN RUNNER</t>
  </si>
  <si>
    <t>ENRICO</t>
  </si>
  <si>
    <t>PATRIZIA</t>
  </si>
  <si>
    <t>GAETANO</t>
  </si>
  <si>
    <t>DURANTINI</t>
  </si>
  <si>
    <t>PELLEGRINO</t>
  </si>
  <si>
    <t>ROSANNA</t>
  </si>
  <si>
    <t>CARUSO</t>
  </si>
  <si>
    <t>ETTORE</t>
  </si>
  <si>
    <t>DANIELA</t>
  </si>
  <si>
    <t>STABILE</t>
  </si>
  <si>
    <t>MORICI</t>
  </si>
  <si>
    <t>MARCHIONNI</t>
  </si>
  <si>
    <t>VITO</t>
  </si>
  <si>
    <t>GRASSO</t>
  </si>
  <si>
    <t>CINZIA</t>
  </si>
  <si>
    <t>Stradacorrendo</t>
  </si>
  <si>
    <t>Villa Pamphili - Roma (RM) Italia - Sabato 17/09/2011</t>
  </si>
  <si>
    <t>NERLI BALLATI</t>
  </si>
  <si>
    <t>AZZARELLI</t>
  </si>
  <si>
    <t>CAPANNOLO</t>
  </si>
  <si>
    <t>PIRARO</t>
  </si>
  <si>
    <t>MERLI</t>
  </si>
  <si>
    <t>GRAMENDOLA</t>
  </si>
  <si>
    <t>PICCONE</t>
  </si>
  <si>
    <t>AMBRA</t>
  </si>
  <si>
    <t>PIGNORIO</t>
  </si>
  <si>
    <t>SPERANZA</t>
  </si>
  <si>
    <t>GORI</t>
  </si>
  <si>
    <t>FORNARI</t>
  </si>
  <si>
    <t>CARLO MARIA</t>
  </si>
  <si>
    <t>CARBONE</t>
  </si>
  <si>
    <t>FASULO</t>
  </si>
  <si>
    <t>GHIGO</t>
  </si>
  <si>
    <t>GIORDANI</t>
  </si>
  <si>
    <t>DI CAVE</t>
  </si>
  <si>
    <t>FOROLLI</t>
  </si>
  <si>
    <t>DELLA MONICA</t>
  </si>
  <si>
    <t>MEVO</t>
  </si>
  <si>
    <t>LIDIA</t>
  </si>
  <si>
    <t>PAGNONI</t>
  </si>
  <si>
    <t>ADAMO</t>
  </si>
  <si>
    <t>DOMISANNI</t>
  </si>
  <si>
    <t>LODOVICO</t>
  </si>
  <si>
    <t>DE ASIS</t>
  </si>
  <si>
    <t>ROSIMARY</t>
  </si>
  <si>
    <t>CAMPISANO</t>
  </si>
  <si>
    <t>BOBO'</t>
  </si>
  <si>
    <t>DAVID</t>
  </si>
  <si>
    <t>PIROLI</t>
  </si>
  <si>
    <t>POLLI</t>
  </si>
  <si>
    <t>VANESSA</t>
  </si>
  <si>
    <t>CUOMO</t>
  </si>
  <si>
    <t>DECASTRO</t>
  </si>
  <si>
    <t>IORINO</t>
  </si>
  <si>
    <t>PAOLINI</t>
  </si>
  <si>
    <t>LOIACONO</t>
  </si>
  <si>
    <t>MARIANGELA</t>
  </si>
  <si>
    <t>LAI</t>
  </si>
  <si>
    <t>BUDINI</t>
  </si>
  <si>
    <t>ANDREUCCI</t>
  </si>
  <si>
    <t>LA RUSSA</t>
  </si>
  <si>
    <t>CARLOTTA</t>
  </si>
  <si>
    <t>U. M. BENEDETTO</t>
  </si>
  <si>
    <t>AMM</t>
  </si>
  <si>
    <t>M35</t>
  </si>
  <si>
    <t>M40</t>
  </si>
  <si>
    <t>M55</t>
  </si>
  <si>
    <t>M45</t>
  </si>
  <si>
    <t>M60</t>
  </si>
  <si>
    <t>AMF</t>
  </si>
  <si>
    <t>F50</t>
  </si>
  <si>
    <t>M65</t>
  </si>
  <si>
    <t>F40</t>
  </si>
  <si>
    <t>M50</t>
  </si>
  <si>
    <t>F35</t>
  </si>
  <si>
    <t>M75</t>
  </si>
  <si>
    <t>F45</t>
  </si>
  <si>
    <t>ASIS SPEED 2000</t>
  </si>
  <si>
    <t>TIRRENO ATLETICA</t>
  </si>
  <si>
    <t>RUNNER CLUB ANAGNI</t>
  </si>
  <si>
    <t>ATLETICA VILLA GUGLIELMI</t>
  </si>
  <si>
    <t>PODISTICA POMEZIA</t>
  </si>
  <si>
    <t>LAZIO RUNNERS TEAM</t>
  </si>
  <si>
    <t>AICS CLUB ATL CENTRALE</t>
  </si>
  <si>
    <t>AMATORI VILLA PAMPHILI</t>
  </si>
  <si>
    <t>G.S. PETER PAN</t>
  </si>
  <si>
    <t>ATLETICA PEGASO</t>
  </si>
  <si>
    <t>K42 ROMA</t>
  </si>
  <si>
    <t>POLIGOLFO FORMIA</t>
  </si>
  <si>
    <t>AMATORI VILLA GUGLIELMI</t>
  </si>
  <si>
    <t>AMATORI CASTEL FUSANO</t>
  </si>
  <si>
    <t>AICS</t>
  </si>
  <si>
    <t>RUNNER REVOLUTION</t>
  </si>
  <si>
    <t>INDIVIDUALE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</si>
</sst>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31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18"/>
      <name val="Arial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25" borderId="12" xfId="0" applyNumberFormat="1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horizontal="center" vertical="center"/>
    </xf>
    <xf numFmtId="21" fontId="0" fillId="0" borderId="15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horizontal="center" vertical="center"/>
    </xf>
    <xf numFmtId="21" fontId="0" fillId="0" borderId="16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165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165" fontId="0" fillId="0" borderId="16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21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29" fillId="22" borderId="16" xfId="0" applyFont="1" applyFill="1" applyBorder="1" applyAlignment="1">
      <alignment horizontal="center" vertical="center" wrapText="1"/>
    </xf>
    <xf numFmtId="49" fontId="29" fillId="22" borderId="16" xfId="0" applyNumberFormat="1" applyFont="1" applyFill="1" applyBorder="1" applyAlignment="1">
      <alignment vertical="center"/>
    </xf>
    <xf numFmtId="49" fontId="29" fillId="22" borderId="16" xfId="0" applyNumberFormat="1" applyFont="1" applyFill="1" applyBorder="1" applyAlignment="1">
      <alignment horizontal="center" vertical="center"/>
    </xf>
    <xf numFmtId="21" fontId="29" fillId="22" borderId="16" xfId="0" applyNumberFormat="1" applyFont="1" applyFill="1" applyBorder="1" applyAlignment="1">
      <alignment vertical="center"/>
    </xf>
    <xf numFmtId="0" fontId="29" fillId="22" borderId="16" xfId="0" applyFont="1" applyFill="1" applyBorder="1" applyAlignment="1">
      <alignment horizontal="center" vertical="center"/>
    </xf>
    <xf numFmtId="165" fontId="29" fillId="22" borderId="16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vertical="center"/>
    </xf>
    <xf numFmtId="0" fontId="29" fillId="22" borderId="16" xfId="0" applyFont="1" applyFill="1" applyBorder="1" applyAlignment="1">
      <alignment vertical="center"/>
    </xf>
    <xf numFmtId="0" fontId="29" fillId="22" borderId="16" xfId="0" applyNumberFormat="1" applyFon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90" zoomScaleNormal="90"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15" t="s">
        <v>61</v>
      </c>
      <c r="B1" s="15"/>
      <c r="C1" s="15"/>
      <c r="D1" s="15"/>
      <c r="E1" s="15"/>
      <c r="F1" s="15"/>
      <c r="G1" s="15"/>
      <c r="H1" s="15"/>
      <c r="I1" s="15"/>
    </row>
    <row r="2" spans="1:9" ht="24.75" customHeight="1">
      <c r="A2" s="16" t="s">
        <v>62</v>
      </c>
      <c r="B2" s="16"/>
      <c r="C2" s="16"/>
      <c r="D2" s="16"/>
      <c r="E2" s="16"/>
      <c r="F2" s="16"/>
      <c r="G2" s="16"/>
      <c r="H2" s="3" t="s">
        <v>0</v>
      </c>
      <c r="I2" s="4">
        <v>5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9">
        <v>1</v>
      </c>
      <c r="B4" s="20" t="s">
        <v>63</v>
      </c>
      <c r="C4" s="20" t="s">
        <v>21</v>
      </c>
      <c r="D4" s="21" t="s">
        <v>109</v>
      </c>
      <c r="E4" s="20" t="s">
        <v>123</v>
      </c>
      <c r="F4" s="22">
        <v>0</v>
      </c>
      <c r="G4" s="23" t="str">
        <f aca="true" t="shared" si="0" ref="G4:G55">TEXT(INT((HOUR(F4)*3600+MINUTE(F4)*60+SECOND(F4))/$I$2/60),"0")&amp;"."&amp;TEXT(MOD((HOUR(F4)*3600+MINUTE(F4)*60+SECOND(F4))/$I$2,60),"00")&amp;"/km"</f>
        <v>0.00/km</v>
      </c>
      <c r="H4" s="24">
        <f aca="true" t="shared" si="1" ref="H4:H31">F4-$F$4</f>
        <v>0</v>
      </c>
      <c r="I4" s="24">
        <f>F4-INDEX($F$4:$F$81,MATCH(D4,$D$4:$D$81,0))</f>
        <v>0</v>
      </c>
    </row>
    <row r="5" spans="1:9" s="11" customFormat="1" ht="15" customHeight="1">
      <c r="A5" s="25">
        <v>2</v>
      </c>
      <c r="B5" s="26" t="s">
        <v>64</v>
      </c>
      <c r="C5" s="26" t="s">
        <v>16</v>
      </c>
      <c r="D5" s="27" t="s">
        <v>109</v>
      </c>
      <c r="E5" s="26" t="s">
        <v>124</v>
      </c>
      <c r="F5" s="28">
        <v>0</v>
      </c>
      <c r="G5" s="29" t="str">
        <f t="shared" si="0"/>
        <v>0.00/km</v>
      </c>
      <c r="H5" s="30">
        <f t="shared" si="1"/>
        <v>0</v>
      </c>
      <c r="I5" s="30">
        <f>F5-INDEX($F$4:$F$81,MATCH(D5,$D$4:$D$81,0))</f>
        <v>0</v>
      </c>
    </row>
    <row r="6" spans="1:9" s="11" customFormat="1" ht="15" customHeight="1">
      <c r="A6" s="25">
        <v>3</v>
      </c>
      <c r="B6" s="26" t="s">
        <v>65</v>
      </c>
      <c r="C6" s="26" t="s">
        <v>37</v>
      </c>
      <c r="D6" s="27" t="s">
        <v>109</v>
      </c>
      <c r="E6" s="26" t="s">
        <v>17</v>
      </c>
      <c r="F6" s="28">
        <v>0</v>
      </c>
      <c r="G6" s="29" t="str">
        <f t="shared" si="0"/>
        <v>0.00/km</v>
      </c>
      <c r="H6" s="30">
        <f t="shared" si="1"/>
        <v>0</v>
      </c>
      <c r="I6" s="30">
        <f>F6-INDEX($F$4:$F$81,MATCH(D6,$D$4:$D$81,0))</f>
        <v>0</v>
      </c>
    </row>
    <row r="7" spans="1:9" s="11" customFormat="1" ht="15" customHeight="1">
      <c r="A7" s="25">
        <v>4</v>
      </c>
      <c r="B7" s="26" t="s">
        <v>66</v>
      </c>
      <c r="C7" s="26" t="s">
        <v>34</v>
      </c>
      <c r="D7" s="27" t="s">
        <v>110</v>
      </c>
      <c r="E7" s="26" t="s">
        <v>24</v>
      </c>
      <c r="F7" s="28">
        <v>0</v>
      </c>
      <c r="G7" s="29" t="str">
        <f t="shared" si="0"/>
        <v>0.00/km</v>
      </c>
      <c r="H7" s="30">
        <f t="shared" si="1"/>
        <v>0</v>
      </c>
      <c r="I7" s="30">
        <f>F7-INDEX($F$4:$F$81,MATCH(D7,$D$4:$D$81,0))</f>
        <v>0</v>
      </c>
    </row>
    <row r="8" spans="1:9" s="11" customFormat="1" ht="15" customHeight="1">
      <c r="A8" s="42">
        <v>5</v>
      </c>
      <c r="B8" s="43" t="s">
        <v>67</v>
      </c>
      <c r="C8" s="43" t="s">
        <v>15</v>
      </c>
      <c r="D8" s="44" t="s">
        <v>109</v>
      </c>
      <c r="E8" s="43" t="s">
        <v>11</v>
      </c>
      <c r="F8" s="45">
        <v>0</v>
      </c>
      <c r="G8" s="46" t="str">
        <f t="shared" si="0"/>
        <v>0.00/km</v>
      </c>
      <c r="H8" s="47">
        <f t="shared" si="1"/>
        <v>0</v>
      </c>
      <c r="I8" s="47">
        <f>F8-INDEX($F$4:$F$81,MATCH(D8,$D$4:$D$81,0))</f>
        <v>0</v>
      </c>
    </row>
    <row r="9" spans="1:9" s="11" customFormat="1" ht="15" customHeight="1">
      <c r="A9" s="25">
        <v>6</v>
      </c>
      <c r="B9" s="26" t="s">
        <v>68</v>
      </c>
      <c r="C9" s="26" t="s">
        <v>22</v>
      </c>
      <c r="D9" s="27" t="s">
        <v>111</v>
      </c>
      <c r="E9" s="26" t="s">
        <v>125</v>
      </c>
      <c r="F9" s="28">
        <v>0</v>
      </c>
      <c r="G9" s="29" t="str">
        <f t="shared" si="0"/>
        <v>0.00/km</v>
      </c>
      <c r="H9" s="30">
        <f t="shared" si="1"/>
        <v>0</v>
      </c>
      <c r="I9" s="30">
        <f>F9-INDEX($F$4:$F$81,MATCH(D9,$D$4:$D$81,0))</f>
        <v>0</v>
      </c>
    </row>
    <row r="10" spans="1:9" s="11" customFormat="1" ht="15" customHeight="1">
      <c r="A10" s="25">
        <v>7</v>
      </c>
      <c r="B10" s="26" t="s">
        <v>39</v>
      </c>
      <c r="C10" s="26" t="s">
        <v>34</v>
      </c>
      <c r="D10" s="27" t="s">
        <v>112</v>
      </c>
      <c r="E10" s="26" t="s">
        <v>126</v>
      </c>
      <c r="F10" s="28">
        <v>0</v>
      </c>
      <c r="G10" s="29" t="str">
        <f t="shared" si="0"/>
        <v>0.00/km</v>
      </c>
      <c r="H10" s="30">
        <f t="shared" si="1"/>
        <v>0</v>
      </c>
      <c r="I10" s="30">
        <f>F10-INDEX($F$4:$F$81,MATCH(D10,$D$4:$D$81,0))</f>
        <v>0</v>
      </c>
    </row>
    <row r="11" spans="1:9" s="11" customFormat="1" ht="15" customHeight="1">
      <c r="A11" s="25">
        <v>8</v>
      </c>
      <c r="B11" s="26" t="s">
        <v>44</v>
      </c>
      <c r="C11" s="26" t="s">
        <v>14</v>
      </c>
      <c r="D11" s="27" t="s">
        <v>111</v>
      </c>
      <c r="E11" s="26" t="s">
        <v>127</v>
      </c>
      <c r="F11" s="28">
        <v>0</v>
      </c>
      <c r="G11" s="29" t="str">
        <f t="shared" si="0"/>
        <v>0.00/km</v>
      </c>
      <c r="H11" s="30">
        <f t="shared" si="1"/>
        <v>0</v>
      </c>
      <c r="I11" s="30">
        <f>F11-INDEX($F$4:$F$81,MATCH(D11,$D$4:$D$81,0))</f>
        <v>0</v>
      </c>
    </row>
    <row r="12" spans="1:9" s="11" customFormat="1" ht="15" customHeight="1">
      <c r="A12" s="25">
        <v>9</v>
      </c>
      <c r="B12" s="26" t="s">
        <v>30</v>
      </c>
      <c r="C12" s="26" t="s">
        <v>23</v>
      </c>
      <c r="D12" s="27" t="s">
        <v>113</v>
      </c>
      <c r="E12" s="26" t="s">
        <v>128</v>
      </c>
      <c r="F12" s="28">
        <v>0</v>
      </c>
      <c r="G12" s="29" t="str">
        <f t="shared" si="0"/>
        <v>0.00/km</v>
      </c>
      <c r="H12" s="30">
        <f t="shared" si="1"/>
        <v>0</v>
      </c>
      <c r="I12" s="30">
        <f>F12-INDEX($F$4:$F$81,MATCH(D12,$D$4:$D$81,0))</f>
        <v>0</v>
      </c>
    </row>
    <row r="13" spans="1:9" s="11" customFormat="1" ht="15" customHeight="1">
      <c r="A13" s="42">
        <v>10</v>
      </c>
      <c r="B13" s="43" t="s">
        <v>41</v>
      </c>
      <c r="C13" s="43" t="s">
        <v>28</v>
      </c>
      <c r="D13" s="44" t="s">
        <v>114</v>
      </c>
      <c r="E13" s="43" t="s">
        <v>11</v>
      </c>
      <c r="F13" s="45">
        <v>0</v>
      </c>
      <c r="G13" s="46" t="str">
        <f t="shared" si="0"/>
        <v>0.00/km</v>
      </c>
      <c r="H13" s="47">
        <f t="shared" si="1"/>
        <v>0</v>
      </c>
      <c r="I13" s="47">
        <f>F13-INDEX($F$4:$F$81,MATCH(D13,$D$4:$D$81,0))</f>
        <v>0</v>
      </c>
    </row>
    <row r="14" spans="1:9" s="11" customFormat="1" ht="15" customHeight="1">
      <c r="A14" s="25">
        <v>11</v>
      </c>
      <c r="B14" s="26" t="s">
        <v>55</v>
      </c>
      <c r="C14" s="26" t="s">
        <v>27</v>
      </c>
      <c r="D14" s="27" t="s">
        <v>113</v>
      </c>
      <c r="E14" s="26" t="s">
        <v>129</v>
      </c>
      <c r="F14" s="28">
        <v>0</v>
      </c>
      <c r="G14" s="29" t="str">
        <f t="shared" si="0"/>
        <v>0.00/km</v>
      </c>
      <c r="H14" s="30">
        <f t="shared" si="1"/>
        <v>0</v>
      </c>
      <c r="I14" s="30">
        <f>F14-INDEX($F$4:$F$81,MATCH(D14,$D$4:$D$81,0))</f>
        <v>0</v>
      </c>
    </row>
    <row r="15" spans="1:9" s="11" customFormat="1" ht="15" customHeight="1">
      <c r="A15" s="25">
        <v>12</v>
      </c>
      <c r="B15" s="26" t="s">
        <v>69</v>
      </c>
      <c r="C15" s="26" t="s">
        <v>70</v>
      </c>
      <c r="D15" s="27" t="s">
        <v>115</v>
      </c>
      <c r="E15" s="26" t="s">
        <v>24</v>
      </c>
      <c r="F15" s="28">
        <v>0</v>
      </c>
      <c r="G15" s="29" t="str">
        <f t="shared" si="0"/>
        <v>0.00/km</v>
      </c>
      <c r="H15" s="30">
        <f t="shared" si="1"/>
        <v>0</v>
      </c>
      <c r="I15" s="30">
        <f>F15-INDEX($F$4:$F$81,MATCH(D15,$D$4:$D$81,0))</f>
        <v>0</v>
      </c>
    </row>
    <row r="16" spans="1:9" s="11" customFormat="1" ht="15" customHeight="1">
      <c r="A16" s="25">
        <v>13</v>
      </c>
      <c r="B16" s="26" t="s">
        <v>71</v>
      </c>
      <c r="C16" s="26" t="s">
        <v>51</v>
      </c>
      <c r="D16" s="27" t="s">
        <v>116</v>
      </c>
      <c r="E16" s="26" t="s">
        <v>130</v>
      </c>
      <c r="F16" s="28">
        <v>0</v>
      </c>
      <c r="G16" s="29" t="str">
        <f t="shared" si="0"/>
        <v>0.00/km</v>
      </c>
      <c r="H16" s="30">
        <f t="shared" si="1"/>
        <v>0</v>
      </c>
      <c r="I16" s="30">
        <f>F16-INDEX($F$4:$F$81,MATCH(D16,$D$4:$D$81,0))</f>
        <v>0</v>
      </c>
    </row>
    <row r="17" spans="1:9" s="11" customFormat="1" ht="15" customHeight="1">
      <c r="A17" s="25">
        <v>14</v>
      </c>
      <c r="B17" s="26" t="s">
        <v>72</v>
      </c>
      <c r="C17" s="26" t="s">
        <v>38</v>
      </c>
      <c r="D17" s="27" t="s">
        <v>117</v>
      </c>
      <c r="E17" s="26" t="s">
        <v>131</v>
      </c>
      <c r="F17" s="28">
        <v>0</v>
      </c>
      <c r="G17" s="29" t="str">
        <f t="shared" si="0"/>
        <v>0.00/km</v>
      </c>
      <c r="H17" s="30">
        <f t="shared" si="1"/>
        <v>0</v>
      </c>
      <c r="I17" s="30">
        <f>F17-INDEX($F$4:$F$81,MATCH(D17,$D$4:$D$81,0))</f>
        <v>0</v>
      </c>
    </row>
    <row r="18" spans="1:9" s="11" customFormat="1" ht="15" customHeight="1">
      <c r="A18" s="25">
        <v>15</v>
      </c>
      <c r="B18" s="26" t="s">
        <v>50</v>
      </c>
      <c r="C18" s="26" t="s">
        <v>32</v>
      </c>
      <c r="D18" s="27" t="s">
        <v>110</v>
      </c>
      <c r="E18" s="31" t="s">
        <v>139</v>
      </c>
      <c r="F18" s="28">
        <v>0</v>
      </c>
      <c r="G18" s="29" t="str">
        <f t="shared" si="0"/>
        <v>0.00/km</v>
      </c>
      <c r="H18" s="30">
        <f t="shared" si="1"/>
        <v>0</v>
      </c>
      <c r="I18" s="30">
        <f>F18-INDEX($F$4:$F$81,MATCH(D18,$D$4:$D$81,0))</f>
        <v>0</v>
      </c>
    </row>
    <row r="19" spans="1:9" s="11" customFormat="1" ht="15" customHeight="1">
      <c r="A19" s="25">
        <v>16</v>
      </c>
      <c r="B19" s="26" t="s">
        <v>73</v>
      </c>
      <c r="C19" s="26" t="s">
        <v>36</v>
      </c>
      <c r="D19" s="27" t="s">
        <v>109</v>
      </c>
      <c r="E19" s="26" t="s">
        <v>24</v>
      </c>
      <c r="F19" s="28">
        <v>0</v>
      </c>
      <c r="G19" s="29" t="str">
        <f t="shared" si="0"/>
        <v>0.00/km</v>
      </c>
      <c r="H19" s="30">
        <f t="shared" si="1"/>
        <v>0</v>
      </c>
      <c r="I19" s="30">
        <f>F19-INDEX($F$4:$F$81,MATCH(D19,$D$4:$D$81,0))</f>
        <v>0</v>
      </c>
    </row>
    <row r="20" spans="1:9" s="11" customFormat="1" ht="15" customHeight="1">
      <c r="A20" s="25">
        <v>17</v>
      </c>
      <c r="B20" s="26" t="s">
        <v>74</v>
      </c>
      <c r="C20" s="26" t="s">
        <v>75</v>
      </c>
      <c r="D20" s="27" t="s">
        <v>111</v>
      </c>
      <c r="E20" s="31" t="s">
        <v>139</v>
      </c>
      <c r="F20" s="28">
        <v>0</v>
      </c>
      <c r="G20" s="29" t="str">
        <f t="shared" si="0"/>
        <v>0.00/km</v>
      </c>
      <c r="H20" s="30">
        <f t="shared" si="1"/>
        <v>0</v>
      </c>
      <c r="I20" s="30">
        <f>F20-INDEX($F$4:$F$81,MATCH(D20,$D$4:$D$81,0))</f>
        <v>0</v>
      </c>
    </row>
    <row r="21" spans="1:9" s="11" customFormat="1" ht="15" customHeight="1">
      <c r="A21" s="25">
        <v>18</v>
      </c>
      <c r="B21" s="26" t="s">
        <v>76</v>
      </c>
      <c r="C21" s="26" t="s">
        <v>25</v>
      </c>
      <c r="D21" s="27" t="s">
        <v>109</v>
      </c>
      <c r="E21" s="26" t="s">
        <v>24</v>
      </c>
      <c r="F21" s="28">
        <v>0</v>
      </c>
      <c r="G21" s="29" t="str">
        <f t="shared" si="0"/>
        <v>0.00/km</v>
      </c>
      <c r="H21" s="30">
        <f t="shared" si="1"/>
        <v>0</v>
      </c>
      <c r="I21" s="30">
        <f>F21-INDEX($F$4:$F$81,MATCH(D21,$D$4:$D$81,0))</f>
        <v>0</v>
      </c>
    </row>
    <row r="22" spans="1:9" s="11" customFormat="1" ht="15" customHeight="1">
      <c r="A22" s="25">
        <v>19</v>
      </c>
      <c r="B22" s="26" t="s">
        <v>59</v>
      </c>
      <c r="C22" s="26" t="s">
        <v>22</v>
      </c>
      <c r="D22" s="27" t="s">
        <v>110</v>
      </c>
      <c r="E22" s="26" t="s">
        <v>130</v>
      </c>
      <c r="F22" s="28">
        <v>0</v>
      </c>
      <c r="G22" s="29" t="str">
        <f t="shared" si="0"/>
        <v>0.00/km</v>
      </c>
      <c r="H22" s="30">
        <f t="shared" si="1"/>
        <v>0</v>
      </c>
      <c r="I22" s="30">
        <f>F22-INDEX($F$4:$F$81,MATCH(D22,$D$4:$D$81,0))</f>
        <v>0</v>
      </c>
    </row>
    <row r="23" spans="1:9" s="11" customFormat="1" ht="15" customHeight="1">
      <c r="A23" s="25">
        <v>20</v>
      </c>
      <c r="B23" s="26" t="s">
        <v>77</v>
      </c>
      <c r="C23" s="26" t="s">
        <v>48</v>
      </c>
      <c r="D23" s="27" t="s">
        <v>113</v>
      </c>
      <c r="E23" s="26" t="s">
        <v>132</v>
      </c>
      <c r="F23" s="28">
        <v>0</v>
      </c>
      <c r="G23" s="29" t="str">
        <f t="shared" si="0"/>
        <v>0.00/km</v>
      </c>
      <c r="H23" s="30">
        <f t="shared" si="1"/>
        <v>0</v>
      </c>
      <c r="I23" s="30">
        <f>F23-INDEX($F$4:$F$81,MATCH(D23,$D$4:$D$81,0))</f>
        <v>0</v>
      </c>
    </row>
    <row r="24" spans="1:9" s="11" customFormat="1" ht="15" customHeight="1">
      <c r="A24" s="25">
        <v>21</v>
      </c>
      <c r="B24" s="26" t="s">
        <v>78</v>
      </c>
      <c r="C24" s="26" t="s">
        <v>35</v>
      </c>
      <c r="D24" s="27" t="s">
        <v>111</v>
      </c>
      <c r="E24" s="26" t="s">
        <v>133</v>
      </c>
      <c r="F24" s="28">
        <v>0</v>
      </c>
      <c r="G24" s="29" t="str">
        <f t="shared" si="0"/>
        <v>0.00/km</v>
      </c>
      <c r="H24" s="30">
        <f t="shared" si="1"/>
        <v>0</v>
      </c>
      <c r="I24" s="30">
        <f>F24-INDEX($F$4:$F$81,MATCH(D24,$D$4:$D$81,0))</f>
        <v>0</v>
      </c>
    </row>
    <row r="25" spans="1:9" s="11" customFormat="1" ht="15" customHeight="1">
      <c r="A25" s="25">
        <v>22</v>
      </c>
      <c r="B25" s="26" t="s">
        <v>79</v>
      </c>
      <c r="C25" s="26" t="s">
        <v>26</v>
      </c>
      <c r="D25" s="27" t="s">
        <v>113</v>
      </c>
      <c r="E25" s="26" t="s">
        <v>131</v>
      </c>
      <c r="F25" s="28">
        <v>0</v>
      </c>
      <c r="G25" s="29" t="str">
        <f t="shared" si="0"/>
        <v>0.00/km</v>
      </c>
      <c r="H25" s="30">
        <f t="shared" si="1"/>
        <v>0</v>
      </c>
      <c r="I25" s="30">
        <f>F25-INDEX($F$4:$F$81,MATCH(D25,$D$4:$D$81,0))</f>
        <v>0</v>
      </c>
    </row>
    <row r="26" spans="1:9" s="11" customFormat="1" ht="15" customHeight="1">
      <c r="A26" s="25">
        <v>23</v>
      </c>
      <c r="B26" s="26" t="s">
        <v>80</v>
      </c>
      <c r="C26" s="26" t="s">
        <v>53</v>
      </c>
      <c r="D26" s="27" t="s">
        <v>109</v>
      </c>
      <c r="E26" s="31" t="s">
        <v>139</v>
      </c>
      <c r="F26" s="28">
        <v>0</v>
      </c>
      <c r="G26" s="29" t="str">
        <f t="shared" si="0"/>
        <v>0.00/km</v>
      </c>
      <c r="H26" s="30">
        <f t="shared" si="1"/>
        <v>0</v>
      </c>
      <c r="I26" s="30">
        <f>F26-INDEX($F$4:$F$81,MATCH(D26,$D$4:$D$81,0))</f>
        <v>0</v>
      </c>
    </row>
    <row r="27" spans="1:9" s="12" customFormat="1" ht="15" customHeight="1">
      <c r="A27" s="25">
        <v>24</v>
      </c>
      <c r="B27" s="26" t="s">
        <v>81</v>
      </c>
      <c r="C27" s="26" t="s">
        <v>54</v>
      </c>
      <c r="D27" s="27" t="s">
        <v>118</v>
      </c>
      <c r="E27" s="26" t="s">
        <v>132</v>
      </c>
      <c r="F27" s="28">
        <v>0</v>
      </c>
      <c r="G27" s="29" t="str">
        <f t="shared" si="0"/>
        <v>0.00/km</v>
      </c>
      <c r="H27" s="30">
        <f t="shared" si="1"/>
        <v>0</v>
      </c>
      <c r="I27" s="30">
        <f>F27-INDEX($F$4:$F$81,MATCH(D27,$D$4:$D$81,0))</f>
        <v>0</v>
      </c>
    </row>
    <row r="28" spans="1:9" s="11" customFormat="1" ht="15" customHeight="1">
      <c r="A28" s="25">
        <v>25</v>
      </c>
      <c r="B28" s="26" t="s">
        <v>82</v>
      </c>
      <c r="C28" s="26" t="s">
        <v>26</v>
      </c>
      <c r="D28" s="27" t="s">
        <v>109</v>
      </c>
      <c r="E28" s="31" t="s">
        <v>139</v>
      </c>
      <c r="F28" s="28">
        <v>0</v>
      </c>
      <c r="G28" s="29" t="str">
        <f t="shared" si="0"/>
        <v>0.00/km</v>
      </c>
      <c r="H28" s="30">
        <f t="shared" si="1"/>
        <v>0</v>
      </c>
      <c r="I28" s="30">
        <f>F28-INDEX($F$4:$F$81,MATCH(D28,$D$4:$D$81,0))</f>
        <v>0</v>
      </c>
    </row>
    <row r="29" spans="1:9" s="11" customFormat="1" ht="15" customHeight="1">
      <c r="A29" s="25">
        <v>26</v>
      </c>
      <c r="B29" s="26" t="s">
        <v>83</v>
      </c>
      <c r="C29" s="26" t="s">
        <v>25</v>
      </c>
      <c r="D29" s="27" t="s">
        <v>119</v>
      </c>
      <c r="E29" s="26" t="s">
        <v>134</v>
      </c>
      <c r="F29" s="28">
        <v>0</v>
      </c>
      <c r="G29" s="29" t="str">
        <f t="shared" si="0"/>
        <v>0.00/km</v>
      </c>
      <c r="H29" s="30">
        <f t="shared" si="1"/>
        <v>0</v>
      </c>
      <c r="I29" s="30">
        <f>F29-INDEX($F$4:$F$81,MATCH(D29,$D$4:$D$81,0))</f>
        <v>0</v>
      </c>
    </row>
    <row r="30" spans="1:9" s="11" customFormat="1" ht="15" customHeight="1">
      <c r="A30" s="25">
        <v>27</v>
      </c>
      <c r="B30" s="26" t="s">
        <v>65</v>
      </c>
      <c r="C30" s="26" t="s">
        <v>18</v>
      </c>
      <c r="D30" s="27" t="s">
        <v>112</v>
      </c>
      <c r="E30" s="26" t="s">
        <v>17</v>
      </c>
      <c r="F30" s="28">
        <v>0</v>
      </c>
      <c r="G30" s="29" t="str">
        <f t="shared" si="0"/>
        <v>0.00/km</v>
      </c>
      <c r="H30" s="30">
        <f t="shared" si="1"/>
        <v>0</v>
      </c>
      <c r="I30" s="30">
        <f>F30-INDEX($F$4:$F$81,MATCH(D30,$D$4:$D$81,0))</f>
        <v>0</v>
      </c>
    </row>
    <row r="31" spans="1:9" s="11" customFormat="1" ht="15" customHeight="1">
      <c r="A31" s="25">
        <v>28</v>
      </c>
      <c r="B31" s="26" t="s">
        <v>52</v>
      </c>
      <c r="C31" s="26" t="s">
        <v>84</v>
      </c>
      <c r="D31" s="27" t="s">
        <v>120</v>
      </c>
      <c r="E31" s="26" t="s">
        <v>131</v>
      </c>
      <c r="F31" s="28">
        <v>0</v>
      </c>
      <c r="G31" s="29" t="str">
        <f t="shared" si="0"/>
        <v>0.00/km</v>
      </c>
      <c r="H31" s="30">
        <f t="shared" si="1"/>
        <v>0</v>
      </c>
      <c r="I31" s="30">
        <f>F31-INDEX($F$4:$F$81,MATCH(D31,$D$4:$D$81,0))</f>
        <v>0</v>
      </c>
    </row>
    <row r="32" spans="1:9" s="11" customFormat="1" ht="15" customHeight="1">
      <c r="A32" s="25">
        <v>29</v>
      </c>
      <c r="B32" s="26" t="s">
        <v>49</v>
      </c>
      <c r="C32" s="26" t="s">
        <v>18</v>
      </c>
      <c r="D32" s="27" t="s">
        <v>113</v>
      </c>
      <c r="E32" s="26" t="s">
        <v>45</v>
      </c>
      <c r="F32" s="28">
        <v>0</v>
      </c>
      <c r="G32" s="29" t="str">
        <f t="shared" si="0"/>
        <v>0.00/km</v>
      </c>
      <c r="H32" s="30">
        <f aca="true" t="shared" si="2" ref="H32:H55">F32-$F$4</f>
        <v>0</v>
      </c>
      <c r="I32" s="30">
        <f>F32-INDEX($F$4:$F$81,MATCH(D32,$D$4:$D$81,0))</f>
        <v>0</v>
      </c>
    </row>
    <row r="33" spans="1:9" s="11" customFormat="1" ht="15" customHeight="1">
      <c r="A33" s="32">
        <v>30</v>
      </c>
      <c r="B33" s="26" t="s">
        <v>85</v>
      </c>
      <c r="C33" s="26" t="s">
        <v>22</v>
      </c>
      <c r="D33" s="27" t="s">
        <v>109</v>
      </c>
      <c r="E33" s="31" t="s">
        <v>139</v>
      </c>
      <c r="F33" s="28">
        <v>0</v>
      </c>
      <c r="G33" s="33" t="str">
        <f t="shared" si="0"/>
        <v>0.00/km</v>
      </c>
      <c r="H33" s="34">
        <f t="shared" si="2"/>
        <v>0</v>
      </c>
      <c r="I33" s="34">
        <f>F33-INDEX($F$4:$F$81,MATCH(D33,$D$4:$D$81,0))</f>
        <v>0</v>
      </c>
    </row>
    <row r="34" spans="1:9" s="11" customFormat="1" ht="15" customHeight="1">
      <c r="A34" s="25">
        <v>31</v>
      </c>
      <c r="B34" s="26" t="s">
        <v>63</v>
      </c>
      <c r="C34" s="26" t="s">
        <v>46</v>
      </c>
      <c r="D34" s="27" t="s">
        <v>109</v>
      </c>
      <c r="E34" s="31" t="s">
        <v>139</v>
      </c>
      <c r="F34" s="28">
        <v>0</v>
      </c>
      <c r="G34" s="29" t="str">
        <f t="shared" si="0"/>
        <v>0.00/km</v>
      </c>
      <c r="H34" s="30">
        <f t="shared" si="2"/>
        <v>0</v>
      </c>
      <c r="I34" s="30">
        <f>F34-INDEX($F$4:$F$81,MATCH(D34,$D$4:$D$81,0))</f>
        <v>0</v>
      </c>
    </row>
    <row r="35" spans="1:9" s="11" customFormat="1" ht="15" customHeight="1">
      <c r="A35" s="25">
        <v>32</v>
      </c>
      <c r="B35" s="26" t="s">
        <v>86</v>
      </c>
      <c r="C35" s="26" t="s">
        <v>12</v>
      </c>
      <c r="D35" s="27" t="s">
        <v>113</v>
      </c>
      <c r="E35" s="26" t="s">
        <v>130</v>
      </c>
      <c r="F35" s="28">
        <v>0</v>
      </c>
      <c r="G35" s="29" t="str">
        <f t="shared" si="0"/>
        <v>0.00/km</v>
      </c>
      <c r="H35" s="30">
        <f t="shared" si="2"/>
        <v>0</v>
      </c>
      <c r="I35" s="30">
        <f>F35-INDEX($F$4:$F$81,MATCH(D35,$D$4:$D$81,0))</f>
        <v>0</v>
      </c>
    </row>
    <row r="36" spans="1:9" s="11" customFormat="1" ht="15" customHeight="1">
      <c r="A36" s="25">
        <v>33</v>
      </c>
      <c r="B36" s="26" t="s">
        <v>87</v>
      </c>
      <c r="C36" s="26" t="s">
        <v>33</v>
      </c>
      <c r="D36" s="27" t="s">
        <v>121</v>
      </c>
      <c r="E36" s="31" t="s">
        <v>139</v>
      </c>
      <c r="F36" s="28">
        <v>0</v>
      </c>
      <c r="G36" s="29" t="str">
        <f t="shared" si="0"/>
        <v>0.00/km</v>
      </c>
      <c r="H36" s="30">
        <f t="shared" si="2"/>
        <v>0</v>
      </c>
      <c r="I36" s="30">
        <f>F36-INDEX($F$4:$F$81,MATCH(D36,$D$4:$D$81,0))</f>
        <v>0</v>
      </c>
    </row>
    <row r="37" spans="1:9" s="11" customFormat="1" ht="15" customHeight="1">
      <c r="A37" s="25">
        <v>34</v>
      </c>
      <c r="B37" s="26" t="s">
        <v>63</v>
      </c>
      <c r="C37" s="26" t="s">
        <v>88</v>
      </c>
      <c r="D37" s="27" t="s">
        <v>117</v>
      </c>
      <c r="E37" s="26" t="s">
        <v>135</v>
      </c>
      <c r="F37" s="28">
        <v>0</v>
      </c>
      <c r="G37" s="29" t="str">
        <f t="shared" si="0"/>
        <v>0.00/km</v>
      </c>
      <c r="H37" s="30">
        <f t="shared" si="2"/>
        <v>0</v>
      </c>
      <c r="I37" s="30">
        <f>F37-INDEX($F$4:$F$81,MATCH(D37,$D$4:$D$81,0))</f>
        <v>0</v>
      </c>
    </row>
    <row r="38" spans="1:9" s="11" customFormat="1" ht="15" customHeight="1">
      <c r="A38" s="25">
        <v>35</v>
      </c>
      <c r="B38" s="26" t="s">
        <v>89</v>
      </c>
      <c r="C38" s="26" t="s">
        <v>90</v>
      </c>
      <c r="D38" s="27" t="s">
        <v>115</v>
      </c>
      <c r="E38" s="31" t="s">
        <v>139</v>
      </c>
      <c r="F38" s="28">
        <v>0</v>
      </c>
      <c r="G38" s="29" t="str">
        <f t="shared" si="0"/>
        <v>0.00/km</v>
      </c>
      <c r="H38" s="30">
        <f t="shared" si="2"/>
        <v>0</v>
      </c>
      <c r="I38" s="30">
        <f>F38-INDEX($F$4:$F$81,MATCH(D38,$D$4:$D$81,0))</f>
        <v>0</v>
      </c>
    </row>
    <row r="39" spans="1:9" s="11" customFormat="1" ht="15" customHeight="1">
      <c r="A39" s="25">
        <v>36</v>
      </c>
      <c r="B39" s="26" t="s">
        <v>91</v>
      </c>
      <c r="C39" s="26" t="s">
        <v>58</v>
      </c>
      <c r="D39" s="27" t="s">
        <v>112</v>
      </c>
      <c r="E39" s="31" t="s">
        <v>139</v>
      </c>
      <c r="F39" s="28">
        <v>0</v>
      </c>
      <c r="G39" s="29" t="str">
        <f t="shared" si="0"/>
        <v>0.00/km</v>
      </c>
      <c r="H39" s="30">
        <f t="shared" si="2"/>
        <v>0</v>
      </c>
      <c r="I39" s="30">
        <f>F39-INDEX($F$4:$F$81,MATCH(D39,$D$4:$D$81,0))</f>
        <v>0</v>
      </c>
    </row>
    <row r="40" spans="1:9" s="11" customFormat="1" ht="15" customHeight="1">
      <c r="A40" s="32">
        <v>37</v>
      </c>
      <c r="B40" s="26" t="s">
        <v>92</v>
      </c>
      <c r="C40" s="26" t="s">
        <v>19</v>
      </c>
      <c r="D40" s="27" t="s">
        <v>112</v>
      </c>
      <c r="E40" s="26" t="s">
        <v>136</v>
      </c>
      <c r="F40" s="28">
        <v>0</v>
      </c>
      <c r="G40" s="33" t="str">
        <f t="shared" si="0"/>
        <v>0.00/km</v>
      </c>
      <c r="H40" s="34">
        <f t="shared" si="2"/>
        <v>0</v>
      </c>
      <c r="I40" s="34">
        <f>F40-INDEX($F$4:$F$81,MATCH(D40,$D$4:$D$81,0))</f>
        <v>0</v>
      </c>
    </row>
    <row r="41" spans="1:9" s="11" customFormat="1" ht="15" customHeight="1">
      <c r="A41" s="25">
        <v>38</v>
      </c>
      <c r="B41" s="26" t="s">
        <v>80</v>
      </c>
      <c r="C41" s="26" t="s">
        <v>93</v>
      </c>
      <c r="D41" s="27" t="s">
        <v>119</v>
      </c>
      <c r="E41" s="31" t="s">
        <v>139</v>
      </c>
      <c r="F41" s="28">
        <v>0</v>
      </c>
      <c r="G41" s="29" t="str">
        <f t="shared" si="0"/>
        <v>0.00/km</v>
      </c>
      <c r="H41" s="30">
        <f t="shared" si="2"/>
        <v>0</v>
      </c>
      <c r="I41" s="30">
        <f>F41-INDEX($F$4:$F$81,MATCH(D41,$D$4:$D$81,0))</f>
        <v>0</v>
      </c>
    </row>
    <row r="42" spans="1:9" s="11" customFormat="1" ht="15" customHeight="1">
      <c r="A42" s="42">
        <v>39</v>
      </c>
      <c r="B42" s="43" t="s">
        <v>94</v>
      </c>
      <c r="C42" s="43" t="s">
        <v>31</v>
      </c>
      <c r="D42" s="44" t="s">
        <v>116</v>
      </c>
      <c r="E42" s="43" t="s">
        <v>11</v>
      </c>
      <c r="F42" s="45">
        <v>0</v>
      </c>
      <c r="G42" s="46" t="str">
        <f t="shared" si="0"/>
        <v>0.00/km</v>
      </c>
      <c r="H42" s="47">
        <f t="shared" si="2"/>
        <v>0</v>
      </c>
      <c r="I42" s="47">
        <f>F42-INDEX($F$4:$F$81,MATCH(D42,$D$4:$D$81,0))</f>
        <v>0</v>
      </c>
    </row>
    <row r="43" spans="1:9" s="11" customFormat="1" ht="15" customHeight="1">
      <c r="A43" s="25">
        <v>40</v>
      </c>
      <c r="B43" s="26" t="s">
        <v>95</v>
      </c>
      <c r="C43" s="26" t="s">
        <v>60</v>
      </c>
      <c r="D43" s="27" t="s">
        <v>122</v>
      </c>
      <c r="E43" s="31" t="s">
        <v>139</v>
      </c>
      <c r="F43" s="28">
        <v>0</v>
      </c>
      <c r="G43" s="29" t="str">
        <f t="shared" si="0"/>
        <v>0.00/km</v>
      </c>
      <c r="H43" s="30">
        <f t="shared" si="2"/>
        <v>0</v>
      </c>
      <c r="I43" s="30">
        <f>F43-INDEX($F$4:$F$81,MATCH(D43,$D$4:$D$81,0))</f>
        <v>0</v>
      </c>
    </row>
    <row r="44" spans="1:9" s="11" customFormat="1" ht="15" customHeight="1">
      <c r="A44" s="25">
        <v>41</v>
      </c>
      <c r="B44" s="26" t="s">
        <v>56</v>
      </c>
      <c r="C44" s="26" t="s">
        <v>96</v>
      </c>
      <c r="D44" s="27" t="s">
        <v>120</v>
      </c>
      <c r="E44" s="31" t="s">
        <v>139</v>
      </c>
      <c r="F44" s="28">
        <v>0</v>
      </c>
      <c r="G44" s="29" t="str">
        <f t="shared" si="0"/>
        <v>0.00/km</v>
      </c>
      <c r="H44" s="30">
        <f t="shared" si="2"/>
        <v>0</v>
      </c>
      <c r="I44" s="30">
        <f>F44-INDEX($F$4:$F$81,MATCH(D44,$D$4:$D$81,0))</f>
        <v>0</v>
      </c>
    </row>
    <row r="45" spans="1:9" s="11" customFormat="1" ht="15" customHeight="1">
      <c r="A45" s="32">
        <v>42</v>
      </c>
      <c r="B45" s="26" t="s">
        <v>57</v>
      </c>
      <c r="C45" s="26" t="s">
        <v>15</v>
      </c>
      <c r="D45" s="27" t="s">
        <v>109</v>
      </c>
      <c r="E45" s="31" t="s">
        <v>139</v>
      </c>
      <c r="F45" s="28">
        <v>0</v>
      </c>
      <c r="G45" s="33" t="str">
        <f t="shared" si="0"/>
        <v>0.00/km</v>
      </c>
      <c r="H45" s="34">
        <f t="shared" si="2"/>
        <v>0</v>
      </c>
      <c r="I45" s="34">
        <f>F45-INDEX($F$4:$F$81,MATCH(D45,$D$4:$D$81,0))</f>
        <v>0</v>
      </c>
    </row>
    <row r="46" spans="1:9" s="11" customFormat="1" ht="15" customHeight="1">
      <c r="A46" s="25">
        <v>43</v>
      </c>
      <c r="B46" s="26" t="s">
        <v>97</v>
      </c>
      <c r="C46" s="26" t="s">
        <v>43</v>
      </c>
      <c r="D46" s="27" t="s">
        <v>113</v>
      </c>
      <c r="E46" s="31" t="s">
        <v>139</v>
      </c>
      <c r="F46" s="28">
        <v>0</v>
      </c>
      <c r="G46" s="29" t="str">
        <f t="shared" si="0"/>
        <v>0.00/km</v>
      </c>
      <c r="H46" s="30">
        <f t="shared" si="2"/>
        <v>0</v>
      </c>
      <c r="I46" s="30">
        <f>F46-INDEX($F$4:$F$81,MATCH(D46,$D$4:$D$81,0))</f>
        <v>0</v>
      </c>
    </row>
    <row r="47" spans="1:9" s="11" customFormat="1" ht="15" customHeight="1">
      <c r="A47" s="25">
        <v>44</v>
      </c>
      <c r="B47" s="26" t="s">
        <v>98</v>
      </c>
      <c r="C47" s="26" t="s">
        <v>47</v>
      </c>
      <c r="D47" s="27" t="s">
        <v>116</v>
      </c>
      <c r="E47" s="26" t="s">
        <v>137</v>
      </c>
      <c r="F47" s="28">
        <v>0</v>
      </c>
      <c r="G47" s="29" t="str">
        <f t="shared" si="0"/>
        <v>0.00/km</v>
      </c>
      <c r="H47" s="30">
        <f t="shared" si="2"/>
        <v>0</v>
      </c>
      <c r="I47" s="30">
        <f>F47-INDEX($F$4:$F$81,MATCH(D47,$D$4:$D$81,0))</f>
        <v>0</v>
      </c>
    </row>
    <row r="48" spans="1:9" s="11" customFormat="1" ht="15" customHeight="1">
      <c r="A48" s="25">
        <v>45</v>
      </c>
      <c r="B48" s="26" t="s">
        <v>99</v>
      </c>
      <c r="C48" s="26" t="s">
        <v>40</v>
      </c>
      <c r="D48" s="27" t="s">
        <v>119</v>
      </c>
      <c r="E48" s="31" t="s">
        <v>139</v>
      </c>
      <c r="F48" s="28">
        <v>0</v>
      </c>
      <c r="G48" s="29" t="str">
        <f t="shared" si="0"/>
        <v>0.00/km</v>
      </c>
      <c r="H48" s="30">
        <f t="shared" si="2"/>
        <v>0</v>
      </c>
      <c r="I48" s="30">
        <f>F48-INDEX($F$4:$F$81,MATCH(D48,$D$4:$D$81,0))</f>
        <v>0</v>
      </c>
    </row>
    <row r="49" spans="1:9" s="11" customFormat="1" ht="15" customHeight="1">
      <c r="A49" s="25">
        <v>46</v>
      </c>
      <c r="B49" s="26" t="s">
        <v>100</v>
      </c>
      <c r="C49" s="26" t="s">
        <v>42</v>
      </c>
      <c r="D49" s="27" t="s">
        <v>119</v>
      </c>
      <c r="E49" s="26" t="s">
        <v>138</v>
      </c>
      <c r="F49" s="28">
        <v>0</v>
      </c>
      <c r="G49" s="29" t="str">
        <f t="shared" si="0"/>
        <v>0.00/km</v>
      </c>
      <c r="H49" s="30">
        <f t="shared" si="2"/>
        <v>0</v>
      </c>
      <c r="I49" s="30">
        <f>F49-INDEX($F$4:$F$81,MATCH(D49,$D$4:$D$81,0))</f>
        <v>0</v>
      </c>
    </row>
    <row r="50" spans="1:9" s="11" customFormat="1" ht="15" customHeight="1">
      <c r="A50" s="25">
        <v>47</v>
      </c>
      <c r="B50" s="26" t="s">
        <v>101</v>
      </c>
      <c r="C50" s="26" t="s">
        <v>102</v>
      </c>
      <c r="D50" s="27" t="s">
        <v>118</v>
      </c>
      <c r="E50" s="26" t="s">
        <v>136</v>
      </c>
      <c r="F50" s="28">
        <v>0</v>
      </c>
      <c r="G50" s="29" t="str">
        <f t="shared" si="0"/>
        <v>0.00/km</v>
      </c>
      <c r="H50" s="30">
        <f t="shared" si="2"/>
        <v>0</v>
      </c>
      <c r="I50" s="30">
        <f>F50-INDEX($F$4:$F$81,MATCH(D50,$D$4:$D$81,0))</f>
        <v>0</v>
      </c>
    </row>
    <row r="51" spans="1:9" s="11" customFormat="1" ht="15" customHeight="1">
      <c r="A51" s="25">
        <v>48</v>
      </c>
      <c r="B51" s="26" t="s">
        <v>103</v>
      </c>
      <c r="C51" s="26" t="s">
        <v>13</v>
      </c>
      <c r="D51" s="27" t="s">
        <v>119</v>
      </c>
      <c r="E51" s="31" t="s">
        <v>139</v>
      </c>
      <c r="F51" s="28">
        <v>0</v>
      </c>
      <c r="G51" s="29" t="str">
        <f t="shared" si="0"/>
        <v>0.00/km</v>
      </c>
      <c r="H51" s="30">
        <f t="shared" si="2"/>
        <v>0</v>
      </c>
      <c r="I51" s="30">
        <f>F51-INDEX($F$4:$F$81,MATCH(D51,$D$4:$D$81,0))</f>
        <v>0</v>
      </c>
    </row>
    <row r="52" spans="1:9" s="11" customFormat="1" ht="15" customHeight="1">
      <c r="A52" s="25">
        <v>49</v>
      </c>
      <c r="B52" s="26" t="s">
        <v>104</v>
      </c>
      <c r="C52" s="26" t="s">
        <v>20</v>
      </c>
      <c r="D52" s="27" t="s">
        <v>113</v>
      </c>
      <c r="E52" s="31" t="s">
        <v>139</v>
      </c>
      <c r="F52" s="28">
        <v>0</v>
      </c>
      <c r="G52" s="29" t="str">
        <f t="shared" si="0"/>
        <v>0.00/km</v>
      </c>
      <c r="H52" s="30">
        <f t="shared" si="2"/>
        <v>0</v>
      </c>
      <c r="I52" s="30">
        <f>F52-INDEX($F$4:$F$81,MATCH(D52,$D$4:$D$81,0))</f>
        <v>0</v>
      </c>
    </row>
    <row r="53" spans="1:9" s="13" customFormat="1" ht="15" customHeight="1">
      <c r="A53" s="25">
        <v>50</v>
      </c>
      <c r="B53" s="26" t="s">
        <v>105</v>
      </c>
      <c r="C53" s="26" t="s">
        <v>29</v>
      </c>
      <c r="D53" s="27" t="s">
        <v>113</v>
      </c>
      <c r="E53" s="31" t="s">
        <v>139</v>
      </c>
      <c r="F53" s="28">
        <v>0</v>
      </c>
      <c r="G53" s="29" t="str">
        <f t="shared" si="0"/>
        <v>0.00/km</v>
      </c>
      <c r="H53" s="30">
        <f t="shared" si="2"/>
        <v>0</v>
      </c>
      <c r="I53" s="30">
        <f>F53-INDEX($F$4:$F$81,MATCH(D53,$D$4:$D$81,0))</f>
        <v>0</v>
      </c>
    </row>
    <row r="54" spans="1:9" s="11" customFormat="1" ht="15" customHeight="1">
      <c r="A54" s="25">
        <v>51</v>
      </c>
      <c r="B54" s="26" t="s">
        <v>106</v>
      </c>
      <c r="C54" s="26" t="s">
        <v>107</v>
      </c>
      <c r="D54" s="27" t="s">
        <v>115</v>
      </c>
      <c r="E54" s="31" t="s">
        <v>139</v>
      </c>
      <c r="F54" s="28">
        <v>0</v>
      </c>
      <c r="G54" s="29" t="str">
        <f t="shared" si="0"/>
        <v>0.00/km</v>
      </c>
      <c r="H54" s="30">
        <f t="shared" si="2"/>
        <v>0</v>
      </c>
      <c r="I54" s="30">
        <f>F54-INDEX($F$4:$F$81,MATCH(D54,$D$4:$D$81,0))</f>
        <v>0</v>
      </c>
    </row>
    <row r="55" spans="1:9" s="11" customFormat="1" ht="15" customHeight="1">
      <c r="A55" s="35">
        <v>52</v>
      </c>
      <c r="B55" s="36" t="s">
        <v>106</v>
      </c>
      <c r="C55" s="36" t="s">
        <v>108</v>
      </c>
      <c r="D55" s="37" t="s">
        <v>112</v>
      </c>
      <c r="E55" s="38" t="s">
        <v>139</v>
      </c>
      <c r="F55" s="39">
        <v>0</v>
      </c>
      <c r="G55" s="40" t="str">
        <f t="shared" si="0"/>
        <v>0.00/km</v>
      </c>
      <c r="H55" s="41">
        <f t="shared" si="2"/>
        <v>0</v>
      </c>
      <c r="I55" s="41">
        <f>F55-INDEX($F$4:$F$81,MATCH(D55,$D$4:$D$81,0))</f>
        <v>0</v>
      </c>
    </row>
  </sheetData>
  <sheetProtection/>
  <autoFilter ref="A3:I55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17" t="str">
        <f>Individuale!A1</f>
        <v>Stradacorrendo</v>
      </c>
      <c r="B1" s="17"/>
      <c r="C1" s="17"/>
    </row>
    <row r="2" spans="1:3" ht="33" customHeight="1">
      <c r="A2" s="18" t="str">
        <f>Individuale!A2&amp;" km. "&amp;Individuale!I2</f>
        <v>Villa Pamphili - Roma (RM) Italia - Sabato 17/09/2011 km. 5</v>
      </c>
      <c r="B2" s="18"/>
      <c r="C2" s="18"/>
    </row>
    <row r="3" spans="1:3" ht="24.75" customHeight="1">
      <c r="A3" s="14" t="s">
        <v>1</v>
      </c>
      <c r="B3" s="9" t="s">
        <v>5</v>
      </c>
      <c r="C3" s="9" t="s">
        <v>10</v>
      </c>
    </row>
    <row r="4" spans="1:3" ht="15" customHeight="1">
      <c r="A4" s="23">
        <v>1</v>
      </c>
      <c r="B4" s="48" t="s">
        <v>139</v>
      </c>
      <c r="C4" s="49">
        <v>20</v>
      </c>
    </row>
    <row r="5" spans="1:3" ht="15" customHeight="1">
      <c r="A5" s="29">
        <v>2</v>
      </c>
      <c r="B5" s="31" t="s">
        <v>24</v>
      </c>
      <c r="C5" s="50">
        <v>4</v>
      </c>
    </row>
    <row r="6" spans="1:3" ht="15" customHeight="1">
      <c r="A6" s="46">
        <v>3</v>
      </c>
      <c r="B6" s="53" t="s">
        <v>11</v>
      </c>
      <c r="C6" s="54">
        <v>3</v>
      </c>
    </row>
    <row r="7" spans="1:3" ht="15" customHeight="1">
      <c r="A7" s="29">
        <v>4</v>
      </c>
      <c r="B7" s="31" t="s">
        <v>130</v>
      </c>
      <c r="C7" s="50">
        <v>3</v>
      </c>
    </row>
    <row r="8" spans="1:3" ht="15" customHeight="1">
      <c r="A8" s="33">
        <v>5</v>
      </c>
      <c r="B8" s="31" t="s">
        <v>131</v>
      </c>
      <c r="C8" s="50">
        <v>3</v>
      </c>
    </row>
    <row r="9" spans="1:3" ht="15" customHeight="1">
      <c r="A9" s="29">
        <v>6</v>
      </c>
      <c r="B9" s="31" t="s">
        <v>136</v>
      </c>
      <c r="C9" s="50">
        <v>2</v>
      </c>
    </row>
    <row r="10" spans="1:3" ht="15" customHeight="1">
      <c r="A10" s="29">
        <v>7</v>
      </c>
      <c r="B10" s="31" t="s">
        <v>132</v>
      </c>
      <c r="C10" s="50">
        <v>2</v>
      </c>
    </row>
    <row r="11" spans="1:3" ht="15" customHeight="1">
      <c r="A11" s="29">
        <v>8</v>
      </c>
      <c r="B11" s="31" t="s">
        <v>17</v>
      </c>
      <c r="C11" s="50">
        <v>2</v>
      </c>
    </row>
    <row r="12" spans="1:3" ht="15" customHeight="1">
      <c r="A12" s="29">
        <v>9</v>
      </c>
      <c r="B12" s="31" t="s">
        <v>137</v>
      </c>
      <c r="C12" s="50">
        <v>1</v>
      </c>
    </row>
    <row r="13" spans="1:3" ht="15" customHeight="1">
      <c r="A13" s="29">
        <v>10</v>
      </c>
      <c r="B13" s="31" t="s">
        <v>129</v>
      </c>
      <c r="C13" s="50">
        <v>1</v>
      </c>
    </row>
    <row r="14" spans="1:3" ht="15" customHeight="1">
      <c r="A14" s="29">
        <v>11</v>
      </c>
      <c r="B14" s="31" t="s">
        <v>135</v>
      </c>
      <c r="C14" s="50">
        <v>1</v>
      </c>
    </row>
    <row r="15" spans="1:3" ht="15" customHeight="1">
      <c r="A15" s="29">
        <v>12</v>
      </c>
      <c r="B15" s="31" t="s">
        <v>123</v>
      </c>
      <c r="C15" s="50">
        <v>1</v>
      </c>
    </row>
    <row r="16" spans="1:3" ht="15" customHeight="1">
      <c r="A16" s="29">
        <v>13</v>
      </c>
      <c r="B16" s="31" t="s">
        <v>126</v>
      </c>
      <c r="C16" s="50">
        <v>1</v>
      </c>
    </row>
    <row r="17" spans="1:3" ht="15" customHeight="1">
      <c r="A17" s="29">
        <v>14</v>
      </c>
      <c r="B17" s="31" t="s">
        <v>133</v>
      </c>
      <c r="C17" s="50">
        <v>1</v>
      </c>
    </row>
    <row r="18" spans="1:3" ht="15" customHeight="1">
      <c r="A18" s="29">
        <v>15</v>
      </c>
      <c r="B18" s="31" t="s">
        <v>128</v>
      </c>
      <c r="C18" s="50">
        <v>1</v>
      </c>
    </row>
    <row r="19" spans="1:3" ht="15" customHeight="1">
      <c r="A19" s="29">
        <v>16</v>
      </c>
      <c r="B19" s="31" t="s">
        <v>127</v>
      </c>
      <c r="C19" s="50">
        <v>1</v>
      </c>
    </row>
    <row r="20" spans="1:3" ht="15" customHeight="1">
      <c r="A20" s="29">
        <v>17</v>
      </c>
      <c r="B20" s="31" t="s">
        <v>134</v>
      </c>
      <c r="C20" s="50">
        <v>1</v>
      </c>
    </row>
    <row r="21" spans="1:3" ht="15" customHeight="1">
      <c r="A21" s="29">
        <v>18</v>
      </c>
      <c r="B21" s="31" t="s">
        <v>125</v>
      </c>
      <c r="C21" s="50">
        <v>1</v>
      </c>
    </row>
    <row r="22" spans="1:3" ht="15" customHeight="1">
      <c r="A22" s="29">
        <v>19</v>
      </c>
      <c r="B22" s="31" t="s">
        <v>138</v>
      </c>
      <c r="C22" s="50">
        <v>1</v>
      </c>
    </row>
    <row r="23" spans="1:3" ht="15" customHeight="1">
      <c r="A23" s="29">
        <v>20</v>
      </c>
      <c r="B23" s="31" t="s">
        <v>124</v>
      </c>
      <c r="C23" s="50">
        <v>1</v>
      </c>
    </row>
    <row r="24" spans="1:3" ht="15" customHeight="1">
      <c r="A24" s="51">
        <v>21</v>
      </c>
      <c r="B24" s="38" t="s">
        <v>45</v>
      </c>
      <c r="C24" s="52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2011-09-26T18:21:47Z</dcterms:created>
  <dcterms:modified xsi:type="dcterms:W3CDTF">2011-09-26T18:26:28Z</dcterms:modified>
  <cp:category/>
  <cp:version/>
  <cp:contentType/>
  <cp:contentStatus/>
</cp:coreProperties>
</file>