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5 km" sheetId="1" r:id="rId1"/>
    <sheet name="42 km" sheetId="2" r:id="rId2"/>
    <sheet name="21 + 21 km" sheetId="3" r:id="rId3"/>
    <sheet name="Squadre" sheetId="4" r:id="rId4"/>
  </sheets>
  <definedNames>
    <definedName name="_xlnm._FilterDatabase" localSheetId="2" hidden="1">'21 + 21 km'!$A$4:$I$38</definedName>
    <definedName name="_xlnm._FilterDatabase" localSheetId="1" hidden="1">'42 km'!$A$4:$I$91</definedName>
    <definedName name="_xlnm._FilterDatabase" localSheetId="0" hidden="1">'65 km'!$A$4:$I$125</definedName>
    <definedName name="_xlnm.Print_Titles" localSheetId="2">'21 + 21 km'!$1:$4</definedName>
    <definedName name="_xlnm.Print_Titles" localSheetId="1">'42 km'!$1:$4</definedName>
    <definedName name="_xlnm.Print_Titles" localSheetId="0">'65 km'!$1:$4</definedName>
    <definedName name="_xlnm.Print_Titles" localSheetId="3">'Squadre'!$1:$3</definedName>
  </definedNames>
  <calcPr fullCalcOnLoad="1"/>
</workbook>
</file>

<file path=xl/sharedStrings.xml><?xml version="1.0" encoding="utf-8"?>
<sst xmlns="http://schemas.openxmlformats.org/spreadsheetml/2006/main" count="1159" uniqueCount="556">
  <si>
    <t>BRUNI</t>
  </si>
  <si>
    <t>Iscritti</t>
  </si>
  <si>
    <t>ATLETICA FUTURA</t>
  </si>
  <si>
    <t>TOSCANA ATLETICA EMPOLI</t>
  </si>
  <si>
    <t>BERTI</t>
  </si>
  <si>
    <t>MANETTI</t>
  </si>
  <si>
    <t>MELANI</t>
  </si>
  <si>
    <t>CARLI</t>
  </si>
  <si>
    <t>PASQUINI</t>
  </si>
  <si>
    <t>ANGELA</t>
  </si>
  <si>
    <t>IADEVAIA</t>
  </si>
  <si>
    <t>CECCHI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</si>
  <si>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</si>
  <si>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</si>
  <si>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</si>
  <si>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</si>
  <si>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</si>
  <si>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</si>
  <si>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</si>
  <si>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</si>
  <si>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</si>
  <si>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</si>
  <si>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</si>
  <si>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</si>
  <si>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</si>
  <si>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</si>
  <si>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</si>
  <si>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MATTEO</t>
  </si>
  <si>
    <t>FABRIZIO</t>
  </si>
  <si>
    <t>ANDREA</t>
  </si>
  <si>
    <t>MICHELANGELO</t>
  </si>
  <si>
    <t>RICCARDO</t>
  </si>
  <si>
    <t>GIULIO</t>
  </si>
  <si>
    <t>ALESSANDRO</t>
  </si>
  <si>
    <t>CARLO</t>
  </si>
  <si>
    <t>MARCO</t>
  </si>
  <si>
    <t>GIACOMO</t>
  </si>
  <si>
    <t>CLAUDIO</t>
  </si>
  <si>
    <t>FRANCESCO</t>
  </si>
  <si>
    <t>STEFANO</t>
  </si>
  <si>
    <t>EMANUELE</t>
  </si>
  <si>
    <t>MAURO</t>
  </si>
  <si>
    <t>SILVANO</t>
  </si>
  <si>
    <t>LUCIANO</t>
  </si>
  <si>
    <t>ROBERTO</t>
  </si>
  <si>
    <t>NICOLA</t>
  </si>
  <si>
    <t>FRANCO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</si>
  <si>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</si>
  <si>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</si>
  <si>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</si>
  <si>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</si>
  <si>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</si>
  <si>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</si>
  <si>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</si>
  <si>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</si>
  <si>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</si>
  <si>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GIOVANNI</t>
  </si>
  <si>
    <t>ALESSIO</t>
  </si>
  <si>
    <t>ANTONIO</t>
  </si>
  <si>
    <t>INDIVIDUALE</t>
  </si>
  <si>
    <t>PIERLUIGI</t>
  </si>
  <si>
    <t>ENZO</t>
  </si>
  <si>
    <t>CHRISTIAN</t>
  </si>
  <si>
    <t>GABRIELE</t>
  </si>
  <si>
    <t>LAURA</t>
  </si>
  <si>
    <t>LORENZO</t>
  </si>
  <si>
    <t>WALTER</t>
  </si>
  <si>
    <t>STEFANIA</t>
  </si>
  <si>
    <t>GUIDI</t>
  </si>
  <si>
    <t>MIRKO</t>
  </si>
  <si>
    <t>GIANFRANCO</t>
  </si>
  <si>
    <t>FRANCESCA</t>
  </si>
  <si>
    <t>CLAUDIA</t>
  </si>
  <si>
    <t>DAVID</t>
  </si>
  <si>
    <t>BALDI</t>
  </si>
  <si>
    <t>PAOLA</t>
  </si>
  <si>
    <t>TIZIANA</t>
  </si>
  <si>
    <t>DOMENICO</t>
  </si>
  <si>
    <t>PATRIZIO</t>
  </si>
  <si>
    <t>MARINA</t>
  </si>
  <si>
    <t>GRAZIANO</t>
  </si>
  <si>
    <t>MONIA</t>
  </si>
  <si>
    <t>PASQUALE</t>
  </si>
  <si>
    <t>VINCENZO</t>
  </si>
  <si>
    <t>MARCELLO</t>
  </si>
  <si>
    <t>BASILE</t>
  </si>
  <si>
    <t>SERGIO</t>
  </si>
  <si>
    <t>SALVATORE</t>
  </si>
  <si>
    <t>GIORGIO</t>
  </si>
  <si>
    <t>FREZZA</t>
  </si>
  <si>
    <t>VALERIO</t>
  </si>
  <si>
    <t>BATTAGLIA</t>
  </si>
  <si>
    <t>PIETRO</t>
  </si>
  <si>
    <t>ROSA</t>
  </si>
  <si>
    <t>VALENTINO</t>
  </si>
  <si>
    <t>FILIPPO</t>
  </si>
  <si>
    <t>ALBERTO</t>
  </si>
  <si>
    <t>CINZIA</t>
  </si>
  <si>
    <t>SEBASTIANO</t>
  </si>
  <si>
    <t>LOMBARDI</t>
  </si>
  <si>
    <t>CONCETTA</t>
  </si>
  <si>
    <t>RAFFAELLA</t>
  </si>
  <si>
    <t>RIVA</t>
  </si>
  <si>
    <t>DE LUCA</t>
  </si>
  <si>
    <t>DAMIANO</t>
  </si>
  <si>
    <t>PALLADINO</t>
  </si>
  <si>
    <t>ASSM</t>
  </si>
  <si>
    <t>POLISPORTIVA SCANDIANO</t>
  </si>
  <si>
    <t>RADOJKOVIC</t>
  </si>
  <si>
    <t>ROBERT</t>
  </si>
  <si>
    <t>CROAZIA</t>
  </si>
  <si>
    <t>ATL. LIBERTAS RUNNERS LIVORNO</t>
  </si>
  <si>
    <t>PAJARO</t>
  </si>
  <si>
    <t>OV50M</t>
  </si>
  <si>
    <t>AMATORI ATLETICA CHIRIGNANO</t>
  </si>
  <si>
    <t>BARBACETTO</t>
  </si>
  <si>
    <t>GIACOMINO</t>
  </si>
  <si>
    <t>ASD PIANI DIVAS</t>
  </si>
  <si>
    <t>BAMBINI</t>
  </si>
  <si>
    <t>ASD SOLEDROS LIVORNO</t>
  </si>
  <si>
    <t>TARTAGLINO</t>
  </si>
  <si>
    <t>US COSTIGLIOLE</t>
  </si>
  <si>
    <t>TONON</t>
  </si>
  <si>
    <t>LINO</t>
  </si>
  <si>
    <t>S.G. EISACHTAL</t>
  </si>
  <si>
    <t>CASIRAGHI</t>
  </si>
  <si>
    <t>MONICA</t>
  </si>
  <si>
    <t>ASSF</t>
  </si>
  <si>
    <t>TEAM CELLFOOD</t>
  </si>
  <si>
    <t>GIANNETTI</t>
  </si>
  <si>
    <t>ROAD RUNNERS CLUB MILANO</t>
  </si>
  <si>
    <t>TALLARITA</t>
  </si>
  <si>
    <t>PODISTICA BIASIOLA</t>
  </si>
  <si>
    <t>GUAZZO</t>
  </si>
  <si>
    <t>RAMON CLUB BRIANZA</t>
  </si>
  <si>
    <t>SETTESOLDI</t>
  </si>
  <si>
    <t>LIBERO</t>
  </si>
  <si>
    <t>FABBRI</t>
  </si>
  <si>
    <t>TUTTO BIKE TEAM ASD</t>
  </si>
  <si>
    <t>FEDERICI</t>
  </si>
  <si>
    <t>ATL. RODENGO SAIANO</t>
  </si>
  <si>
    <t>MOSCONI</t>
  </si>
  <si>
    <t>TASSISTI FIORENTINI</t>
  </si>
  <si>
    <t>DAL GRANDE</t>
  </si>
  <si>
    <t>6XCORRERE</t>
  </si>
  <si>
    <t>ZANCHI</t>
  </si>
  <si>
    <t>OLIMPUUS</t>
  </si>
  <si>
    <t>BORZANI</t>
  </si>
  <si>
    <t>LISA</t>
  </si>
  <si>
    <t>RUNNERS BERGAMO</t>
  </si>
  <si>
    <t>VANDELLI</t>
  </si>
  <si>
    <t>POD. SASSOLESE CLUB SUPER MARATHON</t>
  </si>
  <si>
    <t>RUNNER MONTE ACUTO</t>
  </si>
  <si>
    <t>DIMITRIC</t>
  </si>
  <si>
    <t>GORAN</t>
  </si>
  <si>
    <t>AVIS VIGEVANO</t>
  </si>
  <si>
    <t>CINESI</t>
  </si>
  <si>
    <t>SPORTELLI</t>
  </si>
  <si>
    <t>G.S. LAMONE RUSSI</t>
  </si>
  <si>
    <t>MICHELOTTI</t>
  </si>
  <si>
    <t>SANCHIONI</t>
  </si>
  <si>
    <t>ALAIN</t>
  </si>
  <si>
    <t>RAID ASD JESI</t>
  </si>
  <si>
    <t>BONCOMPAGNI</t>
  </si>
  <si>
    <t>A.S.D. AVIS FOIANO</t>
  </si>
  <si>
    <t>GATTI</t>
  </si>
  <si>
    <t>CESARE</t>
  </si>
  <si>
    <t>OV60M</t>
  </si>
  <si>
    <t>PIAZZA</t>
  </si>
  <si>
    <t>AVIS FORLI CLUB SUPER MARATHON</t>
  </si>
  <si>
    <t>AGNOLETTI</t>
  </si>
  <si>
    <t>LAMBERTO</t>
  </si>
  <si>
    <t>PITTALA'</t>
  </si>
  <si>
    <t>ATL. BUSTO ARSIZIO</t>
  </si>
  <si>
    <t>ZAGNOLI</t>
  </si>
  <si>
    <t>FEDERICO</t>
  </si>
  <si>
    <t>SOC. NUOTO CASTIGLIONE</t>
  </si>
  <si>
    <t>CHIOSTRINI</t>
  </si>
  <si>
    <t>PODISTICA VARLUNGO</t>
  </si>
  <si>
    <t>RAZZOLINI</t>
  </si>
  <si>
    <t>ILARIA</t>
  </si>
  <si>
    <t>U.S. NAVE</t>
  </si>
  <si>
    <t>SIZZI</t>
  </si>
  <si>
    <t>UISP PRATO</t>
  </si>
  <si>
    <t>GAMBADORI</t>
  </si>
  <si>
    <t>CIAMPI</t>
  </si>
  <si>
    <t>RENZO</t>
  </si>
  <si>
    <t>POD. ROSSINI CLUB SUPER MARATHON</t>
  </si>
  <si>
    <t>SILIMBANI</t>
  </si>
  <si>
    <t>RUGGERO</t>
  </si>
  <si>
    <t>ODOLINI</t>
  </si>
  <si>
    <t>AMICI DELLO SPORT BRIOSCO CLUB SUPER MARATHON</t>
  </si>
  <si>
    <t>PORTERO TRUJILLO</t>
  </si>
  <si>
    <t>BRUNINI</t>
  </si>
  <si>
    <t>UC SANGIULIANESE</t>
  </si>
  <si>
    <t>SCHIAVONE</t>
  </si>
  <si>
    <t>SARA</t>
  </si>
  <si>
    <t>CIRCOLO AMATORI PODISTI</t>
  </si>
  <si>
    <t>BOCCHI</t>
  </si>
  <si>
    <t>ATLETICA SAN MARCO</t>
  </si>
  <si>
    <t>LORENTI</t>
  </si>
  <si>
    <t>ATL. SAN MARCO U.S. ACLI BUSTO</t>
  </si>
  <si>
    <t>BARRICELLI</t>
  </si>
  <si>
    <t>ASA DETUR NAPOLI</t>
  </si>
  <si>
    <t>ZANARDI</t>
  </si>
  <si>
    <t>ANGIOLINO</t>
  </si>
  <si>
    <t>MONBOCAR</t>
  </si>
  <si>
    <t>MALENA</t>
  </si>
  <si>
    <t>PODISTICA PRATESE</t>
  </si>
  <si>
    <t>VANINI</t>
  </si>
  <si>
    <t>CRAL AUTOCAMIONABILE DELLA CISA</t>
  </si>
  <si>
    <t>BATTOCCHIO</t>
  </si>
  <si>
    <t>THOMAS</t>
  </si>
  <si>
    <t>DE ANGELI</t>
  </si>
  <si>
    <t>GP VILLAFRANCA</t>
  </si>
  <si>
    <t>ASD GP CAI PISTOIA</t>
  </si>
  <si>
    <t>GASPARRI</t>
  </si>
  <si>
    <t>CLINI</t>
  </si>
  <si>
    <t>ATLETICA BANCA DI PESARO</t>
  </si>
  <si>
    <t>BILANCIONI</t>
  </si>
  <si>
    <t>COLLEMAR ATHON</t>
  </si>
  <si>
    <t>GUERRIERI</t>
  </si>
  <si>
    <t>ROPPO</t>
  </si>
  <si>
    <t>NUCIFORA</t>
  </si>
  <si>
    <t>CARMELO</t>
  </si>
  <si>
    <t>PETTINELLI RUNNING TEAM</t>
  </si>
  <si>
    <t>MODIGNANI</t>
  </si>
  <si>
    <t>ALICE</t>
  </si>
  <si>
    <t>ATLETICA PALZOLA</t>
  </si>
  <si>
    <t>GALATEA</t>
  </si>
  <si>
    <t>SACCHINI</t>
  </si>
  <si>
    <t>SILVIA</t>
  </si>
  <si>
    <t>OV50F</t>
  </si>
  <si>
    <t>TEAM MARATHON BIKE</t>
  </si>
  <si>
    <t>BERTOLI</t>
  </si>
  <si>
    <t>CESARINA</t>
  </si>
  <si>
    <t>ATLETICA PROAI GOLEM</t>
  </si>
  <si>
    <t>VIZZINI</t>
  </si>
  <si>
    <t>POD. FATTORI QUARRATA CLUB SUPER MARATHON</t>
  </si>
  <si>
    <t>CHIOZZA</t>
  </si>
  <si>
    <t>ONORATO</t>
  </si>
  <si>
    <t>CASA CULTURALE SAN MINIATO BASSO</t>
  </si>
  <si>
    <t>COSTANZO</t>
  </si>
  <si>
    <t>RONDONI</t>
  </si>
  <si>
    <t>LUISELLA</t>
  </si>
  <si>
    <t>POL. POLICIANO</t>
  </si>
  <si>
    <t>TURCHI</t>
  </si>
  <si>
    <t>ROSSANA</t>
  </si>
  <si>
    <t>AMICI DI MARIO CLUB SUPER MARATHON</t>
  </si>
  <si>
    <t>ZANOTTI</t>
  </si>
  <si>
    <t>OLIMUA SAN MARINO</t>
  </si>
  <si>
    <t>VILLA</t>
  </si>
  <si>
    <t>GEROLAMO</t>
  </si>
  <si>
    <t>ASD ATLETICA PRESEZZO</t>
  </si>
  <si>
    <t>MONTI</t>
  </si>
  <si>
    <t>ASD MARATONABILI</t>
  </si>
  <si>
    <t>ZOMER</t>
  </si>
  <si>
    <t>LAZZARINI</t>
  </si>
  <si>
    <t>CANAPINI</t>
  </si>
  <si>
    <t>POL. OLIMPIA</t>
  </si>
  <si>
    <t>BELOTTI</t>
  </si>
  <si>
    <t>GASPARE</t>
  </si>
  <si>
    <t>ASD SIENARUNNER</t>
  </si>
  <si>
    <t>TAZIOLI</t>
  </si>
  <si>
    <t>DIEGO</t>
  </si>
  <si>
    <t>POD. MISERICORDIA AGLIANESE 1980</t>
  </si>
  <si>
    <t>MAZZONI</t>
  </si>
  <si>
    <t>ANNALISA</t>
  </si>
  <si>
    <t>VALICATI</t>
  </si>
  <si>
    <t>ASD RUNNING OLTREPÃ’ CASTEGGIO</t>
  </si>
  <si>
    <t>GREGGIO</t>
  </si>
  <si>
    <t>OTC COMO</t>
  </si>
  <si>
    <t>TOFFOLI</t>
  </si>
  <si>
    <t>SCUOLA DI MARATONA DI VITTORIO VENETO</t>
  </si>
  <si>
    <t>NOVELLINI</t>
  </si>
  <si>
    <t>RISUBBIANI 2008</t>
  </si>
  <si>
    <t>ALIGI</t>
  </si>
  <si>
    <t>GP LA GUGLIA CLUB SUPER MARATHON</t>
  </si>
  <si>
    <t>AMBROSI</t>
  </si>
  <si>
    <t>GIOVANNA</t>
  </si>
  <si>
    <t>ARCANGELI</t>
  </si>
  <si>
    <t>OLIMPIA TRIATHLON</t>
  </si>
  <si>
    <t>BOLZAN</t>
  </si>
  <si>
    <t>DALERA</t>
  </si>
  <si>
    <t>GIUSEPPE GUIDO</t>
  </si>
  <si>
    <t>LA MICHETTA (MI)</t>
  </si>
  <si>
    <t>MARCHETTI</t>
  </si>
  <si>
    <t>PIZZI</t>
  </si>
  <si>
    <t>CLUB SUPERMARATHON</t>
  </si>
  <si>
    <t>DALL'AVO</t>
  </si>
  <si>
    <t>MARCOFINO</t>
  </si>
  <si>
    <t>GARGANO</t>
  </si>
  <si>
    <t>BARLETTA SPORTIVA</t>
  </si>
  <si>
    <t>LA BANDA DEI MALANDRINI</t>
  </si>
  <si>
    <t>BRAGAGNI</t>
  </si>
  <si>
    <t>DONATELLA</t>
  </si>
  <si>
    <t>MONTEPELOSO</t>
  </si>
  <si>
    <t>MARCIATORI COGLIATE</t>
  </si>
  <si>
    <t>NEGRO</t>
  </si>
  <si>
    <t>DARIA</t>
  </si>
  <si>
    <t>RIZZITELLI</t>
  </si>
  <si>
    <t>SOC. PODISTICA PRATESE CLUB SUPER MARATHON</t>
  </si>
  <si>
    <t>PALLASSINI</t>
  </si>
  <si>
    <t>MONTERIGGIONI SPORT E CULTURA</t>
  </si>
  <si>
    <t>CAPECCI</t>
  </si>
  <si>
    <t>ATL. VILLA DE SANTIS CLUB SUPER MARATHON</t>
  </si>
  <si>
    <t>NIEGO</t>
  </si>
  <si>
    <t>GSD VALDALPONE TRAIL TEAM</t>
  </si>
  <si>
    <t>MORELLI</t>
  </si>
  <si>
    <t>CLUB SUPERMARATONETI</t>
  </si>
  <si>
    <t>TEMPESTINI</t>
  </si>
  <si>
    <t>A.S.D. JOLO</t>
  </si>
  <si>
    <t>ARENA</t>
  </si>
  <si>
    <t>RETI RUNNERS FOOTWORKS</t>
  </si>
  <si>
    <t>GHAZINOORI</t>
  </si>
  <si>
    <t>ALI</t>
  </si>
  <si>
    <t>MAIANO</t>
  </si>
  <si>
    <t>BERTUOL</t>
  </si>
  <si>
    <t>INTROCASO</t>
  </si>
  <si>
    <t>ISABELLA</t>
  </si>
  <si>
    <t>MAGI</t>
  </si>
  <si>
    <t>CRAL MPS</t>
  </si>
  <si>
    <t>MAZZEO</t>
  </si>
  <si>
    <t>RASICCI</t>
  </si>
  <si>
    <t>ADELE</t>
  </si>
  <si>
    <t>ATLETICA ESTENSE</t>
  </si>
  <si>
    <t>SACCARDI</t>
  </si>
  <si>
    <t>BIANCONI</t>
  </si>
  <si>
    <t>ATLETICA LUPATOTINA</t>
  </si>
  <si>
    <t>MENEGHELLI</t>
  </si>
  <si>
    <t>MOCELLIN</t>
  </si>
  <si>
    <t>OV60F</t>
  </si>
  <si>
    <t>G.S. GABBI ASD</t>
  </si>
  <si>
    <t>GUAGNI</t>
  </si>
  <si>
    <t>GP MISERICORDIA CHIESANUOVA</t>
  </si>
  <si>
    <t>LEPORE</t>
  </si>
  <si>
    <t>FEDELE</t>
  </si>
  <si>
    <t>G.P. FUTURA PRATO</t>
  </si>
  <si>
    <t>APPETECCHI</t>
  </si>
  <si>
    <t>PODISTICA NARNALI</t>
  </si>
  <si>
    <t>GANDOLFI</t>
  </si>
  <si>
    <t>CECILIA</t>
  </si>
  <si>
    <t>CITTANOVA</t>
  </si>
  <si>
    <t>SENATORI</t>
  </si>
  <si>
    <t>CRAL DIP. COMUNALI FI</t>
  </si>
  <si>
    <t>TOSCHI</t>
  </si>
  <si>
    <t>SILVANO FEDI CLUB SUPER MARATHON</t>
  </si>
  <si>
    <t>BUSSA</t>
  </si>
  <si>
    <t>VITO</t>
  </si>
  <si>
    <t>MARCIATORI COGLIATE CLUB SUPER MARATHON</t>
  </si>
  <si>
    <t>A.S.D. PODISTICA SOLIDARIETA'</t>
  </si>
  <si>
    <t>L'Eroica Running</t>
  </si>
  <si>
    <t>3ª edizione</t>
  </si>
  <si>
    <t>Gaiole in Chianti (Si) Italia - Sabato 03/11/2012</t>
  </si>
  <si>
    <t>FRANCINI</t>
  </si>
  <si>
    <t>M</t>
  </si>
  <si>
    <t>POL. MENSANA</t>
  </si>
  <si>
    <t>RINVENUTO</t>
  </si>
  <si>
    <t>F</t>
  </si>
  <si>
    <t>P&amp;C PODISMO E CAZZEGGIO ASD</t>
  </si>
  <si>
    <t>GALLINA</t>
  </si>
  <si>
    <t>FABIA</t>
  </si>
  <si>
    <t>ASD SAN ROCCO</t>
  </si>
  <si>
    <t>MAZZIERLI</t>
  </si>
  <si>
    <t>PODISTICA IL CAMPINO</t>
  </si>
  <si>
    <t>SANARELLI</t>
  </si>
  <si>
    <t>NICOLETTA</t>
  </si>
  <si>
    <t>UISP CHIANCIANO</t>
  </si>
  <si>
    <t>SANTINI</t>
  </si>
  <si>
    <t>DEBORAH</t>
  </si>
  <si>
    <t>ASD TEAM MARATHON BIKE</t>
  </si>
  <si>
    <t>G.P. FRATELLANZA GRASSINA</t>
  </si>
  <si>
    <t>GALLI</t>
  </si>
  <si>
    <t>BEMI</t>
  </si>
  <si>
    <t>ATLETICA CAMAIORE</t>
  </si>
  <si>
    <t>VARASI</t>
  </si>
  <si>
    <t>HAPPY RUNNER CLUB</t>
  </si>
  <si>
    <t>ROMANI</t>
  </si>
  <si>
    <t>CENNINI</t>
  </si>
  <si>
    <t>SAMUELE</t>
  </si>
  <si>
    <t>SANTORO</t>
  </si>
  <si>
    <t>DON LUCA</t>
  </si>
  <si>
    <t>GS STRACAGNANO</t>
  </si>
  <si>
    <t>DANI SANSUGARO</t>
  </si>
  <si>
    <t>P&amp;C PODISMO E CAZZAGGIO ASD</t>
  </si>
  <si>
    <t>VISIERI</t>
  </si>
  <si>
    <t>SAILARO</t>
  </si>
  <si>
    <t>DE TOGNI</t>
  </si>
  <si>
    <t>ORTICA TEAM</t>
  </si>
  <si>
    <t>MANGILI</t>
  </si>
  <si>
    <t>SCARAMELLI</t>
  </si>
  <si>
    <t>PRATO NORD PODISMO CLUB SUPER MARATHON</t>
  </si>
  <si>
    <t>RANFAGNI</t>
  </si>
  <si>
    <t>GRAZIA</t>
  </si>
  <si>
    <t>GS MAIANO CLUB SUPER MARATHON</t>
  </si>
  <si>
    <t>FILIPPI</t>
  </si>
  <si>
    <t>GOTI</t>
  </si>
  <si>
    <t>UMBERTO</t>
  </si>
  <si>
    <t>ALBERTOCCHI</t>
  </si>
  <si>
    <t>ATLETICA PAVESE</t>
  </si>
  <si>
    <t>GONNELLI</t>
  </si>
  <si>
    <t>RINASCITA MONTEVARCHI</t>
  </si>
  <si>
    <t>SABATELLA</t>
  </si>
  <si>
    <t>ADALBERTO</t>
  </si>
  <si>
    <t>ASD VILLA DE SANCTIS CLUB SUPER MARATHON</t>
  </si>
  <si>
    <t>CORTINA</t>
  </si>
  <si>
    <t>PODISTICA ORO FANTASY</t>
  </si>
  <si>
    <t>CHIATTO</t>
  </si>
  <si>
    <t>DLF MODENA</t>
  </si>
  <si>
    <t>MELOTTI</t>
  </si>
  <si>
    <t>CIRCOLO RICREATIVO CITTANOVA</t>
  </si>
  <si>
    <t>BELLOMI</t>
  </si>
  <si>
    <t>FORCONI</t>
  </si>
  <si>
    <t>GIANCARLO</t>
  </si>
  <si>
    <t>GIORGI</t>
  </si>
  <si>
    <t>ROBERTA</t>
  </si>
  <si>
    <t>MARATHON CLUB CRAL MPS</t>
  </si>
  <si>
    <t>GIGLIONI</t>
  </si>
  <si>
    <t>MARMIROLI</t>
  </si>
  <si>
    <t>PODISTICA CAVRIAGO</t>
  </si>
  <si>
    <t>NARDINI</t>
  </si>
  <si>
    <t>MARIA GRAZIA</t>
  </si>
  <si>
    <t>NICCILINI</t>
  </si>
  <si>
    <t>STEFANI</t>
  </si>
  <si>
    <t>VINICIO</t>
  </si>
  <si>
    <t>JOLLY MOTORS CLUB SUPER MARATHON</t>
  </si>
  <si>
    <t>BUSONI</t>
  </si>
  <si>
    <t>ALESSIA</t>
  </si>
  <si>
    <t>ATOMICA TRIATHLON</t>
  </si>
  <si>
    <t>NISTRI</t>
  </si>
  <si>
    <t>MERCATELLI</t>
  </si>
  <si>
    <t>G.S. POCCIANTI</t>
  </si>
  <si>
    <t>RAVIOLI</t>
  </si>
  <si>
    <t>US ACLI SCALO VOGHERA</t>
  </si>
  <si>
    <t>RADICE LISSONI</t>
  </si>
  <si>
    <t>BENEVENTO</t>
  </si>
  <si>
    <t>PATUZZI</t>
  </si>
  <si>
    <t>CRC CITTANOVA NO</t>
  </si>
  <si>
    <t>MANNUCCI</t>
  </si>
  <si>
    <t>RANGHETTI</t>
  </si>
  <si>
    <t>GRUPPO PODISTICA RHODENSE</t>
  </si>
  <si>
    <t>MONACI</t>
  </si>
  <si>
    <t>GIULIANI</t>
  </si>
  <si>
    <t>POZZER</t>
  </si>
  <si>
    <t>RUNNERS PADOVA</t>
  </si>
  <si>
    <t>MASETTO</t>
  </si>
  <si>
    <t>GS LEONIGENA</t>
  </si>
  <si>
    <t>FAILLI</t>
  </si>
  <si>
    <t>TORRE DEL MANGIA SIES SIENA</t>
  </si>
  <si>
    <t>RONCHI</t>
  </si>
  <si>
    <t>PIOT</t>
  </si>
  <si>
    <t>OLIVER</t>
  </si>
  <si>
    <t>CONTI</t>
  </si>
  <si>
    <t>MARINARI</t>
  </si>
  <si>
    <t>PIERO</t>
  </si>
  <si>
    <t>GS LE PANCHE CASTELQUARTO</t>
  </si>
  <si>
    <t>CACCIATORE</t>
  </si>
  <si>
    <t>ASD POD. FATTORI QUARRATA</t>
  </si>
  <si>
    <t>PACINI</t>
  </si>
  <si>
    <t>FRASSINELLI</t>
  </si>
  <si>
    <t>SANTINELLI</t>
  </si>
  <si>
    <t>MEANI</t>
  </si>
  <si>
    <t>DAMIANI</t>
  </si>
  <si>
    <t>PASCARELLA</t>
  </si>
  <si>
    <t>LA STANCA CLUB SUPER MARATHON</t>
  </si>
  <si>
    <t>GAMBI</t>
  </si>
  <si>
    <t>ZIZZA</t>
  </si>
  <si>
    <t>AMGELA</t>
  </si>
  <si>
    <t>BULLETTA BIKE</t>
  </si>
  <si>
    <t>FUSARI</t>
  </si>
  <si>
    <t>PIETRO ALBERTO</t>
  </si>
  <si>
    <t>ASD ACLI MACERATA</t>
  </si>
  <si>
    <t>ZANGHERI</t>
  </si>
  <si>
    <t>LETTIERI</t>
  </si>
  <si>
    <t>SAN DAMIANESE BRUGHERIO C. SUPER MARATHON</t>
  </si>
  <si>
    <t>BROCCOLO</t>
  </si>
  <si>
    <t>DELL'AIA</t>
  </si>
  <si>
    <t>TOALDO</t>
  </si>
  <si>
    <t>PALMERI</t>
  </si>
  <si>
    <t>CITTÃ€ DI SESTO</t>
  </si>
  <si>
    <t>FONTANI</t>
  </si>
  <si>
    <t>LICIA</t>
  </si>
  <si>
    <t>CAPRAIA E LIMITE</t>
  </si>
  <si>
    <t>PELAGALLI</t>
  </si>
  <si>
    <t>GALARDI</t>
  </si>
  <si>
    <t>FRANCESCHELLI</t>
  </si>
  <si>
    <t>ELISABETTA</t>
  </si>
  <si>
    <t>FUNGHI</t>
  </si>
  <si>
    <t>BERRUGI</t>
  </si>
  <si>
    <t>FRANCA</t>
  </si>
  <si>
    <t>S.P. IL PONTE S. MINIATO</t>
  </si>
  <si>
    <t>GERI</t>
  </si>
  <si>
    <t>VALDEMARO</t>
  </si>
  <si>
    <t>CAI PISTOIA CLUB SUPER MARATHON</t>
  </si>
  <si>
    <t>PATTI</t>
  </si>
  <si>
    <t>PLACIDA DINA</t>
  </si>
  <si>
    <t>FAVARO</t>
  </si>
  <si>
    <t>SCAVEZZON</t>
  </si>
  <si>
    <t>VISTARINI</t>
  </si>
  <si>
    <t>MARIA AUSILIA</t>
  </si>
  <si>
    <t>C.S. MASSESE</t>
  </si>
  <si>
    <t>U.S. ACLI BASTIA</t>
  </si>
  <si>
    <t>CAPPELLETTO</t>
  </si>
  <si>
    <t>SSM RACING TEAM</t>
  </si>
  <si>
    <t>TUMINO</t>
  </si>
  <si>
    <t>MISTA</t>
  </si>
  <si>
    <t>GREGGE RIBELLE</t>
  </si>
  <si>
    <t>FUSI</t>
  </si>
  <si>
    <t>CRAL WHIRLPOOL</t>
  </si>
  <si>
    <t>SAMPIERI</t>
  </si>
  <si>
    <t>G.S. CAPPUCCINI</t>
  </si>
  <si>
    <t>BONAFFINI</t>
  </si>
  <si>
    <t>CERT. MEDICO AGONISTICO</t>
  </si>
  <si>
    <t>NAVA</t>
  </si>
  <si>
    <t>GAVAZZI</t>
  </si>
  <si>
    <t>SOCIETÃ€ NUOTO CASTIGLIONESE</t>
  </si>
  <si>
    <t>MASELLA</t>
  </si>
  <si>
    <t>ASD PARKS TRAIL</t>
  </si>
  <si>
    <t>VITALI</t>
  </si>
  <si>
    <t>BIMBI</t>
  </si>
  <si>
    <t>LA TORRE CENAIA</t>
  </si>
  <si>
    <t>G.S. RICCARDO VALENTI</t>
  </si>
  <si>
    <t>GARRASI</t>
  </si>
  <si>
    <t>GS POLIZIA DI STATO SIENA</t>
  </si>
  <si>
    <t>CAZZANIGA</t>
  </si>
  <si>
    <t>SANTI LAURINI</t>
  </si>
  <si>
    <t>CEI</t>
  </si>
  <si>
    <t>GP L VERRUA</t>
  </si>
  <si>
    <t>MICHELE GIOVANNI</t>
  </si>
  <si>
    <t>PATRICOLO</t>
  </si>
  <si>
    <t>SUSANNA</t>
  </si>
  <si>
    <t>ASD AMAT.ATL. POMEZIA</t>
  </si>
  <si>
    <t>CESARONI</t>
  </si>
  <si>
    <t>ROCCA</t>
  </si>
  <si>
    <t>ZORZAN</t>
  </si>
  <si>
    <t>CECCOTTI</t>
  </si>
  <si>
    <t>ASD RISORTI BUONCONVENTO</t>
  </si>
  <si>
    <t>BOLDI</t>
  </si>
  <si>
    <t>CARLA</t>
  </si>
  <si>
    <t>ASD SP TORRE DEL MANGIA</t>
  </si>
  <si>
    <t>PIGLIAPOCO</t>
  </si>
  <si>
    <t>FURNO'</t>
  </si>
  <si>
    <t>ASD G.S. BANCARI ROMANI</t>
  </si>
  <si>
    <t>MORANDI</t>
  </si>
  <si>
    <t>ANDREA MARIA</t>
  </si>
  <si>
    <t>DE LORENZIS</t>
  </si>
  <si>
    <t>CALDIROLI</t>
  </si>
  <si>
    <t>BARZON</t>
  </si>
  <si>
    <t>HAPPY RUNNER</t>
  </si>
  <si>
    <t>GOFFI</t>
  </si>
  <si>
    <t>FOGLIANI</t>
  </si>
  <si>
    <t>DE BERNARDI</t>
  </si>
  <si>
    <t>COMPARELLI</t>
  </si>
  <si>
    <t>ETTORE</t>
  </si>
  <si>
    <t>SPERONI</t>
  </si>
  <si>
    <t>SOCIETA' NUOTO CASTIGLIONESE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</si>
</sst>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351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352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353</v>
      </c>
      <c r="B3" s="22"/>
      <c r="C3" s="22"/>
      <c r="D3" s="22"/>
      <c r="E3" s="22"/>
      <c r="F3" s="22"/>
      <c r="G3" s="22"/>
      <c r="H3" s="3" t="s">
        <v>12</v>
      </c>
      <c r="I3" s="4">
        <v>65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2" customFormat="1" ht="15" customHeight="1">
      <c r="A5" s="10">
        <v>1</v>
      </c>
      <c r="B5" s="28" t="s">
        <v>105</v>
      </c>
      <c r="C5" s="28" t="s">
        <v>51</v>
      </c>
      <c r="D5" s="34" t="s">
        <v>106</v>
      </c>
      <c r="E5" s="28" t="s">
        <v>107</v>
      </c>
      <c r="F5" s="29">
        <v>0.19704861111111113</v>
      </c>
      <c r="G5" s="10" t="str">
        <f aca="true" t="shared" si="0" ref="G5:G68">TEXT(INT((HOUR(F5)*3600+MINUTE(F5)*60+SECOND(F5))/$I$3/60),"0")&amp;"."&amp;TEXT(MOD((HOUR(F5)*3600+MINUTE(F5)*60+SECOND(F5))/$I$3,60),"00")&amp;"/km"</f>
        <v>4.22/km</v>
      </c>
      <c r="H5" s="11">
        <f aca="true" t="shared" si="1" ref="H5:H68">F5-$F$5</f>
        <v>0</v>
      </c>
      <c r="I5" s="11">
        <f>F5-INDEX($F$5:$F$397,MATCH(D5,$D$5:$D$397,0))</f>
        <v>0</v>
      </c>
    </row>
    <row r="6" spans="1:9" s="12" customFormat="1" ht="15" customHeight="1">
      <c r="A6" s="13">
        <v>2</v>
      </c>
      <c r="B6" s="30" t="s">
        <v>108</v>
      </c>
      <c r="C6" s="30" t="s">
        <v>109</v>
      </c>
      <c r="D6" s="35" t="s">
        <v>106</v>
      </c>
      <c r="E6" s="30" t="s">
        <v>110</v>
      </c>
      <c r="F6" s="31">
        <v>0.19918981481481482</v>
      </c>
      <c r="G6" s="13" t="str">
        <f t="shared" si="0"/>
        <v>4.25/km</v>
      </c>
      <c r="H6" s="14">
        <f t="shared" si="1"/>
        <v>0.002141203703703687</v>
      </c>
      <c r="I6" s="14">
        <f>F6-INDEX($F$5:$F$397,MATCH(D6,$D$5:$D$397,0))</f>
        <v>0.002141203703703687</v>
      </c>
    </row>
    <row r="7" spans="1:9" s="12" customFormat="1" ht="15" customHeight="1">
      <c r="A7" s="13">
        <v>3</v>
      </c>
      <c r="B7" s="30" t="s">
        <v>99</v>
      </c>
      <c r="C7" s="30" t="s">
        <v>35</v>
      </c>
      <c r="D7" s="35" t="s">
        <v>106</v>
      </c>
      <c r="E7" s="30" t="s">
        <v>111</v>
      </c>
      <c r="F7" s="31">
        <v>0.22412037037037036</v>
      </c>
      <c r="G7" s="13" t="str">
        <f t="shared" si="0"/>
        <v>4.58/km</v>
      </c>
      <c r="H7" s="14">
        <f t="shared" si="1"/>
        <v>0.027071759259259226</v>
      </c>
      <c r="I7" s="14">
        <f>F7-INDEX($F$5:$F$397,MATCH(D7,$D$5:$D$397,0))</f>
        <v>0.027071759259259226</v>
      </c>
    </row>
    <row r="8" spans="1:9" s="12" customFormat="1" ht="15" customHeight="1">
      <c r="A8" s="13">
        <v>4</v>
      </c>
      <c r="B8" s="30" t="s">
        <v>112</v>
      </c>
      <c r="C8" s="30" t="s">
        <v>54</v>
      </c>
      <c r="D8" s="35" t="s">
        <v>113</v>
      </c>
      <c r="E8" s="30" t="s">
        <v>114</v>
      </c>
      <c r="F8" s="31">
        <v>0.23482638888888888</v>
      </c>
      <c r="G8" s="13" t="str">
        <f t="shared" si="0"/>
        <v>5.12/km</v>
      </c>
      <c r="H8" s="14">
        <f t="shared" si="1"/>
        <v>0.037777777777777743</v>
      </c>
      <c r="I8" s="14">
        <f>F8-INDEX($F$5:$F$397,MATCH(D8,$D$5:$D$397,0))</f>
        <v>0</v>
      </c>
    </row>
    <row r="9" spans="1:9" s="12" customFormat="1" ht="15" customHeight="1">
      <c r="A9" s="13">
        <v>5</v>
      </c>
      <c r="B9" s="30" t="s">
        <v>115</v>
      </c>
      <c r="C9" s="30" t="s">
        <v>116</v>
      </c>
      <c r="D9" s="35" t="s">
        <v>106</v>
      </c>
      <c r="E9" s="30" t="s">
        <v>117</v>
      </c>
      <c r="F9" s="31">
        <v>0.23751157407407408</v>
      </c>
      <c r="G9" s="13" t="str">
        <f t="shared" si="0"/>
        <v>5.16/km</v>
      </c>
      <c r="H9" s="14">
        <f t="shared" si="1"/>
        <v>0.04046296296296295</v>
      </c>
      <c r="I9" s="14">
        <f>F9-INDEX($F$5:$F$397,MATCH(D9,$D$5:$D$397,0))</f>
        <v>0.04046296296296295</v>
      </c>
    </row>
    <row r="10" spans="1:9" s="12" customFormat="1" ht="15" customHeight="1">
      <c r="A10" s="13">
        <v>6</v>
      </c>
      <c r="B10" s="30" t="s">
        <v>118</v>
      </c>
      <c r="C10" s="30" t="s">
        <v>96</v>
      </c>
      <c r="D10" s="35" t="s">
        <v>113</v>
      </c>
      <c r="E10" s="30" t="s">
        <v>119</v>
      </c>
      <c r="F10" s="31">
        <v>0.23855324074074072</v>
      </c>
      <c r="G10" s="13" t="str">
        <f t="shared" si="0"/>
        <v>5.17/km</v>
      </c>
      <c r="H10" s="14">
        <f t="shared" si="1"/>
        <v>0.041504629629629586</v>
      </c>
      <c r="I10" s="14">
        <f>F10-INDEX($F$5:$F$397,MATCH(D10,$D$5:$D$397,0))</f>
        <v>0.0037268518518518423</v>
      </c>
    </row>
    <row r="11" spans="1:9" s="12" customFormat="1" ht="15" customHeight="1">
      <c r="A11" s="13">
        <v>7</v>
      </c>
      <c r="B11" s="30" t="s">
        <v>120</v>
      </c>
      <c r="C11" s="30" t="s">
        <v>70</v>
      </c>
      <c r="D11" s="35" t="s">
        <v>113</v>
      </c>
      <c r="E11" s="30" t="s">
        <v>121</v>
      </c>
      <c r="F11" s="31">
        <v>0.2392013888888889</v>
      </c>
      <c r="G11" s="13" t="str">
        <f t="shared" si="0"/>
        <v>5.18/km</v>
      </c>
      <c r="H11" s="14">
        <f t="shared" si="1"/>
        <v>0.04215277777777776</v>
      </c>
      <c r="I11" s="14">
        <f>F11-INDEX($F$5:$F$397,MATCH(D11,$D$5:$D$397,0))</f>
        <v>0.004375000000000018</v>
      </c>
    </row>
    <row r="12" spans="1:9" s="12" customFormat="1" ht="15" customHeight="1">
      <c r="A12" s="13">
        <v>8</v>
      </c>
      <c r="B12" s="30" t="s">
        <v>122</v>
      </c>
      <c r="C12" s="30" t="s">
        <v>123</v>
      </c>
      <c r="D12" s="35" t="s">
        <v>106</v>
      </c>
      <c r="E12" s="30" t="s">
        <v>124</v>
      </c>
      <c r="F12" s="31">
        <v>0.24091435185185184</v>
      </c>
      <c r="G12" s="13" t="str">
        <f t="shared" si="0"/>
        <v>5.20/km</v>
      </c>
      <c r="H12" s="14">
        <f t="shared" si="1"/>
        <v>0.043865740740740705</v>
      </c>
      <c r="I12" s="14">
        <f>F12-INDEX($F$5:$F$397,MATCH(D12,$D$5:$D$397,0))</f>
        <v>0.043865740740740705</v>
      </c>
    </row>
    <row r="13" spans="1:9" s="12" customFormat="1" ht="15" customHeight="1">
      <c r="A13" s="13">
        <v>9</v>
      </c>
      <c r="B13" s="30" t="s">
        <v>125</v>
      </c>
      <c r="C13" s="30" t="s">
        <v>126</v>
      </c>
      <c r="D13" s="35" t="s">
        <v>127</v>
      </c>
      <c r="E13" s="30" t="s">
        <v>128</v>
      </c>
      <c r="F13" s="31">
        <v>0.24096064814814813</v>
      </c>
      <c r="G13" s="13" t="str">
        <f t="shared" si="0"/>
        <v>5.20/km</v>
      </c>
      <c r="H13" s="14">
        <f t="shared" si="1"/>
        <v>0.043912037037037</v>
      </c>
      <c r="I13" s="14">
        <f>F13-INDEX($F$5:$F$397,MATCH(D13,$D$5:$D$397,0))</f>
        <v>0</v>
      </c>
    </row>
    <row r="14" spans="1:9" s="12" customFormat="1" ht="15" customHeight="1">
      <c r="A14" s="13">
        <v>10</v>
      </c>
      <c r="B14" s="30" t="s">
        <v>129</v>
      </c>
      <c r="C14" s="30" t="s">
        <v>39</v>
      </c>
      <c r="D14" s="35" t="s">
        <v>113</v>
      </c>
      <c r="E14" s="30" t="s">
        <v>130</v>
      </c>
      <c r="F14" s="31">
        <v>0.24440972222222224</v>
      </c>
      <c r="G14" s="13" t="str">
        <f t="shared" si="0"/>
        <v>5.25/km</v>
      </c>
      <c r="H14" s="14">
        <f t="shared" si="1"/>
        <v>0.047361111111111104</v>
      </c>
      <c r="I14" s="14">
        <f>F14-INDEX($F$5:$F$397,MATCH(D14,$D$5:$D$397,0))</f>
        <v>0.00958333333333336</v>
      </c>
    </row>
    <row r="15" spans="1:9" s="12" customFormat="1" ht="15" customHeight="1">
      <c r="A15" s="13">
        <v>11</v>
      </c>
      <c r="B15" s="30" t="s">
        <v>131</v>
      </c>
      <c r="C15" s="30" t="s">
        <v>58</v>
      </c>
      <c r="D15" s="35" t="s">
        <v>113</v>
      </c>
      <c r="E15" s="30" t="s">
        <v>132</v>
      </c>
      <c r="F15" s="31">
        <v>0.24444444444444446</v>
      </c>
      <c r="G15" s="13" t="str">
        <f t="shared" si="0"/>
        <v>5.25/km</v>
      </c>
      <c r="H15" s="14">
        <f t="shared" si="1"/>
        <v>0.04739583333333333</v>
      </c>
      <c r="I15" s="14">
        <f>F15-INDEX($F$5:$F$397,MATCH(D15,$D$5:$D$397,0))</f>
        <v>0.009618055555555588</v>
      </c>
    </row>
    <row r="16" spans="1:9" s="12" customFormat="1" ht="15" customHeight="1">
      <c r="A16" s="13">
        <v>12</v>
      </c>
      <c r="B16" s="30" t="s">
        <v>133</v>
      </c>
      <c r="C16" s="30" t="s">
        <v>53</v>
      </c>
      <c r="D16" s="35" t="s">
        <v>106</v>
      </c>
      <c r="E16" s="30" t="s">
        <v>134</v>
      </c>
      <c r="F16" s="31">
        <v>0.24560185185185182</v>
      </c>
      <c r="G16" s="13" t="str">
        <f t="shared" si="0"/>
        <v>5.26/km</v>
      </c>
      <c r="H16" s="14">
        <f t="shared" si="1"/>
        <v>0.04855324074074069</v>
      </c>
      <c r="I16" s="14">
        <f>F16-INDEX($F$5:$F$397,MATCH(D16,$D$5:$D$397,0))</f>
        <v>0.04855324074074069</v>
      </c>
    </row>
    <row r="17" spans="1:9" s="12" customFormat="1" ht="15" customHeight="1">
      <c r="A17" s="13">
        <v>13</v>
      </c>
      <c r="B17" s="30" t="s">
        <v>135</v>
      </c>
      <c r="C17" s="30" t="s">
        <v>51</v>
      </c>
      <c r="D17" s="35" t="s">
        <v>106</v>
      </c>
      <c r="E17" s="30" t="s">
        <v>136</v>
      </c>
      <c r="F17" s="31">
        <v>0.24704861111111112</v>
      </c>
      <c r="G17" s="13" t="str">
        <f t="shared" si="0"/>
        <v>5.28/km</v>
      </c>
      <c r="H17" s="14">
        <f t="shared" si="1"/>
        <v>0.04999999999999999</v>
      </c>
      <c r="I17" s="14">
        <f>F17-INDEX($F$5:$F$397,MATCH(D17,$D$5:$D$397,0))</f>
        <v>0.04999999999999999</v>
      </c>
    </row>
    <row r="18" spans="1:9" s="12" customFormat="1" ht="15" customHeight="1">
      <c r="A18" s="13">
        <v>14</v>
      </c>
      <c r="B18" s="30" t="s">
        <v>137</v>
      </c>
      <c r="C18" s="30" t="s">
        <v>23</v>
      </c>
      <c r="D18" s="35" t="s">
        <v>106</v>
      </c>
      <c r="E18" s="30" t="s">
        <v>138</v>
      </c>
      <c r="F18" s="31">
        <v>0.248125</v>
      </c>
      <c r="G18" s="13" t="str">
        <f t="shared" si="0"/>
        <v>5.30/km</v>
      </c>
      <c r="H18" s="14">
        <f t="shared" si="1"/>
        <v>0.05107638888888888</v>
      </c>
      <c r="I18" s="14">
        <f>F18-INDEX($F$5:$F$397,MATCH(D18,$D$5:$D$397,0))</f>
        <v>0.05107638888888888</v>
      </c>
    </row>
    <row r="19" spans="1:9" s="12" customFormat="1" ht="15" customHeight="1">
      <c r="A19" s="13">
        <v>15</v>
      </c>
      <c r="B19" s="30" t="s">
        <v>139</v>
      </c>
      <c r="C19" s="30" t="s">
        <v>45</v>
      </c>
      <c r="D19" s="35" t="s">
        <v>106</v>
      </c>
      <c r="E19" s="30" t="s">
        <v>140</v>
      </c>
      <c r="F19" s="31">
        <v>0.250775462962963</v>
      </c>
      <c r="G19" s="13" t="str">
        <f t="shared" si="0"/>
        <v>5.33/km</v>
      </c>
      <c r="H19" s="14">
        <f t="shared" si="1"/>
        <v>0.05372685185185186</v>
      </c>
      <c r="I19" s="14">
        <f>F19-INDEX($F$5:$F$397,MATCH(D19,$D$5:$D$397,0))</f>
        <v>0.05372685185185186</v>
      </c>
    </row>
    <row r="20" spans="1:9" s="12" customFormat="1" ht="15" customHeight="1">
      <c r="A20" s="13">
        <v>16</v>
      </c>
      <c r="B20" s="30" t="s">
        <v>141</v>
      </c>
      <c r="C20" s="30" t="s">
        <v>50</v>
      </c>
      <c r="D20" s="35" t="s">
        <v>106</v>
      </c>
      <c r="E20" s="30" t="s">
        <v>142</v>
      </c>
      <c r="F20" s="31">
        <v>0.2510300925925926</v>
      </c>
      <c r="G20" s="13" t="str">
        <f t="shared" si="0"/>
        <v>5.34/km</v>
      </c>
      <c r="H20" s="14">
        <f t="shared" si="1"/>
        <v>0.05398148148148149</v>
      </c>
      <c r="I20" s="14">
        <f>F20-INDEX($F$5:$F$397,MATCH(D20,$D$5:$D$397,0))</f>
        <v>0.05398148148148149</v>
      </c>
    </row>
    <row r="21" spans="1:9" s="12" customFormat="1" ht="15" customHeight="1">
      <c r="A21" s="13">
        <v>17</v>
      </c>
      <c r="B21" s="30" t="s">
        <v>143</v>
      </c>
      <c r="C21" s="30" t="s">
        <v>45</v>
      </c>
      <c r="D21" s="35" t="s">
        <v>106</v>
      </c>
      <c r="E21" s="30" t="s">
        <v>144</v>
      </c>
      <c r="F21" s="31">
        <v>0.2519328703703704</v>
      </c>
      <c r="G21" s="13" t="str">
        <f t="shared" si="0"/>
        <v>5.35/km</v>
      </c>
      <c r="H21" s="14">
        <f t="shared" si="1"/>
        <v>0.054884259259259244</v>
      </c>
      <c r="I21" s="14">
        <f>F21-INDEX($F$5:$F$397,MATCH(D21,$D$5:$D$397,0))</f>
        <v>0.054884259259259244</v>
      </c>
    </row>
    <row r="22" spans="1:9" s="12" customFormat="1" ht="15" customHeight="1">
      <c r="A22" s="13">
        <v>18</v>
      </c>
      <c r="B22" s="30" t="s">
        <v>145</v>
      </c>
      <c r="C22" s="30" t="s">
        <v>96</v>
      </c>
      <c r="D22" s="35" t="s">
        <v>106</v>
      </c>
      <c r="E22" s="30" t="s">
        <v>146</v>
      </c>
      <c r="F22" s="31">
        <v>0.2586921296296296</v>
      </c>
      <c r="G22" s="13" t="str">
        <f t="shared" si="0"/>
        <v>5.44/km</v>
      </c>
      <c r="H22" s="14">
        <f t="shared" si="1"/>
        <v>0.061643518518518486</v>
      </c>
      <c r="I22" s="14">
        <f>F22-INDEX($F$5:$F$397,MATCH(D22,$D$5:$D$397,0))</f>
        <v>0.061643518518518486</v>
      </c>
    </row>
    <row r="23" spans="1:9" s="12" customFormat="1" ht="15" customHeight="1">
      <c r="A23" s="13">
        <v>19</v>
      </c>
      <c r="B23" s="30" t="s">
        <v>147</v>
      </c>
      <c r="C23" s="30" t="s">
        <v>148</v>
      </c>
      <c r="D23" s="35" t="s">
        <v>127</v>
      </c>
      <c r="E23" s="30" t="s">
        <v>149</v>
      </c>
      <c r="F23" s="31">
        <v>0.2599537037037037</v>
      </c>
      <c r="G23" s="13" t="str">
        <f t="shared" si="0"/>
        <v>5.46/km</v>
      </c>
      <c r="H23" s="14">
        <f t="shared" si="1"/>
        <v>0.06290509259259255</v>
      </c>
      <c r="I23" s="14">
        <f>F23-INDEX($F$5:$F$397,MATCH(D23,$D$5:$D$397,0))</f>
        <v>0.018993055555555555</v>
      </c>
    </row>
    <row r="24" spans="1:9" s="12" customFormat="1" ht="15" customHeight="1">
      <c r="A24" s="13">
        <v>20</v>
      </c>
      <c r="B24" s="30" t="s">
        <v>150</v>
      </c>
      <c r="C24" s="30" t="s">
        <v>29</v>
      </c>
      <c r="D24" s="35" t="s">
        <v>106</v>
      </c>
      <c r="E24" s="30" t="s">
        <v>151</v>
      </c>
      <c r="F24" s="31">
        <v>0.2615162037037037</v>
      </c>
      <c r="G24" s="13" t="str">
        <f t="shared" si="0"/>
        <v>5.48/km</v>
      </c>
      <c r="H24" s="14">
        <f t="shared" si="1"/>
        <v>0.06446759259259258</v>
      </c>
      <c r="I24" s="14">
        <f>F24-INDEX($F$5:$F$397,MATCH(D24,$D$5:$D$397,0))</f>
        <v>0.06446759259259258</v>
      </c>
    </row>
    <row r="25" spans="1:9" s="12" customFormat="1" ht="15" customHeight="1">
      <c r="A25" s="13">
        <v>21</v>
      </c>
      <c r="B25" s="30" t="s">
        <v>0</v>
      </c>
      <c r="C25" s="30" t="s">
        <v>90</v>
      </c>
      <c r="D25" s="35" t="s">
        <v>106</v>
      </c>
      <c r="E25" s="30" t="s">
        <v>152</v>
      </c>
      <c r="F25" s="31">
        <v>0.2634837962962963</v>
      </c>
      <c r="G25" s="13" t="str">
        <f t="shared" si="0"/>
        <v>5.50/km</v>
      </c>
      <c r="H25" s="14">
        <f t="shared" si="1"/>
        <v>0.06643518518518518</v>
      </c>
      <c r="I25" s="14">
        <f>F25-INDEX($F$5:$F$397,MATCH(D25,$D$5:$D$397,0))</f>
        <v>0.06643518518518518</v>
      </c>
    </row>
    <row r="26" spans="1:9" s="12" customFormat="1" ht="15" customHeight="1">
      <c r="A26" s="13">
        <v>22</v>
      </c>
      <c r="B26" s="30" t="s">
        <v>153</v>
      </c>
      <c r="C26" s="30" t="s">
        <v>154</v>
      </c>
      <c r="D26" s="35" t="s">
        <v>106</v>
      </c>
      <c r="E26" s="30" t="s">
        <v>107</v>
      </c>
      <c r="F26" s="31">
        <v>0.26431712962962967</v>
      </c>
      <c r="G26" s="13" t="str">
        <f t="shared" si="0"/>
        <v>5.51/km</v>
      </c>
      <c r="H26" s="14">
        <f t="shared" si="1"/>
        <v>0.06726851851851853</v>
      </c>
      <c r="I26" s="14">
        <f>F26-INDEX($F$5:$F$397,MATCH(D26,$D$5:$D$397,0))</f>
        <v>0.06726851851851853</v>
      </c>
    </row>
    <row r="27" spans="1:9" s="12" customFormat="1" ht="15" customHeight="1">
      <c r="A27" s="13">
        <v>23</v>
      </c>
      <c r="B27" s="30" t="s">
        <v>74</v>
      </c>
      <c r="C27" s="30" t="s">
        <v>126</v>
      </c>
      <c r="D27" s="35" t="s">
        <v>127</v>
      </c>
      <c r="E27" s="30" t="s">
        <v>155</v>
      </c>
      <c r="F27" s="31">
        <v>0.2649652777777778</v>
      </c>
      <c r="G27" s="13" t="str">
        <f t="shared" si="0"/>
        <v>5.52/km</v>
      </c>
      <c r="H27" s="14">
        <f t="shared" si="1"/>
        <v>0.06791666666666665</v>
      </c>
      <c r="I27" s="14">
        <f>F27-INDEX($F$5:$F$397,MATCH(D27,$D$5:$D$397,0))</f>
        <v>0.024004629629629654</v>
      </c>
    </row>
    <row r="28" spans="1:9" s="15" customFormat="1" ht="15" customHeight="1">
      <c r="A28" s="13">
        <v>24</v>
      </c>
      <c r="B28" s="30" t="s">
        <v>156</v>
      </c>
      <c r="C28" s="30" t="s">
        <v>92</v>
      </c>
      <c r="D28" s="35" t="s">
        <v>106</v>
      </c>
      <c r="E28" s="30" t="s">
        <v>136</v>
      </c>
      <c r="F28" s="31">
        <v>0.2696875</v>
      </c>
      <c r="G28" s="13" t="str">
        <f t="shared" si="0"/>
        <v>5.58/km</v>
      </c>
      <c r="H28" s="14">
        <f t="shared" si="1"/>
        <v>0.07263888888888889</v>
      </c>
      <c r="I28" s="14">
        <f>F28-INDEX($F$5:$F$397,MATCH(D28,$D$5:$D$397,0))</f>
        <v>0.07263888888888889</v>
      </c>
    </row>
    <row r="29" spans="1:9" ht="15" customHeight="1">
      <c r="A29" s="13">
        <v>25</v>
      </c>
      <c r="B29" s="30" t="s">
        <v>157</v>
      </c>
      <c r="C29" s="30" t="s">
        <v>76</v>
      </c>
      <c r="D29" s="35" t="s">
        <v>127</v>
      </c>
      <c r="E29" s="30" t="s">
        <v>158</v>
      </c>
      <c r="F29" s="31">
        <v>0.27033564814814814</v>
      </c>
      <c r="G29" s="13" t="str">
        <f t="shared" si="0"/>
        <v>5.59/km</v>
      </c>
      <c r="H29" s="14">
        <f t="shared" si="1"/>
        <v>0.07328703703703701</v>
      </c>
      <c r="I29" s="14">
        <f>F29-INDEX($F$5:$F$397,MATCH(D29,$D$5:$D$397,0))</f>
        <v>0.029375000000000012</v>
      </c>
    </row>
    <row r="30" spans="1:9" ht="15" customHeight="1">
      <c r="A30" s="13">
        <v>26</v>
      </c>
      <c r="B30" s="30" t="s">
        <v>159</v>
      </c>
      <c r="C30" s="30" t="s">
        <v>29</v>
      </c>
      <c r="D30" s="35" t="s">
        <v>106</v>
      </c>
      <c r="E30" s="30" t="s">
        <v>138</v>
      </c>
      <c r="F30" s="31">
        <v>0.27091435185185186</v>
      </c>
      <c r="G30" s="13" t="str">
        <f t="shared" si="0"/>
        <v>6.00/km</v>
      </c>
      <c r="H30" s="14">
        <f t="shared" si="1"/>
        <v>0.07386574074074073</v>
      </c>
      <c r="I30" s="14">
        <f>F30-INDEX($F$5:$F$397,MATCH(D30,$D$5:$D$397,0))</f>
        <v>0.07386574074074073</v>
      </c>
    </row>
    <row r="31" spans="1:9" ht="15" customHeight="1">
      <c r="A31" s="13">
        <v>27</v>
      </c>
      <c r="B31" s="30" t="s">
        <v>160</v>
      </c>
      <c r="C31" s="30" t="s">
        <v>161</v>
      </c>
      <c r="D31" s="35" t="s">
        <v>106</v>
      </c>
      <c r="E31" s="30" t="s">
        <v>162</v>
      </c>
      <c r="F31" s="31">
        <v>0.2712384259259259</v>
      </c>
      <c r="G31" s="13" t="str">
        <f t="shared" si="0"/>
        <v>6.01/km</v>
      </c>
      <c r="H31" s="14">
        <f t="shared" si="1"/>
        <v>0.07418981481481476</v>
      </c>
      <c r="I31" s="14">
        <f>F31-INDEX($F$5:$F$397,MATCH(D31,$D$5:$D$397,0))</f>
        <v>0.07418981481481476</v>
      </c>
    </row>
    <row r="32" spans="1:9" ht="15" customHeight="1">
      <c r="A32" s="13">
        <v>28</v>
      </c>
      <c r="B32" s="30" t="s">
        <v>163</v>
      </c>
      <c r="C32" s="30" t="s">
        <v>44</v>
      </c>
      <c r="D32" s="35" t="s">
        <v>106</v>
      </c>
      <c r="E32" s="30" t="s">
        <v>164</v>
      </c>
      <c r="F32" s="31">
        <v>0.27219907407407407</v>
      </c>
      <c r="G32" s="13" t="str">
        <f t="shared" si="0"/>
        <v>6.02/km</v>
      </c>
      <c r="H32" s="14">
        <f t="shared" si="1"/>
        <v>0.07515046296296293</v>
      </c>
      <c r="I32" s="14">
        <f>F32-INDEX($F$5:$F$397,MATCH(D32,$D$5:$D$397,0))</f>
        <v>0.07515046296296293</v>
      </c>
    </row>
    <row r="33" spans="1:9" ht="15" customHeight="1">
      <c r="A33" s="13">
        <v>29</v>
      </c>
      <c r="B33" s="30" t="s">
        <v>165</v>
      </c>
      <c r="C33" s="30" t="s">
        <v>166</v>
      </c>
      <c r="D33" s="35" t="s">
        <v>167</v>
      </c>
      <c r="E33" s="30" t="s">
        <v>149</v>
      </c>
      <c r="F33" s="31">
        <v>0.27392361111111113</v>
      </c>
      <c r="G33" s="13" t="str">
        <f t="shared" si="0"/>
        <v>6.04/km</v>
      </c>
      <c r="H33" s="14">
        <f t="shared" si="1"/>
        <v>0.076875</v>
      </c>
      <c r="I33" s="14">
        <f>F33-INDEX($F$5:$F$397,MATCH(D33,$D$5:$D$397,0))</f>
        <v>0</v>
      </c>
    </row>
    <row r="34" spans="1:9" ht="15" customHeight="1">
      <c r="A34" s="13">
        <v>30</v>
      </c>
      <c r="B34" s="30" t="s">
        <v>168</v>
      </c>
      <c r="C34" s="30" t="s">
        <v>43</v>
      </c>
      <c r="D34" s="35" t="s">
        <v>113</v>
      </c>
      <c r="E34" s="30" t="s">
        <v>169</v>
      </c>
      <c r="F34" s="31">
        <v>0.2765162037037037</v>
      </c>
      <c r="G34" s="13" t="str">
        <f t="shared" si="0"/>
        <v>6.08/km</v>
      </c>
      <c r="H34" s="14">
        <f t="shared" si="1"/>
        <v>0.07946759259259259</v>
      </c>
      <c r="I34" s="14">
        <f>F34-INDEX($F$5:$F$397,MATCH(D34,$D$5:$D$397,0))</f>
        <v>0.041689814814814846</v>
      </c>
    </row>
    <row r="35" spans="1:9" ht="15" customHeight="1">
      <c r="A35" s="13">
        <v>31</v>
      </c>
      <c r="B35" s="30" t="s">
        <v>170</v>
      </c>
      <c r="C35" s="30" t="s">
        <v>171</v>
      </c>
      <c r="D35" s="35" t="s">
        <v>113</v>
      </c>
      <c r="E35" s="30" t="s">
        <v>169</v>
      </c>
      <c r="F35" s="31">
        <v>0.2765162037037037</v>
      </c>
      <c r="G35" s="13" t="str">
        <f t="shared" si="0"/>
        <v>6.08/km</v>
      </c>
      <c r="H35" s="14">
        <f t="shared" si="1"/>
        <v>0.07946759259259259</v>
      </c>
      <c r="I35" s="14">
        <f>F35-INDEX($F$5:$F$397,MATCH(D35,$D$5:$D$397,0))</f>
        <v>0.041689814814814846</v>
      </c>
    </row>
    <row r="36" spans="1:9" ht="15" customHeight="1">
      <c r="A36" s="13">
        <v>32</v>
      </c>
      <c r="B36" s="30" t="s">
        <v>172</v>
      </c>
      <c r="C36" s="30" t="s">
        <v>22</v>
      </c>
      <c r="D36" s="35" t="s">
        <v>167</v>
      </c>
      <c r="E36" s="30" t="s">
        <v>173</v>
      </c>
      <c r="F36" s="31">
        <v>0.27712962962962967</v>
      </c>
      <c r="G36" s="13" t="str">
        <f t="shared" si="0"/>
        <v>6.08/km</v>
      </c>
      <c r="H36" s="14">
        <f t="shared" si="1"/>
        <v>0.08008101851851854</v>
      </c>
      <c r="I36" s="14">
        <f>F36-INDEX($F$5:$F$397,MATCH(D36,$D$5:$D$397,0))</f>
        <v>0.0032060185185185386</v>
      </c>
    </row>
    <row r="37" spans="1:9" ht="15" customHeight="1">
      <c r="A37" s="13">
        <v>33</v>
      </c>
      <c r="B37" s="30" t="s">
        <v>174</v>
      </c>
      <c r="C37" s="30" t="s">
        <v>175</v>
      </c>
      <c r="D37" s="35" t="s">
        <v>106</v>
      </c>
      <c r="E37" s="30" t="s">
        <v>176</v>
      </c>
      <c r="F37" s="31">
        <v>0.2778125</v>
      </c>
      <c r="G37" s="13" t="str">
        <f t="shared" si="0"/>
        <v>6.09/km</v>
      </c>
      <c r="H37" s="14">
        <f t="shared" si="1"/>
        <v>0.08076388888888889</v>
      </c>
      <c r="I37" s="14">
        <f>F37-INDEX($F$5:$F$397,MATCH(D37,$D$5:$D$397,0))</f>
        <v>0.08076388888888889</v>
      </c>
    </row>
    <row r="38" spans="1:9" ht="15" customHeight="1">
      <c r="A38" s="13">
        <v>34</v>
      </c>
      <c r="B38" s="30" t="s">
        <v>177</v>
      </c>
      <c r="C38" s="30" t="s">
        <v>45</v>
      </c>
      <c r="D38" s="35" t="s">
        <v>113</v>
      </c>
      <c r="E38" s="30" t="s">
        <v>178</v>
      </c>
      <c r="F38" s="31">
        <v>0.28040509259259255</v>
      </c>
      <c r="G38" s="13" t="str">
        <f t="shared" si="0"/>
        <v>6.13/km</v>
      </c>
      <c r="H38" s="14">
        <f t="shared" si="1"/>
        <v>0.08335648148148142</v>
      </c>
      <c r="I38" s="14">
        <f>F38-INDEX($F$5:$F$397,MATCH(D38,$D$5:$D$397,0))</f>
        <v>0.04557870370370368</v>
      </c>
    </row>
    <row r="39" spans="1:9" ht="15" customHeight="1">
      <c r="A39" s="13">
        <v>35</v>
      </c>
      <c r="B39" s="30" t="s">
        <v>179</v>
      </c>
      <c r="C39" s="30" t="s">
        <v>180</v>
      </c>
      <c r="D39" s="35" t="s">
        <v>127</v>
      </c>
      <c r="E39" s="30" t="s">
        <v>181</v>
      </c>
      <c r="F39" s="31">
        <v>0.2804166666666667</v>
      </c>
      <c r="G39" s="13" t="str">
        <f t="shared" si="0"/>
        <v>6.13/km</v>
      </c>
      <c r="H39" s="14">
        <f t="shared" si="1"/>
        <v>0.08336805555555557</v>
      </c>
      <c r="I39" s="14">
        <f>F39-INDEX($F$5:$F$397,MATCH(D39,$D$5:$D$397,0))</f>
        <v>0.03945601851851857</v>
      </c>
    </row>
    <row r="40" spans="1:9" ht="15" customHeight="1">
      <c r="A40" s="13">
        <v>36</v>
      </c>
      <c r="B40" s="30" t="s">
        <v>182</v>
      </c>
      <c r="C40" s="30" t="s">
        <v>35</v>
      </c>
      <c r="D40" s="35" t="s">
        <v>106</v>
      </c>
      <c r="E40" s="30" t="s">
        <v>183</v>
      </c>
      <c r="F40" s="31">
        <v>0.28130787037037036</v>
      </c>
      <c r="G40" s="13" t="str">
        <f t="shared" si="0"/>
        <v>6.14/km</v>
      </c>
      <c r="H40" s="14">
        <f t="shared" si="1"/>
        <v>0.08425925925925923</v>
      </c>
      <c r="I40" s="14">
        <f>F40-INDEX($F$5:$F$397,MATCH(D40,$D$5:$D$397,0))</f>
        <v>0.08425925925925923</v>
      </c>
    </row>
    <row r="41" spans="1:9" ht="15" customHeight="1">
      <c r="A41" s="13">
        <v>37</v>
      </c>
      <c r="B41" s="30" t="s">
        <v>184</v>
      </c>
      <c r="C41" s="30" t="s">
        <v>88</v>
      </c>
      <c r="D41" s="35" t="s">
        <v>106</v>
      </c>
      <c r="E41" s="30" t="s">
        <v>162</v>
      </c>
      <c r="F41" s="31">
        <v>0.28332175925925923</v>
      </c>
      <c r="G41" s="13" t="str">
        <f t="shared" si="0"/>
        <v>6.17/km</v>
      </c>
      <c r="H41" s="14">
        <f t="shared" si="1"/>
        <v>0.0862731481481481</v>
      </c>
      <c r="I41" s="14">
        <f>F41-INDEX($F$5:$F$397,MATCH(D41,$D$5:$D$397,0))</f>
        <v>0.0862731481481481</v>
      </c>
    </row>
    <row r="42" spans="1:9" ht="15" customHeight="1">
      <c r="A42" s="13">
        <v>38</v>
      </c>
      <c r="B42" s="30" t="s">
        <v>185</v>
      </c>
      <c r="C42" s="30" t="s">
        <v>186</v>
      </c>
      <c r="D42" s="35" t="s">
        <v>167</v>
      </c>
      <c r="E42" s="30" t="s">
        <v>187</v>
      </c>
      <c r="F42" s="31">
        <v>0.2864814814814815</v>
      </c>
      <c r="G42" s="13" t="str">
        <f t="shared" si="0"/>
        <v>6.21/km</v>
      </c>
      <c r="H42" s="14">
        <f t="shared" si="1"/>
        <v>0.08943287037037037</v>
      </c>
      <c r="I42" s="14">
        <f>F42-INDEX($F$5:$F$397,MATCH(D42,$D$5:$D$397,0))</f>
        <v>0.012557870370370372</v>
      </c>
    </row>
    <row r="43" spans="1:9" ht="15" customHeight="1">
      <c r="A43" s="13">
        <v>39</v>
      </c>
      <c r="B43" s="30" t="s">
        <v>188</v>
      </c>
      <c r="C43" s="30" t="s">
        <v>189</v>
      </c>
      <c r="D43" s="35" t="s">
        <v>106</v>
      </c>
      <c r="E43" s="30" t="s">
        <v>158</v>
      </c>
      <c r="F43" s="31">
        <v>0.2868865740740741</v>
      </c>
      <c r="G43" s="13" t="str">
        <f t="shared" si="0"/>
        <v>6.21/km</v>
      </c>
      <c r="H43" s="14">
        <f t="shared" si="1"/>
        <v>0.08983796296296295</v>
      </c>
      <c r="I43" s="14">
        <f>F43-INDEX($F$5:$F$397,MATCH(D43,$D$5:$D$397,0))</f>
        <v>0.08983796296296295</v>
      </c>
    </row>
    <row r="44" spans="1:9" ht="15" customHeight="1">
      <c r="A44" s="13">
        <v>40</v>
      </c>
      <c r="B44" s="30" t="s">
        <v>190</v>
      </c>
      <c r="C44" s="30" t="s">
        <v>50</v>
      </c>
      <c r="D44" s="35" t="s">
        <v>106</v>
      </c>
      <c r="E44" s="30" t="s">
        <v>191</v>
      </c>
      <c r="F44" s="31">
        <v>0.28738425925925926</v>
      </c>
      <c r="G44" s="13" t="str">
        <f t="shared" si="0"/>
        <v>6.22/km</v>
      </c>
      <c r="H44" s="14">
        <f t="shared" si="1"/>
        <v>0.09033564814814812</v>
      </c>
      <c r="I44" s="14">
        <f>F44-INDEX($F$5:$F$397,MATCH(D44,$D$5:$D$397,0))</f>
        <v>0.09033564814814812</v>
      </c>
    </row>
    <row r="45" spans="1:9" ht="15" customHeight="1">
      <c r="A45" s="13">
        <v>41</v>
      </c>
      <c r="B45" s="30" t="s">
        <v>192</v>
      </c>
      <c r="C45" s="30" t="s">
        <v>58</v>
      </c>
      <c r="D45" s="35" t="s">
        <v>106</v>
      </c>
      <c r="E45" s="30" t="s">
        <v>136</v>
      </c>
      <c r="F45" s="31">
        <v>0.2881712962962963</v>
      </c>
      <c r="G45" s="13" t="str">
        <f t="shared" si="0"/>
        <v>6.23/km</v>
      </c>
      <c r="H45" s="14">
        <f t="shared" si="1"/>
        <v>0.09112268518518515</v>
      </c>
      <c r="I45" s="14">
        <f>F45-INDEX($F$5:$F$397,MATCH(D45,$D$5:$D$397,0))</f>
        <v>0.09112268518518515</v>
      </c>
    </row>
    <row r="46" spans="1:9" ht="15" customHeight="1">
      <c r="A46" s="13">
        <v>42</v>
      </c>
      <c r="B46" s="30" t="s">
        <v>193</v>
      </c>
      <c r="C46" s="30" t="s">
        <v>35</v>
      </c>
      <c r="D46" s="35" t="s">
        <v>106</v>
      </c>
      <c r="E46" s="30" t="s">
        <v>194</v>
      </c>
      <c r="F46" s="31">
        <v>0.2882638888888889</v>
      </c>
      <c r="G46" s="13" t="str">
        <f t="shared" si="0"/>
        <v>6.23/km</v>
      </c>
      <c r="H46" s="14">
        <f t="shared" si="1"/>
        <v>0.09121527777777774</v>
      </c>
      <c r="I46" s="14">
        <f>F46-INDEX($F$5:$F$397,MATCH(D46,$D$5:$D$397,0))</f>
        <v>0.09121527777777774</v>
      </c>
    </row>
    <row r="47" spans="1:9" ht="15" customHeight="1">
      <c r="A47" s="13">
        <v>43</v>
      </c>
      <c r="B47" s="30" t="s">
        <v>195</v>
      </c>
      <c r="C47" s="30" t="s">
        <v>196</v>
      </c>
      <c r="D47" s="35" t="s">
        <v>127</v>
      </c>
      <c r="E47" s="30" t="s">
        <v>197</v>
      </c>
      <c r="F47" s="31">
        <v>0.28836805555555556</v>
      </c>
      <c r="G47" s="13" t="str">
        <f t="shared" si="0"/>
        <v>6.23/km</v>
      </c>
      <c r="H47" s="14">
        <f t="shared" si="1"/>
        <v>0.09131944444444443</v>
      </c>
      <c r="I47" s="14">
        <f>F47-INDEX($F$5:$F$397,MATCH(D47,$D$5:$D$397,0))</f>
        <v>0.047407407407407426</v>
      </c>
    </row>
    <row r="48" spans="1:9" ht="15" customHeight="1">
      <c r="A48" s="13">
        <v>44</v>
      </c>
      <c r="B48" s="30" t="s">
        <v>198</v>
      </c>
      <c r="C48" s="30" t="s">
        <v>28</v>
      </c>
      <c r="D48" s="35" t="s">
        <v>106</v>
      </c>
      <c r="E48" s="30" t="s">
        <v>199</v>
      </c>
      <c r="F48" s="31">
        <v>0.2912152777777778</v>
      </c>
      <c r="G48" s="13" t="str">
        <f t="shared" si="0"/>
        <v>6.27/km</v>
      </c>
      <c r="H48" s="14">
        <f t="shared" si="1"/>
        <v>0.09416666666666665</v>
      </c>
      <c r="I48" s="14">
        <f>F48-INDEX($F$5:$F$397,MATCH(D48,$D$5:$D$397,0))</f>
        <v>0.09416666666666665</v>
      </c>
    </row>
    <row r="49" spans="1:9" ht="15" customHeight="1">
      <c r="A49" s="13">
        <v>45</v>
      </c>
      <c r="B49" s="30" t="s">
        <v>200</v>
      </c>
      <c r="C49" s="30" t="s">
        <v>49</v>
      </c>
      <c r="D49" s="35" t="s">
        <v>113</v>
      </c>
      <c r="E49" s="30" t="s">
        <v>201</v>
      </c>
      <c r="F49" s="31">
        <v>0.2912152777777778</v>
      </c>
      <c r="G49" s="13" t="str">
        <f t="shared" si="0"/>
        <v>6.27/km</v>
      </c>
      <c r="H49" s="14">
        <f t="shared" si="1"/>
        <v>0.09416666666666665</v>
      </c>
      <c r="I49" s="14">
        <f>F49-INDEX($F$5:$F$397,MATCH(D49,$D$5:$D$397,0))</f>
        <v>0.056388888888888905</v>
      </c>
    </row>
    <row r="50" spans="1:9" ht="15" customHeight="1">
      <c r="A50" s="13">
        <v>46</v>
      </c>
      <c r="B50" s="30" t="s">
        <v>202</v>
      </c>
      <c r="C50" s="30" t="s">
        <v>32</v>
      </c>
      <c r="D50" s="35" t="s">
        <v>113</v>
      </c>
      <c r="E50" s="30" t="s">
        <v>203</v>
      </c>
      <c r="F50" s="31">
        <v>0.29300925925925925</v>
      </c>
      <c r="G50" s="13" t="str">
        <f t="shared" si="0"/>
        <v>6.29/km</v>
      </c>
      <c r="H50" s="14">
        <f t="shared" si="1"/>
        <v>0.09596064814814811</v>
      </c>
      <c r="I50" s="14">
        <f>F50-INDEX($F$5:$F$397,MATCH(D50,$D$5:$D$397,0))</f>
        <v>0.05818287037037037</v>
      </c>
    </row>
    <row r="51" spans="1:9" ht="15" customHeight="1">
      <c r="A51" s="13">
        <v>47</v>
      </c>
      <c r="B51" s="30" t="s">
        <v>204</v>
      </c>
      <c r="C51" s="30" t="s">
        <v>205</v>
      </c>
      <c r="D51" s="35" t="s">
        <v>167</v>
      </c>
      <c r="E51" s="30" t="s">
        <v>206</v>
      </c>
      <c r="F51" s="31">
        <v>0.2933101851851852</v>
      </c>
      <c r="G51" s="13" t="str">
        <f t="shared" si="0"/>
        <v>6.30/km</v>
      </c>
      <c r="H51" s="14">
        <f t="shared" si="1"/>
        <v>0.09626157407407407</v>
      </c>
      <c r="I51" s="14">
        <f>F51-INDEX($F$5:$F$397,MATCH(D51,$D$5:$D$397,0))</f>
        <v>0.01938657407407407</v>
      </c>
    </row>
    <row r="52" spans="1:9" ht="15" customHeight="1">
      <c r="A52" s="13">
        <v>48</v>
      </c>
      <c r="B52" s="30" t="s">
        <v>207</v>
      </c>
      <c r="C52" s="30" t="s">
        <v>57</v>
      </c>
      <c r="D52" s="35" t="s">
        <v>167</v>
      </c>
      <c r="E52" s="30" t="s">
        <v>208</v>
      </c>
      <c r="F52" s="31">
        <v>0.2939236111111111</v>
      </c>
      <c r="G52" s="13" t="str">
        <f t="shared" si="0"/>
        <v>6.31/km</v>
      </c>
      <c r="H52" s="14">
        <f t="shared" si="1"/>
        <v>0.09687499999999996</v>
      </c>
      <c r="I52" s="14">
        <f>F52-INDEX($F$5:$F$397,MATCH(D52,$D$5:$D$397,0))</f>
        <v>0.019999999999999962</v>
      </c>
    </row>
    <row r="53" spans="1:9" ht="15" customHeight="1">
      <c r="A53" s="13">
        <v>49</v>
      </c>
      <c r="B53" s="30" t="s">
        <v>209</v>
      </c>
      <c r="C53" s="30" t="s">
        <v>95</v>
      </c>
      <c r="D53" s="35" t="s">
        <v>106</v>
      </c>
      <c r="E53" s="30" t="s">
        <v>210</v>
      </c>
      <c r="F53" s="31">
        <v>0.29466435185185186</v>
      </c>
      <c r="G53" s="13" t="str">
        <f t="shared" si="0"/>
        <v>6.32/km</v>
      </c>
      <c r="H53" s="14">
        <f t="shared" si="1"/>
        <v>0.09761574074074073</v>
      </c>
      <c r="I53" s="14">
        <f>F53-INDEX($F$5:$F$397,MATCH(D53,$D$5:$D$397,0))</f>
        <v>0.09761574074074073</v>
      </c>
    </row>
    <row r="54" spans="1:9" ht="15" customHeight="1">
      <c r="A54" s="13">
        <v>50</v>
      </c>
      <c r="B54" s="30" t="s">
        <v>211</v>
      </c>
      <c r="C54" s="30" t="s">
        <v>212</v>
      </c>
      <c r="D54" s="35" t="s">
        <v>106</v>
      </c>
      <c r="E54" s="30" t="s">
        <v>136</v>
      </c>
      <c r="F54" s="31">
        <v>0.29530092592592594</v>
      </c>
      <c r="G54" s="13" t="str">
        <f t="shared" si="0"/>
        <v>6.33/km</v>
      </c>
      <c r="H54" s="14">
        <f t="shared" si="1"/>
        <v>0.0982523148148148</v>
      </c>
      <c r="I54" s="14">
        <f>F54-INDEX($F$5:$F$397,MATCH(D54,$D$5:$D$397,0))</f>
        <v>0.0982523148148148</v>
      </c>
    </row>
    <row r="55" spans="1:9" ht="15" customHeight="1">
      <c r="A55" s="13">
        <v>51</v>
      </c>
      <c r="B55" s="30" t="s">
        <v>213</v>
      </c>
      <c r="C55" s="30" t="s">
        <v>37</v>
      </c>
      <c r="D55" s="35" t="s">
        <v>167</v>
      </c>
      <c r="E55" s="30" t="s">
        <v>214</v>
      </c>
      <c r="F55" s="31">
        <v>0.29578703703703707</v>
      </c>
      <c r="G55" s="13" t="str">
        <f t="shared" si="0"/>
        <v>6.33/km</v>
      </c>
      <c r="H55" s="14">
        <f t="shared" si="1"/>
        <v>0.09873842592592594</v>
      </c>
      <c r="I55" s="14">
        <f>F55-INDEX($F$5:$F$397,MATCH(D55,$D$5:$D$397,0))</f>
        <v>0.02186342592592594</v>
      </c>
    </row>
    <row r="56" spans="1:9" ht="15" customHeight="1">
      <c r="A56" s="13">
        <v>52</v>
      </c>
      <c r="B56" s="30" t="s">
        <v>7</v>
      </c>
      <c r="C56" s="30" t="s">
        <v>53</v>
      </c>
      <c r="D56" s="35" t="s">
        <v>113</v>
      </c>
      <c r="E56" s="30" t="s">
        <v>215</v>
      </c>
      <c r="F56" s="31">
        <v>0.2978703703703704</v>
      </c>
      <c r="G56" s="13" t="str">
        <f t="shared" si="0"/>
        <v>6.36/km</v>
      </c>
      <c r="H56" s="14">
        <f t="shared" si="1"/>
        <v>0.10082175925925926</v>
      </c>
      <c r="I56" s="14">
        <f>F56-INDEX($F$5:$F$397,MATCH(D56,$D$5:$D$397,0))</f>
        <v>0.06304398148148152</v>
      </c>
    </row>
    <row r="57" spans="1:9" ht="15" customHeight="1">
      <c r="A57" s="13">
        <v>53</v>
      </c>
      <c r="B57" s="30" t="s">
        <v>216</v>
      </c>
      <c r="C57" s="30" t="s">
        <v>57</v>
      </c>
      <c r="D57" s="35" t="s">
        <v>113</v>
      </c>
      <c r="E57" s="30" t="s">
        <v>3</v>
      </c>
      <c r="F57" s="31">
        <v>0.29802083333333335</v>
      </c>
      <c r="G57" s="13" t="str">
        <f t="shared" si="0"/>
        <v>6.36/km</v>
      </c>
      <c r="H57" s="14">
        <f t="shared" si="1"/>
        <v>0.10097222222222221</v>
      </c>
      <c r="I57" s="14">
        <f>F57-INDEX($F$5:$F$397,MATCH(D57,$D$5:$D$397,0))</f>
        <v>0.06319444444444447</v>
      </c>
    </row>
    <row r="58" spans="1:9" ht="15" customHeight="1">
      <c r="A58" s="13">
        <v>54</v>
      </c>
      <c r="B58" s="30" t="s">
        <v>217</v>
      </c>
      <c r="C58" s="30" t="s">
        <v>95</v>
      </c>
      <c r="D58" s="35" t="s">
        <v>106</v>
      </c>
      <c r="E58" s="30" t="s">
        <v>218</v>
      </c>
      <c r="F58" s="31">
        <v>0.29984953703703704</v>
      </c>
      <c r="G58" s="13" t="str">
        <f t="shared" si="0"/>
        <v>6.39/km</v>
      </c>
      <c r="H58" s="14">
        <f t="shared" si="1"/>
        <v>0.1028009259259259</v>
      </c>
      <c r="I58" s="14">
        <f>F58-INDEX($F$5:$F$397,MATCH(D58,$D$5:$D$397,0))</f>
        <v>0.1028009259259259</v>
      </c>
    </row>
    <row r="59" spans="1:9" ht="15" customHeight="1">
      <c r="A59" s="13">
        <v>55</v>
      </c>
      <c r="B59" s="30" t="s">
        <v>219</v>
      </c>
      <c r="C59" s="30" t="s">
        <v>69</v>
      </c>
      <c r="D59" s="35" t="s">
        <v>106</v>
      </c>
      <c r="E59" s="30" t="s">
        <v>220</v>
      </c>
      <c r="F59" s="31">
        <v>0.2998611111111111</v>
      </c>
      <c r="G59" s="13" t="str">
        <f t="shared" si="0"/>
        <v>6.39/km</v>
      </c>
      <c r="H59" s="14">
        <f t="shared" si="1"/>
        <v>0.10281249999999995</v>
      </c>
      <c r="I59" s="14">
        <f>F59-INDEX($F$5:$F$397,MATCH(D59,$D$5:$D$397,0))</f>
        <v>0.10281249999999995</v>
      </c>
    </row>
    <row r="60" spans="1:9" ht="15" customHeight="1">
      <c r="A60" s="13">
        <v>56</v>
      </c>
      <c r="B60" s="30" t="s">
        <v>221</v>
      </c>
      <c r="C60" s="30" t="s">
        <v>80</v>
      </c>
      <c r="D60" s="35" t="s">
        <v>113</v>
      </c>
      <c r="E60" s="30" t="s">
        <v>187</v>
      </c>
      <c r="F60" s="31">
        <v>0.30091435185185184</v>
      </c>
      <c r="G60" s="13" t="str">
        <f t="shared" si="0"/>
        <v>6.40/km</v>
      </c>
      <c r="H60" s="14">
        <f t="shared" si="1"/>
        <v>0.1038657407407407</v>
      </c>
      <c r="I60" s="14">
        <f>F60-INDEX($F$5:$F$397,MATCH(D60,$D$5:$D$397,0))</f>
        <v>0.06608796296296296</v>
      </c>
    </row>
    <row r="61" spans="1:9" ht="15" customHeight="1">
      <c r="A61" s="37">
        <v>57</v>
      </c>
      <c r="B61" s="38" t="s">
        <v>222</v>
      </c>
      <c r="C61" s="38" t="s">
        <v>33</v>
      </c>
      <c r="D61" s="39" t="s">
        <v>106</v>
      </c>
      <c r="E61" s="38" t="s">
        <v>350</v>
      </c>
      <c r="F61" s="40">
        <v>0.30097222222222225</v>
      </c>
      <c r="G61" s="37" t="str">
        <f t="shared" si="0"/>
        <v>6.40/km</v>
      </c>
      <c r="H61" s="41">
        <f t="shared" si="1"/>
        <v>0.10392361111111112</v>
      </c>
      <c r="I61" s="41">
        <f>F61-INDEX($F$5:$F$397,MATCH(D61,$D$5:$D$397,0))</f>
        <v>0.10392361111111112</v>
      </c>
    </row>
    <row r="62" spans="1:9" ht="15" customHeight="1">
      <c r="A62" s="13">
        <v>58</v>
      </c>
      <c r="B62" s="30" t="s">
        <v>223</v>
      </c>
      <c r="C62" s="30" t="s">
        <v>224</v>
      </c>
      <c r="D62" s="35" t="s">
        <v>106</v>
      </c>
      <c r="E62" s="30" t="s">
        <v>225</v>
      </c>
      <c r="F62" s="31">
        <v>0.3027314814814815</v>
      </c>
      <c r="G62" s="13" t="str">
        <f t="shared" si="0"/>
        <v>6.42/km</v>
      </c>
      <c r="H62" s="14">
        <f t="shared" si="1"/>
        <v>0.10568287037037036</v>
      </c>
      <c r="I62" s="14">
        <f>F62-INDEX($F$5:$F$397,MATCH(D62,$D$5:$D$397,0))</f>
        <v>0.10568287037037036</v>
      </c>
    </row>
    <row r="63" spans="1:9" ht="15" customHeight="1">
      <c r="A63" s="13">
        <v>59</v>
      </c>
      <c r="B63" s="30" t="s">
        <v>226</v>
      </c>
      <c r="C63" s="30" t="s">
        <v>227</v>
      </c>
      <c r="D63" s="35" t="s">
        <v>127</v>
      </c>
      <c r="E63" s="30" t="s">
        <v>228</v>
      </c>
      <c r="F63" s="31">
        <v>0.3027314814814815</v>
      </c>
      <c r="G63" s="13" t="str">
        <f t="shared" si="0"/>
        <v>6.42/km</v>
      </c>
      <c r="H63" s="14">
        <f t="shared" si="1"/>
        <v>0.10568287037037036</v>
      </c>
      <c r="I63" s="14">
        <f>F63-INDEX($F$5:$F$397,MATCH(D63,$D$5:$D$397,0))</f>
        <v>0.06177083333333336</v>
      </c>
    </row>
    <row r="64" spans="1:9" ht="15" customHeight="1">
      <c r="A64" s="13">
        <v>60</v>
      </c>
      <c r="B64" s="30" t="s">
        <v>229</v>
      </c>
      <c r="C64" s="30" t="s">
        <v>69</v>
      </c>
      <c r="D64" s="35" t="s">
        <v>106</v>
      </c>
      <c r="E64" s="30" t="s">
        <v>136</v>
      </c>
      <c r="F64" s="31">
        <v>0.30297453703703703</v>
      </c>
      <c r="G64" s="13" t="str">
        <f t="shared" si="0"/>
        <v>6.43/km</v>
      </c>
      <c r="H64" s="14">
        <f t="shared" si="1"/>
        <v>0.1059259259259259</v>
      </c>
      <c r="I64" s="14">
        <f>F64-INDEX($F$5:$F$397,MATCH(D64,$D$5:$D$397,0))</f>
        <v>0.1059259259259259</v>
      </c>
    </row>
    <row r="65" spans="1:9" ht="15" customHeight="1">
      <c r="A65" s="13">
        <v>61</v>
      </c>
      <c r="B65" s="30" t="s">
        <v>230</v>
      </c>
      <c r="C65" s="30" t="s">
        <v>231</v>
      </c>
      <c r="D65" s="35" t="s">
        <v>232</v>
      </c>
      <c r="E65" s="30" t="s">
        <v>233</v>
      </c>
      <c r="F65" s="31">
        <v>0.3035185185185185</v>
      </c>
      <c r="G65" s="13" t="str">
        <f t="shared" si="0"/>
        <v>6.43/km</v>
      </c>
      <c r="H65" s="14">
        <f t="shared" si="1"/>
        <v>0.10646990740740739</v>
      </c>
      <c r="I65" s="14">
        <f>F65-INDEX($F$5:$F$397,MATCH(D65,$D$5:$D$397,0))</f>
        <v>0</v>
      </c>
    </row>
    <row r="66" spans="1:9" ht="15" customHeight="1">
      <c r="A66" s="13">
        <v>62</v>
      </c>
      <c r="B66" s="30" t="s">
        <v>234</v>
      </c>
      <c r="C66" s="30" t="s">
        <v>235</v>
      </c>
      <c r="D66" s="35" t="s">
        <v>127</v>
      </c>
      <c r="E66" s="30" t="s">
        <v>236</v>
      </c>
      <c r="F66" s="31">
        <v>0.30422453703703706</v>
      </c>
      <c r="G66" s="13" t="str">
        <f t="shared" si="0"/>
        <v>6.44/km</v>
      </c>
      <c r="H66" s="14">
        <f t="shared" si="1"/>
        <v>0.10717592592592592</v>
      </c>
      <c r="I66" s="14">
        <f>F66-INDEX($F$5:$F$397,MATCH(D66,$D$5:$D$397,0))</f>
        <v>0.06326388888888893</v>
      </c>
    </row>
    <row r="67" spans="1:9" ht="15" customHeight="1">
      <c r="A67" s="13">
        <v>63</v>
      </c>
      <c r="B67" s="30" t="s">
        <v>237</v>
      </c>
      <c r="C67" s="30" t="s">
        <v>50</v>
      </c>
      <c r="D67" s="35" t="s">
        <v>106</v>
      </c>
      <c r="E67" s="30" t="s">
        <v>238</v>
      </c>
      <c r="F67" s="31">
        <v>0.3053240740740741</v>
      </c>
      <c r="G67" s="13" t="str">
        <f t="shared" si="0"/>
        <v>6.46/km</v>
      </c>
      <c r="H67" s="14">
        <f t="shared" si="1"/>
        <v>0.10827546296296295</v>
      </c>
      <c r="I67" s="14">
        <f>F67-INDEX($F$5:$F$397,MATCH(D67,$D$5:$D$397,0))</f>
        <v>0.10827546296296295</v>
      </c>
    </row>
    <row r="68" spans="1:9" ht="15" customHeight="1">
      <c r="A68" s="13">
        <v>64</v>
      </c>
      <c r="B68" s="30" t="s">
        <v>239</v>
      </c>
      <c r="C68" s="30" t="s">
        <v>45</v>
      </c>
      <c r="D68" s="35" t="s">
        <v>106</v>
      </c>
      <c r="E68" s="30" t="s">
        <v>136</v>
      </c>
      <c r="F68" s="31">
        <v>0.3058680555555556</v>
      </c>
      <c r="G68" s="13" t="str">
        <f t="shared" si="0"/>
        <v>6.47/km</v>
      </c>
      <c r="H68" s="14">
        <f t="shared" si="1"/>
        <v>0.10881944444444444</v>
      </c>
      <c r="I68" s="14">
        <f>F68-INDEX($F$5:$F$397,MATCH(D68,$D$5:$D$397,0))</f>
        <v>0.10881944444444444</v>
      </c>
    </row>
    <row r="69" spans="1:9" ht="15" customHeight="1">
      <c r="A69" s="13">
        <v>65</v>
      </c>
      <c r="B69" s="30" t="s">
        <v>240</v>
      </c>
      <c r="C69" s="30" t="s">
        <v>56</v>
      </c>
      <c r="D69" s="35" t="s">
        <v>167</v>
      </c>
      <c r="E69" s="30" t="s">
        <v>241</v>
      </c>
      <c r="F69" s="31">
        <v>0.30712962962962964</v>
      </c>
      <c r="G69" s="13" t="str">
        <f aca="true" t="shared" si="2" ref="G69:G125">TEXT(INT((HOUR(F69)*3600+MINUTE(F69)*60+SECOND(F69))/$I$3/60),"0")&amp;"."&amp;TEXT(MOD((HOUR(F69)*3600+MINUTE(F69)*60+SECOND(F69))/$I$3,60),"00")&amp;"/km"</f>
        <v>6.48/km</v>
      </c>
      <c r="H69" s="14">
        <f aca="true" t="shared" si="3" ref="H69:H125">F69-$F$5</f>
        <v>0.11008101851851851</v>
      </c>
      <c r="I69" s="14">
        <f>F69-INDEX($F$5:$F$397,MATCH(D69,$D$5:$D$397,0))</f>
        <v>0.03320601851851851</v>
      </c>
    </row>
    <row r="70" spans="1:9" ht="15" customHeight="1">
      <c r="A70" s="13">
        <v>66</v>
      </c>
      <c r="B70" s="30" t="s">
        <v>242</v>
      </c>
      <c r="C70" s="30" t="s">
        <v>30</v>
      </c>
      <c r="D70" s="35" t="s">
        <v>113</v>
      </c>
      <c r="E70" s="30" t="s">
        <v>59</v>
      </c>
      <c r="F70" s="31">
        <v>0.3078240740740741</v>
      </c>
      <c r="G70" s="13" t="str">
        <f t="shared" si="2"/>
        <v>6.49/km</v>
      </c>
      <c r="H70" s="14">
        <f t="shared" si="3"/>
        <v>0.11077546296296295</v>
      </c>
      <c r="I70" s="14">
        <f>F70-INDEX($F$5:$F$397,MATCH(D70,$D$5:$D$397,0))</f>
        <v>0.07299768518518521</v>
      </c>
    </row>
    <row r="71" spans="1:9" ht="15" customHeight="1">
      <c r="A71" s="13">
        <v>67</v>
      </c>
      <c r="B71" s="30" t="s">
        <v>243</v>
      </c>
      <c r="C71" s="30" t="s">
        <v>244</v>
      </c>
      <c r="D71" s="35" t="s">
        <v>127</v>
      </c>
      <c r="E71" s="30" t="s">
        <v>245</v>
      </c>
      <c r="F71" s="31">
        <v>0.3088078703703704</v>
      </c>
      <c r="G71" s="13" t="str">
        <f t="shared" si="2"/>
        <v>6.50/km</v>
      </c>
      <c r="H71" s="14">
        <f t="shared" si="3"/>
        <v>0.11175925925925925</v>
      </c>
      <c r="I71" s="14">
        <f>F71-INDEX($F$5:$F$397,MATCH(D71,$D$5:$D$397,0))</f>
        <v>0.06784722222222225</v>
      </c>
    </row>
    <row r="72" spans="1:9" ht="15" customHeight="1">
      <c r="A72" s="13">
        <v>68</v>
      </c>
      <c r="B72" s="30" t="s">
        <v>246</v>
      </c>
      <c r="C72" s="30" t="s">
        <v>247</v>
      </c>
      <c r="D72" s="35" t="s">
        <v>127</v>
      </c>
      <c r="E72" s="30" t="s">
        <v>248</v>
      </c>
      <c r="F72" s="31">
        <v>0.3091087962962963</v>
      </c>
      <c r="G72" s="13" t="str">
        <f t="shared" si="2"/>
        <v>6.51/km</v>
      </c>
      <c r="H72" s="14">
        <f t="shared" si="3"/>
        <v>0.11206018518518515</v>
      </c>
      <c r="I72" s="14">
        <f>F72-INDEX($F$5:$F$397,MATCH(D72,$D$5:$D$397,0))</f>
        <v>0.06814814814814815</v>
      </c>
    </row>
    <row r="73" spans="1:9" ht="15" customHeight="1">
      <c r="A73" s="13">
        <v>69</v>
      </c>
      <c r="B73" s="30" t="s">
        <v>249</v>
      </c>
      <c r="C73" s="30" t="s">
        <v>35</v>
      </c>
      <c r="D73" s="35" t="s">
        <v>106</v>
      </c>
      <c r="E73" s="30" t="s">
        <v>250</v>
      </c>
      <c r="F73" s="31">
        <v>0.30966435185185187</v>
      </c>
      <c r="G73" s="13" t="str">
        <f t="shared" si="2"/>
        <v>6.52/km</v>
      </c>
      <c r="H73" s="14">
        <f t="shared" si="3"/>
        <v>0.11261574074074074</v>
      </c>
      <c r="I73" s="14">
        <f>F73-INDEX($F$5:$F$397,MATCH(D73,$D$5:$D$397,0))</f>
        <v>0.11261574074074074</v>
      </c>
    </row>
    <row r="74" spans="1:9" ht="15" customHeight="1">
      <c r="A74" s="13">
        <v>70</v>
      </c>
      <c r="B74" s="30" t="s">
        <v>251</v>
      </c>
      <c r="C74" s="30" t="s">
        <v>252</v>
      </c>
      <c r="D74" s="35" t="s">
        <v>106</v>
      </c>
      <c r="E74" s="30" t="s">
        <v>253</v>
      </c>
      <c r="F74" s="31">
        <v>0.31025462962962963</v>
      </c>
      <c r="G74" s="13" t="str">
        <f t="shared" si="2"/>
        <v>6.52/km</v>
      </c>
      <c r="H74" s="14">
        <f t="shared" si="3"/>
        <v>0.1132060185185185</v>
      </c>
      <c r="I74" s="14">
        <f>F74-INDEX($F$5:$F$397,MATCH(D74,$D$5:$D$397,0))</f>
        <v>0.1132060185185185</v>
      </c>
    </row>
    <row r="75" spans="1:9" ht="15" customHeight="1">
      <c r="A75" s="13">
        <v>71</v>
      </c>
      <c r="B75" s="30" t="s">
        <v>254</v>
      </c>
      <c r="C75" s="30" t="s">
        <v>48</v>
      </c>
      <c r="D75" s="35" t="s">
        <v>113</v>
      </c>
      <c r="E75" s="30" t="s">
        <v>255</v>
      </c>
      <c r="F75" s="31">
        <v>0.3103240740740741</v>
      </c>
      <c r="G75" s="13" t="str">
        <f t="shared" si="2"/>
        <v>6.52/km</v>
      </c>
      <c r="H75" s="14">
        <f t="shared" si="3"/>
        <v>0.11327546296296295</v>
      </c>
      <c r="I75" s="14">
        <f>F75-INDEX($F$5:$F$397,MATCH(D75,$D$5:$D$397,0))</f>
        <v>0.07549768518518521</v>
      </c>
    </row>
    <row r="76" spans="1:9" ht="15" customHeight="1">
      <c r="A76" s="13">
        <v>72</v>
      </c>
      <c r="B76" s="30" t="s">
        <v>256</v>
      </c>
      <c r="C76" s="30" t="s">
        <v>46</v>
      </c>
      <c r="D76" s="35" t="s">
        <v>106</v>
      </c>
      <c r="E76" s="30" t="s">
        <v>255</v>
      </c>
      <c r="F76" s="31">
        <v>0.3103356481481481</v>
      </c>
      <c r="G76" s="13" t="str">
        <f t="shared" si="2"/>
        <v>6.53/km</v>
      </c>
      <c r="H76" s="14">
        <f t="shared" si="3"/>
        <v>0.11328703703703699</v>
      </c>
      <c r="I76" s="14">
        <f>F76-INDEX($F$5:$F$397,MATCH(D76,$D$5:$D$397,0))</f>
        <v>0.11328703703703699</v>
      </c>
    </row>
    <row r="77" spans="1:9" ht="15" customHeight="1">
      <c r="A77" s="13">
        <v>73</v>
      </c>
      <c r="B77" s="30" t="s">
        <v>257</v>
      </c>
      <c r="C77" s="30" t="s">
        <v>27</v>
      </c>
      <c r="D77" s="35" t="s">
        <v>106</v>
      </c>
      <c r="E77" s="30" t="s">
        <v>176</v>
      </c>
      <c r="F77" s="31">
        <v>0.3164120370370371</v>
      </c>
      <c r="G77" s="13" t="str">
        <f t="shared" si="2"/>
        <v>7.01/km</v>
      </c>
      <c r="H77" s="14">
        <f t="shared" si="3"/>
        <v>0.11936342592592594</v>
      </c>
      <c r="I77" s="14">
        <f>F77-INDEX($F$5:$F$397,MATCH(D77,$D$5:$D$397,0))</f>
        <v>0.11936342592592594</v>
      </c>
    </row>
    <row r="78" spans="1:9" ht="15" customHeight="1">
      <c r="A78" s="13">
        <v>74</v>
      </c>
      <c r="B78" s="30" t="s">
        <v>258</v>
      </c>
      <c r="C78" s="30" t="s">
        <v>56</v>
      </c>
      <c r="D78" s="35" t="s">
        <v>106</v>
      </c>
      <c r="E78" s="30" t="s">
        <v>259</v>
      </c>
      <c r="F78" s="31">
        <v>0.3164120370370371</v>
      </c>
      <c r="G78" s="13" t="str">
        <f t="shared" si="2"/>
        <v>7.01/km</v>
      </c>
      <c r="H78" s="14">
        <f t="shared" si="3"/>
        <v>0.11936342592592594</v>
      </c>
      <c r="I78" s="14">
        <f>F78-INDEX($F$5:$F$397,MATCH(D78,$D$5:$D$397,0))</f>
        <v>0.11936342592592594</v>
      </c>
    </row>
    <row r="79" spans="1:9" ht="15" customHeight="1">
      <c r="A79" s="13">
        <v>75</v>
      </c>
      <c r="B79" s="30" t="s">
        <v>260</v>
      </c>
      <c r="C79" s="30" t="s">
        <v>261</v>
      </c>
      <c r="D79" s="35" t="s">
        <v>113</v>
      </c>
      <c r="E79" s="30" t="s">
        <v>262</v>
      </c>
      <c r="F79" s="31">
        <v>0.3170717592592593</v>
      </c>
      <c r="G79" s="13" t="str">
        <f t="shared" si="2"/>
        <v>7.01/km</v>
      </c>
      <c r="H79" s="14">
        <f t="shared" si="3"/>
        <v>0.12002314814814816</v>
      </c>
      <c r="I79" s="14">
        <f>F79-INDEX($F$5:$F$397,MATCH(D79,$D$5:$D$397,0))</f>
        <v>0.08224537037037041</v>
      </c>
    </row>
    <row r="80" spans="1:9" ht="15" customHeight="1">
      <c r="A80" s="13">
        <v>76</v>
      </c>
      <c r="B80" s="30" t="s">
        <v>263</v>
      </c>
      <c r="C80" s="30" t="s">
        <v>264</v>
      </c>
      <c r="D80" s="35" t="s">
        <v>106</v>
      </c>
      <c r="E80" s="30" t="s">
        <v>265</v>
      </c>
      <c r="F80" s="31">
        <v>0.3202662037037037</v>
      </c>
      <c r="G80" s="13" t="str">
        <f t="shared" si="2"/>
        <v>7.06/km</v>
      </c>
      <c r="H80" s="14">
        <f t="shared" si="3"/>
        <v>0.12321759259259255</v>
      </c>
      <c r="I80" s="14">
        <f>F80-INDEX($F$5:$F$397,MATCH(D80,$D$5:$D$397,0))</f>
        <v>0.12321759259259255</v>
      </c>
    </row>
    <row r="81" spans="1:9" ht="15" customHeight="1">
      <c r="A81" s="13">
        <v>77</v>
      </c>
      <c r="B81" s="30" t="s">
        <v>266</v>
      </c>
      <c r="C81" s="30" t="s">
        <v>267</v>
      </c>
      <c r="D81" s="35" t="s">
        <v>127</v>
      </c>
      <c r="E81" s="30" t="s">
        <v>265</v>
      </c>
      <c r="F81" s="31">
        <v>0.3203125</v>
      </c>
      <c r="G81" s="13" t="str">
        <f t="shared" si="2"/>
        <v>7.06/km</v>
      </c>
      <c r="H81" s="14">
        <f t="shared" si="3"/>
        <v>0.12326388888888887</v>
      </c>
      <c r="I81" s="14">
        <f>F81-INDEX($F$5:$F$397,MATCH(D81,$D$5:$D$397,0))</f>
        <v>0.07935185185185187</v>
      </c>
    </row>
    <row r="82" spans="1:9" ht="15" customHeight="1">
      <c r="A82" s="13">
        <v>78</v>
      </c>
      <c r="B82" s="30" t="s">
        <v>268</v>
      </c>
      <c r="C82" s="30" t="s">
        <v>35</v>
      </c>
      <c r="D82" s="35" t="s">
        <v>106</v>
      </c>
      <c r="E82" s="30" t="s">
        <v>269</v>
      </c>
      <c r="F82" s="31">
        <v>0.32230324074074074</v>
      </c>
      <c r="G82" s="13" t="str">
        <f t="shared" si="2"/>
        <v>7.08/km</v>
      </c>
      <c r="H82" s="14">
        <f t="shared" si="3"/>
        <v>0.1252546296296296</v>
      </c>
      <c r="I82" s="14">
        <f>F82-INDEX($F$5:$F$397,MATCH(D82,$D$5:$D$397,0))</f>
        <v>0.1252546296296296</v>
      </c>
    </row>
    <row r="83" spans="1:9" ht="15" customHeight="1">
      <c r="A83" s="13">
        <v>79</v>
      </c>
      <c r="B83" s="30" t="s">
        <v>270</v>
      </c>
      <c r="C83" s="30" t="s">
        <v>51</v>
      </c>
      <c r="D83" s="35" t="s">
        <v>113</v>
      </c>
      <c r="E83" s="30" t="s">
        <v>271</v>
      </c>
      <c r="F83" s="31">
        <v>0.3230324074074074</v>
      </c>
      <c r="G83" s="13" t="str">
        <f t="shared" si="2"/>
        <v>7.09/km</v>
      </c>
      <c r="H83" s="14">
        <f t="shared" si="3"/>
        <v>0.12598379629629627</v>
      </c>
      <c r="I83" s="14">
        <f>F83-INDEX($F$5:$F$397,MATCH(D83,$D$5:$D$397,0))</f>
        <v>0.08820601851851853</v>
      </c>
    </row>
    <row r="84" spans="1:9" ht="15" customHeight="1">
      <c r="A84" s="13">
        <v>80</v>
      </c>
      <c r="B84" s="30" t="s">
        <v>272</v>
      </c>
      <c r="C84" s="30" t="s">
        <v>39</v>
      </c>
      <c r="D84" s="35" t="s">
        <v>106</v>
      </c>
      <c r="E84" s="30" t="s">
        <v>273</v>
      </c>
      <c r="F84" s="31">
        <v>0.3236689814814815</v>
      </c>
      <c r="G84" s="13" t="str">
        <f t="shared" si="2"/>
        <v>7.10/km</v>
      </c>
      <c r="H84" s="14">
        <f t="shared" si="3"/>
        <v>0.12662037037037036</v>
      </c>
      <c r="I84" s="14">
        <f>F84-INDEX($F$5:$F$397,MATCH(D84,$D$5:$D$397,0))</f>
        <v>0.12662037037037036</v>
      </c>
    </row>
    <row r="85" spans="1:9" ht="15" customHeight="1">
      <c r="A85" s="13">
        <v>81</v>
      </c>
      <c r="B85" s="30" t="s">
        <v>274</v>
      </c>
      <c r="C85" s="30" t="s">
        <v>54</v>
      </c>
      <c r="D85" s="35" t="s">
        <v>106</v>
      </c>
      <c r="E85" s="30" t="s">
        <v>275</v>
      </c>
      <c r="F85" s="31">
        <v>0.3240625</v>
      </c>
      <c r="G85" s="13" t="str">
        <f t="shared" si="2"/>
        <v>7.11/km</v>
      </c>
      <c r="H85" s="14">
        <f t="shared" si="3"/>
        <v>0.12701388888888884</v>
      </c>
      <c r="I85" s="14">
        <f>F85-INDEX($F$5:$F$397,MATCH(D85,$D$5:$D$397,0))</f>
        <v>0.12701388888888884</v>
      </c>
    </row>
    <row r="86" spans="1:9" ht="15" customHeight="1">
      <c r="A86" s="13">
        <v>82</v>
      </c>
      <c r="B86" s="30" t="s">
        <v>150</v>
      </c>
      <c r="C86" s="30" t="s">
        <v>276</v>
      </c>
      <c r="D86" s="35" t="s">
        <v>167</v>
      </c>
      <c r="E86" s="30" t="s">
        <v>277</v>
      </c>
      <c r="F86" s="31">
        <v>0.32479166666666665</v>
      </c>
      <c r="G86" s="13" t="str">
        <f t="shared" si="2"/>
        <v>7.12/km</v>
      </c>
      <c r="H86" s="14">
        <f t="shared" si="3"/>
        <v>0.1277430555555555</v>
      </c>
      <c r="I86" s="14">
        <f>F86-INDEX($F$5:$F$397,MATCH(D86,$D$5:$D$397,0))</f>
        <v>0.050868055555555514</v>
      </c>
    </row>
    <row r="87" spans="1:9" ht="15" customHeight="1">
      <c r="A87" s="13">
        <v>83</v>
      </c>
      <c r="B87" s="30" t="s">
        <v>278</v>
      </c>
      <c r="C87" s="30" t="s">
        <v>279</v>
      </c>
      <c r="D87" s="35" t="s">
        <v>127</v>
      </c>
      <c r="E87" s="30" t="s">
        <v>162</v>
      </c>
      <c r="F87" s="31">
        <v>0.32587962962962963</v>
      </c>
      <c r="G87" s="13" t="str">
        <f t="shared" si="2"/>
        <v>7.13/km</v>
      </c>
      <c r="H87" s="14">
        <f t="shared" si="3"/>
        <v>0.1288310185185185</v>
      </c>
      <c r="I87" s="14">
        <f>F87-INDEX($F$5:$F$397,MATCH(D87,$D$5:$D$397,0))</f>
        <v>0.0849189814814815</v>
      </c>
    </row>
    <row r="88" spans="1:9" ht="15" customHeight="1">
      <c r="A88" s="13">
        <v>84</v>
      </c>
      <c r="B88" s="30" t="s">
        <v>280</v>
      </c>
      <c r="C88" s="30" t="s">
        <v>41</v>
      </c>
      <c r="D88" s="35" t="s">
        <v>106</v>
      </c>
      <c r="E88" s="30" t="s">
        <v>281</v>
      </c>
      <c r="F88" s="31">
        <v>0.3283449074074074</v>
      </c>
      <c r="G88" s="13" t="str">
        <f t="shared" si="2"/>
        <v>7.16/km</v>
      </c>
      <c r="H88" s="14">
        <f t="shared" si="3"/>
        <v>0.13129629629629627</v>
      </c>
      <c r="I88" s="14">
        <f>F88-INDEX($F$5:$F$397,MATCH(D88,$D$5:$D$397,0))</f>
        <v>0.13129629629629627</v>
      </c>
    </row>
    <row r="89" spans="1:9" ht="15" customHeight="1">
      <c r="A89" s="13">
        <v>85</v>
      </c>
      <c r="B89" s="30" t="s">
        <v>282</v>
      </c>
      <c r="C89" s="30" t="s">
        <v>54</v>
      </c>
      <c r="D89" s="35" t="s">
        <v>106</v>
      </c>
      <c r="E89" s="30" t="s">
        <v>273</v>
      </c>
      <c r="F89" s="31">
        <v>0.3301736111111111</v>
      </c>
      <c r="G89" s="13" t="str">
        <f t="shared" si="2"/>
        <v>7.19/km</v>
      </c>
      <c r="H89" s="14">
        <f t="shared" si="3"/>
        <v>0.13312499999999997</v>
      </c>
      <c r="I89" s="14">
        <f>F89-INDEX($F$5:$F$397,MATCH(D89,$D$5:$D$397,0))</f>
        <v>0.13312499999999997</v>
      </c>
    </row>
    <row r="90" spans="1:9" ht="15" customHeight="1">
      <c r="A90" s="13">
        <v>86</v>
      </c>
      <c r="B90" s="30" t="s">
        <v>283</v>
      </c>
      <c r="C90" s="30" t="s">
        <v>284</v>
      </c>
      <c r="D90" s="35" t="s">
        <v>113</v>
      </c>
      <c r="E90" s="30" t="s">
        <v>285</v>
      </c>
      <c r="F90" s="31">
        <v>0.33185185185185184</v>
      </c>
      <c r="G90" s="13" t="str">
        <f t="shared" si="2"/>
        <v>7.21/km</v>
      </c>
      <c r="H90" s="14">
        <f t="shared" si="3"/>
        <v>0.1348032407407407</v>
      </c>
      <c r="I90" s="14">
        <f>F90-INDEX($F$5:$F$397,MATCH(D90,$D$5:$D$397,0))</f>
        <v>0.09702546296296297</v>
      </c>
    </row>
    <row r="91" spans="1:9" ht="15" customHeight="1">
      <c r="A91" s="13">
        <v>87</v>
      </c>
      <c r="B91" s="30" t="s">
        <v>286</v>
      </c>
      <c r="C91" s="30" t="s">
        <v>26</v>
      </c>
      <c r="D91" s="35" t="s">
        <v>106</v>
      </c>
      <c r="E91" s="30" t="s">
        <v>136</v>
      </c>
      <c r="F91" s="31">
        <v>0.3385648148148148</v>
      </c>
      <c r="G91" s="13" t="str">
        <f t="shared" si="2"/>
        <v>7.30/km</v>
      </c>
      <c r="H91" s="14">
        <f t="shared" si="3"/>
        <v>0.14151620370370369</v>
      </c>
      <c r="I91" s="14">
        <f>F91-INDEX($F$5:$F$397,MATCH(D91,$D$5:$D$397,0))</f>
        <v>0.14151620370370369</v>
      </c>
    </row>
    <row r="92" spans="1:9" ht="15" customHeight="1">
      <c r="A92" s="13">
        <v>88</v>
      </c>
      <c r="B92" s="30" t="s">
        <v>287</v>
      </c>
      <c r="C92" s="30" t="s">
        <v>47</v>
      </c>
      <c r="D92" s="35" t="s">
        <v>113</v>
      </c>
      <c r="E92" s="30" t="s">
        <v>288</v>
      </c>
      <c r="F92" s="31">
        <v>0.34221064814814817</v>
      </c>
      <c r="G92" s="13" t="str">
        <f t="shared" si="2"/>
        <v>7.35/km</v>
      </c>
      <c r="H92" s="14">
        <f t="shared" si="3"/>
        <v>0.14516203703703703</v>
      </c>
      <c r="I92" s="14">
        <f>F92-INDEX($F$5:$F$397,MATCH(D92,$D$5:$D$397,0))</f>
        <v>0.10738425925925929</v>
      </c>
    </row>
    <row r="93" spans="1:9" ht="15" customHeight="1">
      <c r="A93" s="13">
        <v>89</v>
      </c>
      <c r="B93" s="30" t="s">
        <v>289</v>
      </c>
      <c r="C93" s="30" t="s">
        <v>290</v>
      </c>
      <c r="D93" s="35" t="s">
        <v>113</v>
      </c>
      <c r="E93" s="30" t="s">
        <v>245</v>
      </c>
      <c r="F93" s="31">
        <v>0.3496412037037037</v>
      </c>
      <c r="G93" s="13" t="str">
        <f t="shared" si="2"/>
        <v>7.45/km</v>
      </c>
      <c r="H93" s="14">
        <f t="shared" si="3"/>
        <v>0.15259259259259259</v>
      </c>
      <c r="I93" s="14">
        <f>F93-INDEX($F$5:$F$397,MATCH(D93,$D$5:$D$397,0))</f>
        <v>0.11481481481481484</v>
      </c>
    </row>
    <row r="94" spans="1:9" ht="15" customHeight="1">
      <c r="A94" s="13">
        <v>90</v>
      </c>
      <c r="B94" s="30" t="s">
        <v>291</v>
      </c>
      <c r="C94" s="30" t="s">
        <v>9</v>
      </c>
      <c r="D94" s="35" t="s">
        <v>232</v>
      </c>
      <c r="E94" s="30" t="s">
        <v>292</v>
      </c>
      <c r="F94" s="31">
        <v>0.3502083333333333</v>
      </c>
      <c r="G94" s="13" t="str">
        <f t="shared" si="2"/>
        <v>7.46/km</v>
      </c>
      <c r="H94" s="14">
        <f t="shared" si="3"/>
        <v>0.15315972222222216</v>
      </c>
      <c r="I94" s="14">
        <f>F94-INDEX($F$5:$F$397,MATCH(D94,$D$5:$D$397,0))</f>
        <v>0.04668981481481477</v>
      </c>
    </row>
    <row r="95" spans="1:9" ht="15" customHeight="1">
      <c r="A95" s="13">
        <v>91</v>
      </c>
      <c r="B95" s="30" t="s">
        <v>237</v>
      </c>
      <c r="C95" s="30" t="s">
        <v>87</v>
      </c>
      <c r="D95" s="35" t="s">
        <v>106</v>
      </c>
      <c r="E95" s="30" t="s">
        <v>293</v>
      </c>
      <c r="F95" s="31">
        <v>0.3505092592592593</v>
      </c>
      <c r="G95" s="13" t="str">
        <f t="shared" si="2"/>
        <v>7.46/km</v>
      </c>
      <c r="H95" s="14">
        <f t="shared" si="3"/>
        <v>0.15346064814814817</v>
      </c>
      <c r="I95" s="14">
        <f>F95-INDEX($F$5:$F$397,MATCH(D95,$D$5:$D$397,0))</f>
        <v>0.15346064814814817</v>
      </c>
    </row>
    <row r="96" spans="1:9" ht="15" customHeight="1">
      <c r="A96" s="13">
        <v>92</v>
      </c>
      <c r="B96" s="30" t="s">
        <v>294</v>
      </c>
      <c r="C96" s="30" t="s">
        <v>295</v>
      </c>
      <c r="D96" s="35" t="s">
        <v>127</v>
      </c>
      <c r="E96" s="30" t="s">
        <v>293</v>
      </c>
      <c r="F96" s="31">
        <v>0.3505092592592593</v>
      </c>
      <c r="G96" s="13" t="str">
        <f t="shared" si="2"/>
        <v>7.46/km</v>
      </c>
      <c r="H96" s="14">
        <f t="shared" si="3"/>
        <v>0.15346064814814817</v>
      </c>
      <c r="I96" s="14">
        <f>F96-INDEX($F$5:$F$397,MATCH(D96,$D$5:$D$397,0))</f>
        <v>0.10954861111111117</v>
      </c>
    </row>
    <row r="97" spans="1:9" ht="15" customHeight="1">
      <c r="A97" s="13">
        <v>93</v>
      </c>
      <c r="B97" s="30" t="s">
        <v>296</v>
      </c>
      <c r="C97" s="30" t="s">
        <v>26</v>
      </c>
      <c r="D97" s="35" t="s">
        <v>106</v>
      </c>
      <c r="E97" s="30" t="s">
        <v>297</v>
      </c>
      <c r="F97" s="31">
        <v>0.352337962962963</v>
      </c>
      <c r="G97" s="13" t="str">
        <f t="shared" si="2"/>
        <v>7.48/km</v>
      </c>
      <c r="H97" s="14">
        <f t="shared" si="3"/>
        <v>0.15528935185185186</v>
      </c>
      <c r="I97" s="14">
        <f>F97-INDEX($F$5:$F$397,MATCH(D97,$D$5:$D$397,0))</f>
        <v>0.15528935185185186</v>
      </c>
    </row>
    <row r="98" spans="1:9" ht="15" customHeight="1">
      <c r="A98" s="13">
        <v>94</v>
      </c>
      <c r="B98" s="30" t="s">
        <v>298</v>
      </c>
      <c r="C98" s="30" t="s">
        <v>299</v>
      </c>
      <c r="D98" s="35" t="s">
        <v>127</v>
      </c>
      <c r="E98" s="30" t="s">
        <v>149</v>
      </c>
      <c r="F98" s="31">
        <v>0.35407407407407404</v>
      </c>
      <c r="G98" s="13" t="str">
        <f t="shared" si="2"/>
        <v>7.51/km</v>
      </c>
      <c r="H98" s="14">
        <f t="shared" si="3"/>
        <v>0.1570254629629629</v>
      </c>
      <c r="I98" s="14">
        <f>F98-INDEX($F$5:$F$397,MATCH(D98,$D$5:$D$397,0))</f>
        <v>0.11311342592592591</v>
      </c>
    </row>
    <row r="99" spans="1:9" ht="15" customHeight="1">
      <c r="A99" s="13">
        <v>95</v>
      </c>
      <c r="B99" s="30" t="s">
        <v>300</v>
      </c>
      <c r="C99" s="30" t="s">
        <v>55</v>
      </c>
      <c r="D99" s="35" t="s">
        <v>167</v>
      </c>
      <c r="E99" s="30" t="s">
        <v>292</v>
      </c>
      <c r="F99" s="31">
        <v>0.3568287037037037</v>
      </c>
      <c r="G99" s="13" t="str">
        <f t="shared" si="2"/>
        <v>7.54/km</v>
      </c>
      <c r="H99" s="14">
        <f t="shared" si="3"/>
        <v>0.15978009259259254</v>
      </c>
      <c r="I99" s="14">
        <f>F99-INDEX($F$5:$F$397,MATCH(D99,$D$5:$D$397,0))</f>
        <v>0.08290509259259254</v>
      </c>
    </row>
    <row r="100" spans="1:9" ht="15" customHeight="1">
      <c r="A100" s="13">
        <v>96</v>
      </c>
      <c r="B100" s="30" t="s">
        <v>91</v>
      </c>
      <c r="C100" s="30" t="s">
        <v>87</v>
      </c>
      <c r="D100" s="35" t="s">
        <v>113</v>
      </c>
      <c r="E100" s="30" t="s">
        <v>301</v>
      </c>
      <c r="F100" s="31">
        <v>0.3568518518518518</v>
      </c>
      <c r="G100" s="13" t="str">
        <f t="shared" si="2"/>
        <v>7.54/km</v>
      </c>
      <c r="H100" s="14">
        <f t="shared" si="3"/>
        <v>0.15980324074074068</v>
      </c>
      <c r="I100" s="14">
        <f>F100-INDEX($F$5:$F$397,MATCH(D100,$D$5:$D$397,0))</f>
        <v>0.12202546296296293</v>
      </c>
    </row>
    <row r="101" spans="1:9" ht="15" customHeight="1">
      <c r="A101" s="13">
        <v>97</v>
      </c>
      <c r="B101" s="30" t="s">
        <v>302</v>
      </c>
      <c r="C101" s="30" t="s">
        <v>26</v>
      </c>
      <c r="D101" s="35" t="s">
        <v>106</v>
      </c>
      <c r="E101" s="30" t="s">
        <v>303</v>
      </c>
      <c r="F101" s="31">
        <v>0.3576851851851852</v>
      </c>
      <c r="G101" s="13" t="str">
        <f t="shared" si="2"/>
        <v>7.55/km</v>
      </c>
      <c r="H101" s="14">
        <f t="shared" si="3"/>
        <v>0.16063657407407408</v>
      </c>
      <c r="I101" s="14">
        <f>F101-INDEX($F$5:$F$397,MATCH(D101,$D$5:$D$397,0))</f>
        <v>0.16063657407407408</v>
      </c>
    </row>
    <row r="102" spans="1:9" ht="15" customHeight="1">
      <c r="A102" s="13">
        <v>98</v>
      </c>
      <c r="B102" s="30" t="s">
        <v>304</v>
      </c>
      <c r="C102" s="30" t="s">
        <v>38</v>
      </c>
      <c r="D102" s="35" t="s">
        <v>167</v>
      </c>
      <c r="E102" s="30" t="s">
        <v>305</v>
      </c>
      <c r="F102" s="31">
        <v>0.3615393518518519</v>
      </c>
      <c r="G102" s="13" t="str">
        <f t="shared" si="2"/>
        <v>8.01/km</v>
      </c>
      <c r="H102" s="14">
        <f t="shared" si="3"/>
        <v>0.16449074074074074</v>
      </c>
      <c r="I102" s="14">
        <f>F102-INDEX($F$5:$F$397,MATCH(D102,$D$5:$D$397,0))</f>
        <v>0.08761574074074074</v>
      </c>
    </row>
    <row r="103" spans="1:9" ht="15" customHeight="1">
      <c r="A103" s="13">
        <v>99</v>
      </c>
      <c r="B103" s="30" t="s">
        <v>306</v>
      </c>
      <c r="C103" s="30" t="s">
        <v>58</v>
      </c>
      <c r="D103" s="35" t="s">
        <v>113</v>
      </c>
      <c r="E103" s="30" t="s">
        <v>307</v>
      </c>
      <c r="F103" s="31">
        <v>0.3617708333333333</v>
      </c>
      <c r="G103" s="13" t="str">
        <f t="shared" si="2"/>
        <v>8.01/km</v>
      </c>
      <c r="H103" s="14">
        <f t="shared" si="3"/>
        <v>0.1647222222222222</v>
      </c>
      <c r="I103" s="14">
        <f>F103-INDEX($F$5:$F$397,MATCH(D103,$D$5:$D$397,0))</f>
        <v>0.12694444444444444</v>
      </c>
    </row>
    <row r="104" spans="1:9" ht="15" customHeight="1">
      <c r="A104" s="13">
        <v>100</v>
      </c>
      <c r="B104" s="30" t="s">
        <v>308</v>
      </c>
      <c r="C104" s="30" t="s">
        <v>50</v>
      </c>
      <c r="D104" s="35" t="s">
        <v>113</v>
      </c>
      <c r="E104" s="30" t="s">
        <v>309</v>
      </c>
      <c r="F104" s="31">
        <v>0.3648842592592592</v>
      </c>
      <c r="G104" s="13" t="str">
        <f t="shared" si="2"/>
        <v>8.05/km</v>
      </c>
      <c r="H104" s="14">
        <f t="shared" si="3"/>
        <v>0.16783564814814808</v>
      </c>
      <c r="I104" s="14">
        <f>F104-INDEX($F$5:$F$397,MATCH(D104,$D$5:$D$397,0))</f>
        <v>0.13005787037037034</v>
      </c>
    </row>
    <row r="105" spans="1:9" ht="15" customHeight="1">
      <c r="A105" s="13">
        <v>101</v>
      </c>
      <c r="B105" s="30" t="s">
        <v>310</v>
      </c>
      <c r="C105" s="30" t="s">
        <v>104</v>
      </c>
      <c r="D105" s="35" t="s">
        <v>106</v>
      </c>
      <c r="E105" s="30" t="s">
        <v>311</v>
      </c>
      <c r="F105" s="31">
        <v>0.3648842592592592</v>
      </c>
      <c r="G105" s="13" t="str">
        <f t="shared" si="2"/>
        <v>8.05/km</v>
      </c>
      <c r="H105" s="14">
        <f t="shared" si="3"/>
        <v>0.16783564814814808</v>
      </c>
      <c r="I105" s="14">
        <f>F105-INDEX($F$5:$F$397,MATCH(D105,$D$5:$D$397,0))</f>
        <v>0.16783564814814808</v>
      </c>
    </row>
    <row r="106" spans="1:9" ht="15" customHeight="1">
      <c r="A106" s="13">
        <v>102</v>
      </c>
      <c r="B106" s="30" t="s">
        <v>312</v>
      </c>
      <c r="C106" s="30" t="s">
        <v>84</v>
      </c>
      <c r="D106" s="35" t="s">
        <v>113</v>
      </c>
      <c r="E106" s="30" t="s">
        <v>313</v>
      </c>
      <c r="F106" s="31">
        <v>0.37310185185185185</v>
      </c>
      <c r="G106" s="13" t="str">
        <f t="shared" si="2"/>
        <v>8.16/km</v>
      </c>
      <c r="H106" s="14">
        <f t="shared" si="3"/>
        <v>0.17605324074074072</v>
      </c>
      <c r="I106" s="14">
        <f>F106-INDEX($F$5:$F$397,MATCH(D106,$D$5:$D$397,0))</f>
        <v>0.13827546296296298</v>
      </c>
    </row>
    <row r="107" spans="1:9" ht="15" customHeight="1">
      <c r="A107" s="13">
        <v>103</v>
      </c>
      <c r="B107" s="30" t="s">
        <v>103</v>
      </c>
      <c r="C107" s="30" t="s">
        <v>44</v>
      </c>
      <c r="D107" s="35" t="s">
        <v>113</v>
      </c>
      <c r="E107" s="30" t="s">
        <v>181</v>
      </c>
      <c r="F107" s="31">
        <v>0.37398148148148147</v>
      </c>
      <c r="G107" s="13" t="str">
        <f t="shared" si="2"/>
        <v>8.17/km</v>
      </c>
      <c r="H107" s="14">
        <f t="shared" si="3"/>
        <v>0.17693287037037034</v>
      </c>
      <c r="I107" s="14">
        <f>F107-INDEX($F$5:$F$397,MATCH(D107,$D$5:$D$397,0))</f>
        <v>0.1391550925925926</v>
      </c>
    </row>
    <row r="108" spans="1:9" ht="15" customHeight="1">
      <c r="A108" s="13">
        <v>104</v>
      </c>
      <c r="B108" s="30" t="s">
        <v>314</v>
      </c>
      <c r="C108" s="30" t="s">
        <v>315</v>
      </c>
      <c r="D108" s="35" t="s">
        <v>113</v>
      </c>
      <c r="E108" s="30" t="s">
        <v>316</v>
      </c>
      <c r="F108" s="31">
        <v>0.37399305555555556</v>
      </c>
      <c r="G108" s="13" t="str">
        <f t="shared" si="2"/>
        <v>8.17/km</v>
      </c>
      <c r="H108" s="14">
        <f t="shared" si="3"/>
        <v>0.17694444444444443</v>
      </c>
      <c r="I108" s="14">
        <f>F108-INDEX($F$5:$F$397,MATCH(D108,$D$5:$D$397,0))</f>
        <v>0.1391666666666667</v>
      </c>
    </row>
    <row r="109" spans="1:9" ht="15" customHeight="1">
      <c r="A109" s="13">
        <v>105</v>
      </c>
      <c r="B109" s="30" t="s">
        <v>317</v>
      </c>
      <c r="C109" s="30" t="s">
        <v>39</v>
      </c>
      <c r="D109" s="35" t="s">
        <v>113</v>
      </c>
      <c r="E109" s="30" t="s">
        <v>273</v>
      </c>
      <c r="F109" s="31">
        <v>0.37461805555555555</v>
      </c>
      <c r="G109" s="13" t="str">
        <f t="shared" si="2"/>
        <v>8.18/km</v>
      </c>
      <c r="H109" s="14">
        <f t="shared" si="3"/>
        <v>0.17756944444444442</v>
      </c>
      <c r="I109" s="14">
        <f>F109-INDEX($F$5:$F$397,MATCH(D109,$D$5:$D$397,0))</f>
        <v>0.13979166666666668</v>
      </c>
    </row>
    <row r="110" spans="1:9" ht="15" customHeight="1">
      <c r="A110" s="13">
        <v>106</v>
      </c>
      <c r="B110" s="30" t="s">
        <v>318</v>
      </c>
      <c r="C110" s="30" t="s">
        <v>319</v>
      </c>
      <c r="D110" s="35" t="s">
        <v>127</v>
      </c>
      <c r="E110" s="30" t="s">
        <v>191</v>
      </c>
      <c r="F110" s="31">
        <v>0.37560185185185185</v>
      </c>
      <c r="G110" s="13" t="str">
        <f t="shared" si="2"/>
        <v>8.19/km</v>
      </c>
      <c r="H110" s="14">
        <f t="shared" si="3"/>
        <v>0.17855324074074072</v>
      </c>
      <c r="I110" s="14">
        <f>F110-INDEX($F$5:$F$397,MATCH(D110,$D$5:$D$397,0))</f>
        <v>0.13464120370370372</v>
      </c>
    </row>
    <row r="111" spans="1:9" ht="15" customHeight="1">
      <c r="A111" s="13">
        <v>107</v>
      </c>
      <c r="B111" s="30" t="s">
        <v>320</v>
      </c>
      <c r="C111" s="30" t="s">
        <v>43</v>
      </c>
      <c r="D111" s="35" t="s">
        <v>167</v>
      </c>
      <c r="E111" s="30" t="s">
        <v>321</v>
      </c>
      <c r="F111" s="31">
        <v>0.3770833333333334</v>
      </c>
      <c r="G111" s="13" t="str">
        <f t="shared" si="2"/>
        <v>8.21/km</v>
      </c>
      <c r="H111" s="14">
        <f t="shared" si="3"/>
        <v>0.18003472222222225</v>
      </c>
      <c r="I111" s="14">
        <f>F111-INDEX($F$5:$F$397,MATCH(D111,$D$5:$D$397,0))</f>
        <v>0.10315972222222225</v>
      </c>
    </row>
    <row r="112" spans="1:9" ht="15" customHeight="1">
      <c r="A112" s="13">
        <v>108</v>
      </c>
      <c r="B112" s="30" t="s">
        <v>322</v>
      </c>
      <c r="C112" s="30" t="s">
        <v>58</v>
      </c>
      <c r="D112" s="35" t="s">
        <v>167</v>
      </c>
      <c r="E112" s="30" t="s">
        <v>149</v>
      </c>
      <c r="F112" s="31">
        <v>0.3773958333333333</v>
      </c>
      <c r="G112" s="13" t="str">
        <f t="shared" si="2"/>
        <v>8.22/km</v>
      </c>
      <c r="H112" s="14">
        <f t="shared" si="3"/>
        <v>0.1803472222222222</v>
      </c>
      <c r="I112" s="14">
        <f>F112-INDEX($F$5:$F$397,MATCH(D112,$D$5:$D$397,0))</f>
        <v>0.10347222222222219</v>
      </c>
    </row>
    <row r="113" spans="1:9" ht="15" customHeight="1">
      <c r="A113" s="13">
        <v>109</v>
      </c>
      <c r="B113" s="30" t="s">
        <v>323</v>
      </c>
      <c r="C113" s="30" t="s">
        <v>324</v>
      </c>
      <c r="D113" s="35" t="s">
        <v>232</v>
      </c>
      <c r="E113" s="30" t="s">
        <v>325</v>
      </c>
      <c r="F113" s="31">
        <v>0.37773148148148145</v>
      </c>
      <c r="G113" s="13" t="str">
        <f t="shared" si="2"/>
        <v>8.22/km</v>
      </c>
      <c r="H113" s="14">
        <f t="shared" si="3"/>
        <v>0.1806828703703703</v>
      </c>
      <c r="I113" s="14">
        <f>F113-INDEX($F$5:$F$397,MATCH(D113,$D$5:$D$397,0))</f>
        <v>0.07421296296296293</v>
      </c>
    </row>
    <row r="114" spans="1:9" ht="15" customHeight="1">
      <c r="A114" s="13">
        <v>110</v>
      </c>
      <c r="B114" s="30" t="s">
        <v>326</v>
      </c>
      <c r="C114" s="30" t="s">
        <v>81</v>
      </c>
      <c r="D114" s="35" t="s">
        <v>127</v>
      </c>
      <c r="E114" s="30" t="s">
        <v>181</v>
      </c>
      <c r="F114" s="31">
        <v>0.37807870370370367</v>
      </c>
      <c r="G114" s="13" t="str">
        <f t="shared" si="2"/>
        <v>8.23/km</v>
      </c>
      <c r="H114" s="14">
        <f t="shared" si="3"/>
        <v>0.18103009259259253</v>
      </c>
      <c r="I114" s="14">
        <f>F114-INDEX($F$5:$F$397,MATCH(D114,$D$5:$D$397,0))</f>
        <v>0.13711805555555553</v>
      </c>
    </row>
    <row r="115" spans="1:9" ht="15" customHeight="1">
      <c r="A115" s="13">
        <v>111</v>
      </c>
      <c r="B115" s="30" t="s">
        <v>327</v>
      </c>
      <c r="C115" s="30" t="s">
        <v>54</v>
      </c>
      <c r="D115" s="35" t="s">
        <v>113</v>
      </c>
      <c r="E115" s="30" t="s">
        <v>328</v>
      </c>
      <c r="F115" s="31">
        <v>0.3782175925925926</v>
      </c>
      <c r="G115" s="13" t="str">
        <f t="shared" si="2"/>
        <v>8.23/km</v>
      </c>
      <c r="H115" s="14">
        <f t="shared" si="3"/>
        <v>0.18116898148148144</v>
      </c>
      <c r="I115" s="14">
        <f>F115-INDEX($F$5:$F$397,MATCH(D115,$D$5:$D$397,0))</f>
        <v>0.1433912037037037</v>
      </c>
    </row>
    <row r="116" spans="1:9" ht="15" customHeight="1">
      <c r="A116" s="13">
        <v>112</v>
      </c>
      <c r="B116" s="30" t="s">
        <v>329</v>
      </c>
      <c r="C116" s="30" t="s">
        <v>29</v>
      </c>
      <c r="D116" s="35" t="s">
        <v>106</v>
      </c>
      <c r="E116" s="30" t="s">
        <v>328</v>
      </c>
      <c r="F116" s="31">
        <v>0.37822916666666667</v>
      </c>
      <c r="G116" s="13" t="str">
        <f t="shared" si="2"/>
        <v>8.23/km</v>
      </c>
      <c r="H116" s="14">
        <f t="shared" si="3"/>
        <v>0.18118055555555554</v>
      </c>
      <c r="I116" s="14">
        <f>F116-INDEX($F$5:$F$397,MATCH(D116,$D$5:$D$397,0))</f>
        <v>0.18118055555555554</v>
      </c>
    </row>
    <row r="117" spans="1:9" ht="15" customHeight="1">
      <c r="A117" s="13">
        <v>113</v>
      </c>
      <c r="B117" s="30" t="s">
        <v>330</v>
      </c>
      <c r="C117" s="30" t="s">
        <v>79</v>
      </c>
      <c r="D117" s="35" t="s">
        <v>331</v>
      </c>
      <c r="E117" s="30" t="s">
        <v>332</v>
      </c>
      <c r="F117" s="31">
        <v>0.37864583333333335</v>
      </c>
      <c r="G117" s="13" t="str">
        <f t="shared" si="2"/>
        <v>8.23/km</v>
      </c>
      <c r="H117" s="14">
        <f t="shared" si="3"/>
        <v>0.18159722222222222</v>
      </c>
      <c r="I117" s="14">
        <f>F117-INDEX($F$5:$F$397,MATCH(D117,$D$5:$D$397,0))</f>
        <v>0</v>
      </c>
    </row>
    <row r="118" spans="1:9" ht="15" customHeight="1">
      <c r="A118" s="13">
        <v>114</v>
      </c>
      <c r="B118" s="30" t="s">
        <v>333</v>
      </c>
      <c r="C118" s="30" t="s">
        <v>54</v>
      </c>
      <c r="D118" s="35" t="s">
        <v>106</v>
      </c>
      <c r="E118" s="30" t="s">
        <v>334</v>
      </c>
      <c r="F118" s="31">
        <v>0.38484953703703706</v>
      </c>
      <c r="G118" s="13" t="str">
        <f t="shared" si="2"/>
        <v>8.32/km</v>
      </c>
      <c r="H118" s="14">
        <f t="shared" si="3"/>
        <v>0.18780092592592593</v>
      </c>
      <c r="I118" s="14">
        <f>F118-INDEX($F$5:$F$397,MATCH(D118,$D$5:$D$397,0))</f>
        <v>0.18780092592592593</v>
      </c>
    </row>
    <row r="119" spans="1:9" ht="15" customHeight="1">
      <c r="A119" s="13">
        <v>115</v>
      </c>
      <c r="B119" s="30" t="s">
        <v>335</v>
      </c>
      <c r="C119" s="30" t="s">
        <v>336</v>
      </c>
      <c r="D119" s="35" t="s">
        <v>106</v>
      </c>
      <c r="E119" s="30" t="s">
        <v>337</v>
      </c>
      <c r="F119" s="31">
        <v>0.3848611111111111</v>
      </c>
      <c r="G119" s="13" t="str">
        <f t="shared" si="2"/>
        <v>8.32/km</v>
      </c>
      <c r="H119" s="14">
        <f t="shared" si="3"/>
        <v>0.18781249999999997</v>
      </c>
      <c r="I119" s="14">
        <f>F119-INDEX($F$5:$F$397,MATCH(D119,$D$5:$D$397,0))</f>
        <v>0.18781249999999997</v>
      </c>
    </row>
    <row r="120" spans="1:9" ht="15" customHeight="1">
      <c r="A120" s="13">
        <v>116</v>
      </c>
      <c r="B120" s="30" t="s">
        <v>338</v>
      </c>
      <c r="C120" s="30" t="s">
        <v>48</v>
      </c>
      <c r="D120" s="35" t="s">
        <v>106</v>
      </c>
      <c r="E120" s="30" t="s">
        <v>339</v>
      </c>
      <c r="F120" s="31">
        <v>0.3848611111111111</v>
      </c>
      <c r="G120" s="13" t="str">
        <f t="shared" si="2"/>
        <v>8.32/km</v>
      </c>
      <c r="H120" s="14">
        <f t="shared" si="3"/>
        <v>0.18781249999999997</v>
      </c>
      <c r="I120" s="14">
        <f>F120-INDEX($F$5:$F$397,MATCH(D120,$D$5:$D$397,0))</f>
        <v>0.18781249999999997</v>
      </c>
    </row>
    <row r="121" spans="1:9" ht="15" customHeight="1">
      <c r="A121" s="13">
        <v>117</v>
      </c>
      <c r="B121" s="30" t="s">
        <v>340</v>
      </c>
      <c r="C121" s="30" t="s">
        <v>341</v>
      </c>
      <c r="D121" s="35" t="s">
        <v>232</v>
      </c>
      <c r="E121" s="30" t="s">
        <v>342</v>
      </c>
      <c r="F121" s="31">
        <v>0.38526620370370374</v>
      </c>
      <c r="G121" s="13" t="str">
        <f t="shared" si="2"/>
        <v>8.32/km</v>
      </c>
      <c r="H121" s="14">
        <f t="shared" si="3"/>
        <v>0.1882175925925926</v>
      </c>
      <c r="I121" s="14">
        <f>F121-INDEX($F$5:$F$397,MATCH(D121,$D$5:$D$397,0))</f>
        <v>0.08174768518518521</v>
      </c>
    </row>
    <row r="122" spans="1:9" ht="15" customHeight="1">
      <c r="A122" s="13">
        <v>118</v>
      </c>
      <c r="B122" s="30" t="s">
        <v>68</v>
      </c>
      <c r="C122" s="30" t="s">
        <v>51</v>
      </c>
      <c r="D122" s="35" t="s">
        <v>113</v>
      </c>
      <c r="E122" s="30" t="s">
        <v>293</v>
      </c>
      <c r="F122" s="31">
        <v>0.3899305555555555</v>
      </c>
      <c r="G122" s="13" t="str">
        <f t="shared" si="2"/>
        <v>8.38/km</v>
      </c>
      <c r="H122" s="14">
        <f t="shared" si="3"/>
        <v>0.19288194444444437</v>
      </c>
      <c r="I122" s="14">
        <f>F122-INDEX($F$5:$F$397,MATCH(D122,$D$5:$D$397,0))</f>
        <v>0.15510416666666663</v>
      </c>
    </row>
    <row r="123" spans="1:9" ht="15" customHeight="1">
      <c r="A123" s="13">
        <v>119</v>
      </c>
      <c r="B123" s="30" t="s">
        <v>343</v>
      </c>
      <c r="C123" s="30" t="s">
        <v>34</v>
      </c>
      <c r="D123" s="35" t="s">
        <v>113</v>
      </c>
      <c r="E123" s="30" t="s">
        <v>344</v>
      </c>
      <c r="F123" s="31">
        <v>0.39188657407407407</v>
      </c>
      <c r="G123" s="13" t="str">
        <f t="shared" si="2"/>
        <v>8.41/km</v>
      </c>
      <c r="H123" s="14">
        <f t="shared" si="3"/>
        <v>0.19483796296296294</v>
      </c>
      <c r="I123" s="14">
        <f>F123-INDEX($F$5:$F$397,MATCH(D123,$D$5:$D$397,0))</f>
        <v>0.1570601851851852</v>
      </c>
    </row>
    <row r="124" spans="1:9" ht="15" customHeight="1">
      <c r="A124" s="13">
        <v>120</v>
      </c>
      <c r="B124" s="30" t="s">
        <v>345</v>
      </c>
      <c r="C124" s="30" t="s">
        <v>70</v>
      </c>
      <c r="D124" s="35" t="s">
        <v>113</v>
      </c>
      <c r="E124" s="30" t="s">
        <v>346</v>
      </c>
      <c r="F124" s="31">
        <v>0.4030092592592593</v>
      </c>
      <c r="G124" s="13" t="str">
        <f t="shared" si="2"/>
        <v>8.56/km</v>
      </c>
      <c r="H124" s="14">
        <f t="shared" si="3"/>
        <v>0.20596064814814816</v>
      </c>
      <c r="I124" s="14">
        <f>F124-INDEX($F$5:$F$397,MATCH(D124,$D$5:$D$397,0))</f>
        <v>0.1681828703703704</v>
      </c>
    </row>
    <row r="125" spans="1:9" ht="15" customHeight="1">
      <c r="A125" s="16">
        <v>121</v>
      </c>
      <c r="B125" s="32" t="s">
        <v>347</v>
      </c>
      <c r="C125" s="32" t="s">
        <v>348</v>
      </c>
      <c r="D125" s="36" t="s">
        <v>106</v>
      </c>
      <c r="E125" s="32" t="s">
        <v>349</v>
      </c>
      <c r="F125" s="33">
        <v>0.40304398148148146</v>
      </c>
      <c r="G125" s="16" t="str">
        <f t="shared" si="2"/>
        <v>8.56/km</v>
      </c>
      <c r="H125" s="17">
        <f t="shared" si="3"/>
        <v>0.20599537037037033</v>
      </c>
      <c r="I125" s="17">
        <f>F125-INDEX($F$5:$F$397,MATCH(D125,$D$5:$D$397,0))</f>
        <v>0.20599537037037033</v>
      </c>
    </row>
  </sheetData>
  <autoFilter ref="A4:I1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351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352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353</v>
      </c>
      <c r="B3" s="22"/>
      <c r="C3" s="22"/>
      <c r="D3" s="22"/>
      <c r="E3" s="22"/>
      <c r="F3" s="22"/>
      <c r="G3" s="22"/>
      <c r="H3" s="3" t="s">
        <v>12</v>
      </c>
      <c r="I3" s="4">
        <v>42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2" customFormat="1" ht="15" customHeight="1">
      <c r="A5" s="10">
        <v>1</v>
      </c>
      <c r="B5" s="42" t="s">
        <v>354</v>
      </c>
      <c r="C5" s="42" t="s">
        <v>33</v>
      </c>
      <c r="D5" s="48" t="s">
        <v>355</v>
      </c>
      <c r="E5" s="42" t="s">
        <v>356</v>
      </c>
      <c r="F5" s="43">
        <v>0.14324074074074075</v>
      </c>
      <c r="G5" s="10" t="str">
        <f aca="true" t="shared" si="0" ref="G5:G36">TEXT(INT((HOUR(F5)*3600+MINUTE(F5)*60+SECOND(F5))/$I$3/60),"0")&amp;"."&amp;TEXT(MOD((HOUR(F5)*3600+MINUTE(F5)*60+SECOND(F5))/$I$3,60),"00")&amp;"/km"</f>
        <v>4.55/km</v>
      </c>
      <c r="H5" s="11">
        <f aca="true" t="shared" si="1" ref="H5:H36">F5-$F$5</f>
        <v>0</v>
      </c>
      <c r="I5" s="11">
        <f>F5-INDEX($F$5:$F$334,MATCH(D5,$D$5:$D$334,0))</f>
        <v>0</v>
      </c>
    </row>
    <row r="6" spans="1:9" s="12" customFormat="1" ht="15" customHeight="1">
      <c r="A6" s="13">
        <v>2</v>
      </c>
      <c r="B6" s="44" t="s">
        <v>357</v>
      </c>
      <c r="C6" s="44" t="s">
        <v>97</v>
      </c>
      <c r="D6" s="49" t="s">
        <v>358</v>
      </c>
      <c r="E6" s="44" t="s">
        <v>359</v>
      </c>
      <c r="F6" s="45">
        <v>0.14896990740740743</v>
      </c>
      <c r="G6" s="13" t="str">
        <f t="shared" si="0"/>
        <v>5.06/km</v>
      </c>
      <c r="H6" s="14">
        <f t="shared" si="1"/>
        <v>0.005729166666666674</v>
      </c>
      <c r="I6" s="14">
        <f>F6-INDEX($F$5:$F$334,MATCH(D6,$D$5:$D$334,0))</f>
        <v>0</v>
      </c>
    </row>
    <row r="7" spans="1:9" s="12" customFormat="1" ht="15" customHeight="1">
      <c r="A7" s="13">
        <v>3</v>
      </c>
      <c r="B7" s="44" t="s">
        <v>360</v>
      </c>
      <c r="C7" s="44" t="s">
        <v>361</v>
      </c>
      <c r="D7" s="49" t="s">
        <v>358</v>
      </c>
      <c r="E7" s="44" t="s">
        <v>362</v>
      </c>
      <c r="F7" s="45">
        <v>0.1558101851851852</v>
      </c>
      <c r="G7" s="13" t="str">
        <f t="shared" si="0"/>
        <v>5.21/km</v>
      </c>
      <c r="H7" s="14">
        <f t="shared" si="1"/>
        <v>0.012569444444444439</v>
      </c>
      <c r="I7" s="14">
        <f>F7-INDEX($F$5:$F$334,MATCH(D7,$D$5:$D$334,0))</f>
        <v>0.006840277777777765</v>
      </c>
    </row>
    <row r="8" spans="1:9" s="12" customFormat="1" ht="15" customHeight="1">
      <c r="A8" s="13">
        <v>4</v>
      </c>
      <c r="B8" s="44" t="s">
        <v>363</v>
      </c>
      <c r="C8" s="44" t="s">
        <v>44</v>
      </c>
      <c r="D8" s="49" t="s">
        <v>355</v>
      </c>
      <c r="E8" s="44" t="s">
        <v>364</v>
      </c>
      <c r="F8" s="45">
        <v>0.1569560185185185</v>
      </c>
      <c r="G8" s="13" t="str">
        <f t="shared" si="0"/>
        <v>5.23/km</v>
      </c>
      <c r="H8" s="14">
        <f t="shared" si="1"/>
        <v>0.013715277777777757</v>
      </c>
      <c r="I8" s="14">
        <f>F8-INDEX($F$5:$F$334,MATCH(D8,$D$5:$D$334,0))</f>
        <v>0.013715277777777757</v>
      </c>
    </row>
    <row r="9" spans="1:9" s="12" customFormat="1" ht="15" customHeight="1">
      <c r="A9" s="13">
        <v>5</v>
      </c>
      <c r="B9" s="44" t="s">
        <v>365</v>
      </c>
      <c r="C9" s="44" t="s">
        <v>366</v>
      </c>
      <c r="D9" s="49" t="s">
        <v>358</v>
      </c>
      <c r="E9" s="44" t="s">
        <v>367</v>
      </c>
      <c r="F9" s="45">
        <v>0.15747685185185187</v>
      </c>
      <c r="G9" s="13" t="str">
        <f t="shared" si="0"/>
        <v>5.24/km</v>
      </c>
      <c r="H9" s="14">
        <f t="shared" si="1"/>
        <v>0.014236111111111116</v>
      </c>
      <c r="I9" s="14">
        <f>F9-INDEX($F$5:$F$334,MATCH(D9,$D$5:$D$334,0))</f>
        <v>0.008506944444444442</v>
      </c>
    </row>
    <row r="10" spans="1:9" s="12" customFormat="1" ht="15" customHeight="1">
      <c r="A10" s="13">
        <v>6</v>
      </c>
      <c r="B10" s="44" t="s">
        <v>368</v>
      </c>
      <c r="C10" s="44" t="s">
        <v>369</v>
      </c>
      <c r="D10" s="49" t="s">
        <v>358</v>
      </c>
      <c r="E10" s="44" t="s">
        <v>370</v>
      </c>
      <c r="F10" s="45">
        <v>0.15930555555555556</v>
      </c>
      <c r="G10" s="13" t="str">
        <f t="shared" si="0"/>
        <v>5.28/km</v>
      </c>
      <c r="H10" s="14">
        <f t="shared" si="1"/>
        <v>0.01606481481481481</v>
      </c>
      <c r="I10" s="14">
        <f>F10-INDEX($F$5:$F$334,MATCH(D10,$D$5:$D$334,0))</f>
        <v>0.010335648148148135</v>
      </c>
    </row>
    <row r="11" spans="1:9" s="12" customFormat="1" ht="15" customHeight="1">
      <c r="A11" s="13">
        <v>7</v>
      </c>
      <c r="B11" s="44" t="s">
        <v>8</v>
      </c>
      <c r="C11" s="44" t="s">
        <v>73</v>
      </c>
      <c r="D11" s="49" t="s">
        <v>355</v>
      </c>
      <c r="E11" s="44" t="s">
        <v>371</v>
      </c>
      <c r="F11" s="45">
        <v>0.15951388888888887</v>
      </c>
      <c r="G11" s="13" t="str">
        <f t="shared" si="0"/>
        <v>5.28/km</v>
      </c>
      <c r="H11" s="14">
        <f t="shared" si="1"/>
        <v>0.01627314814814812</v>
      </c>
      <c r="I11" s="14">
        <f>F11-INDEX($F$5:$F$334,MATCH(D11,$D$5:$D$334,0))</f>
        <v>0.01627314814814812</v>
      </c>
    </row>
    <row r="12" spans="1:9" s="12" customFormat="1" ht="15" customHeight="1">
      <c r="A12" s="13">
        <v>8</v>
      </c>
      <c r="B12" s="44" t="s">
        <v>372</v>
      </c>
      <c r="C12" s="44" t="s">
        <v>29</v>
      </c>
      <c r="D12" s="49" t="s">
        <v>355</v>
      </c>
      <c r="E12" s="44" t="s">
        <v>197</v>
      </c>
      <c r="F12" s="45">
        <v>0.16104166666666667</v>
      </c>
      <c r="G12" s="13" t="str">
        <f t="shared" si="0"/>
        <v>5.31/km</v>
      </c>
      <c r="H12" s="14">
        <f t="shared" si="1"/>
        <v>0.017800925925925914</v>
      </c>
      <c r="I12" s="14">
        <f>F12-INDEX($F$5:$F$334,MATCH(D12,$D$5:$D$334,0))</f>
        <v>0.017800925925925914</v>
      </c>
    </row>
    <row r="13" spans="1:9" s="12" customFormat="1" ht="15" customHeight="1">
      <c r="A13" s="13">
        <v>9</v>
      </c>
      <c r="B13" s="44" t="s">
        <v>373</v>
      </c>
      <c r="C13" s="44" t="s">
        <v>31</v>
      </c>
      <c r="D13" s="49" t="s">
        <v>355</v>
      </c>
      <c r="E13" s="44" t="s">
        <v>374</v>
      </c>
      <c r="F13" s="45">
        <v>0.1612037037037037</v>
      </c>
      <c r="G13" s="13" t="str">
        <f t="shared" si="0"/>
        <v>5.32/km</v>
      </c>
      <c r="H13" s="14">
        <f t="shared" si="1"/>
        <v>0.01796296296296296</v>
      </c>
      <c r="I13" s="14">
        <f>F13-INDEX($F$5:$F$334,MATCH(D13,$D$5:$D$334,0))</f>
        <v>0.01796296296296296</v>
      </c>
    </row>
    <row r="14" spans="1:9" s="12" customFormat="1" ht="15" customHeight="1">
      <c r="A14" s="13">
        <v>10</v>
      </c>
      <c r="B14" s="44" t="s">
        <v>375</v>
      </c>
      <c r="C14" s="44" t="s">
        <v>26</v>
      </c>
      <c r="D14" s="49" t="s">
        <v>355</v>
      </c>
      <c r="E14" s="44" t="s">
        <v>376</v>
      </c>
      <c r="F14" s="45">
        <v>0.1616550925925926</v>
      </c>
      <c r="G14" s="13" t="str">
        <f t="shared" si="0"/>
        <v>5.33/km</v>
      </c>
      <c r="H14" s="14">
        <f t="shared" si="1"/>
        <v>0.018414351851851835</v>
      </c>
      <c r="I14" s="14">
        <f>F14-INDEX($F$5:$F$334,MATCH(D14,$D$5:$D$334,0))</f>
        <v>0.018414351851851835</v>
      </c>
    </row>
    <row r="15" spans="1:9" s="12" customFormat="1" ht="15" customHeight="1">
      <c r="A15" s="13">
        <v>11</v>
      </c>
      <c r="B15" s="44" t="s">
        <v>377</v>
      </c>
      <c r="C15" s="44" t="s">
        <v>101</v>
      </c>
      <c r="D15" s="49" t="s">
        <v>358</v>
      </c>
      <c r="E15" s="44" t="s">
        <v>136</v>
      </c>
      <c r="F15" s="45">
        <v>0.16190972222222222</v>
      </c>
      <c r="G15" s="13" t="str">
        <f t="shared" si="0"/>
        <v>5.33/km</v>
      </c>
      <c r="H15" s="14">
        <f t="shared" si="1"/>
        <v>0.018668981481481467</v>
      </c>
      <c r="I15" s="14">
        <f>F15-INDEX($F$5:$F$334,MATCH(D15,$D$5:$D$334,0))</f>
        <v>0.012939814814814793</v>
      </c>
    </row>
    <row r="16" spans="1:9" s="12" customFormat="1" ht="15" customHeight="1">
      <c r="A16" s="13">
        <v>12</v>
      </c>
      <c r="B16" s="44" t="s">
        <v>378</v>
      </c>
      <c r="C16" s="44" t="s">
        <v>379</v>
      </c>
      <c r="D16" s="49" t="s">
        <v>355</v>
      </c>
      <c r="E16" s="44" t="s">
        <v>136</v>
      </c>
      <c r="F16" s="45">
        <v>0.16215277777777778</v>
      </c>
      <c r="G16" s="13" t="str">
        <f t="shared" si="0"/>
        <v>5.34/km</v>
      </c>
      <c r="H16" s="14">
        <f t="shared" si="1"/>
        <v>0.018912037037037033</v>
      </c>
      <c r="I16" s="14">
        <f>F16-INDEX($F$5:$F$334,MATCH(D16,$D$5:$D$334,0))</f>
        <v>0.018912037037037033</v>
      </c>
    </row>
    <row r="17" spans="1:9" s="12" customFormat="1" ht="15" customHeight="1">
      <c r="A17" s="13">
        <v>13</v>
      </c>
      <c r="B17" s="44" t="s">
        <v>380</v>
      </c>
      <c r="C17" s="44" t="s">
        <v>381</v>
      </c>
      <c r="D17" s="49" t="s">
        <v>355</v>
      </c>
      <c r="E17" s="44" t="s">
        <v>382</v>
      </c>
      <c r="F17" s="45">
        <v>0.16293981481481482</v>
      </c>
      <c r="G17" s="13" t="str">
        <f t="shared" si="0"/>
        <v>5.35/km</v>
      </c>
      <c r="H17" s="14">
        <f t="shared" si="1"/>
        <v>0.019699074074074063</v>
      </c>
      <c r="I17" s="14">
        <f>F17-INDEX($F$5:$F$334,MATCH(D17,$D$5:$D$334,0))</f>
        <v>0.019699074074074063</v>
      </c>
    </row>
    <row r="18" spans="1:9" s="12" customFormat="1" ht="15" customHeight="1">
      <c r="A18" s="13">
        <v>14</v>
      </c>
      <c r="B18" s="44" t="s">
        <v>383</v>
      </c>
      <c r="C18" s="44" t="s">
        <v>26</v>
      </c>
      <c r="D18" s="49" t="s">
        <v>355</v>
      </c>
      <c r="E18" s="44" t="s">
        <v>384</v>
      </c>
      <c r="F18" s="45">
        <v>0.16814814814814816</v>
      </c>
      <c r="G18" s="13" t="str">
        <f t="shared" si="0"/>
        <v>5.46/km</v>
      </c>
      <c r="H18" s="14">
        <f t="shared" si="1"/>
        <v>0.024907407407407406</v>
      </c>
      <c r="I18" s="14">
        <f>F18-INDEX($F$5:$F$334,MATCH(D18,$D$5:$D$334,0))</f>
        <v>0.024907407407407406</v>
      </c>
    </row>
    <row r="19" spans="1:9" s="12" customFormat="1" ht="15" customHeight="1">
      <c r="A19" s="13">
        <v>15</v>
      </c>
      <c r="B19" s="44" t="s">
        <v>385</v>
      </c>
      <c r="C19" s="44" t="s">
        <v>386</v>
      </c>
      <c r="D19" s="49" t="s">
        <v>355</v>
      </c>
      <c r="E19" s="44" t="s">
        <v>136</v>
      </c>
      <c r="F19" s="45">
        <v>0.16814814814814816</v>
      </c>
      <c r="G19" s="13" t="str">
        <f t="shared" si="0"/>
        <v>5.46/km</v>
      </c>
      <c r="H19" s="14">
        <f t="shared" si="1"/>
        <v>0.024907407407407406</v>
      </c>
      <c r="I19" s="14">
        <f>F19-INDEX($F$5:$F$334,MATCH(D19,$D$5:$D$334,0))</f>
        <v>0.024907407407407406</v>
      </c>
    </row>
    <row r="20" spans="1:9" s="12" customFormat="1" ht="15" customHeight="1">
      <c r="A20" s="13">
        <v>16</v>
      </c>
      <c r="B20" s="44" t="s">
        <v>387</v>
      </c>
      <c r="C20" s="44" t="s">
        <v>43</v>
      </c>
      <c r="D20" s="49" t="s">
        <v>355</v>
      </c>
      <c r="E20" s="44" t="s">
        <v>388</v>
      </c>
      <c r="F20" s="45">
        <v>0.1701736111111111</v>
      </c>
      <c r="G20" s="13" t="str">
        <f t="shared" si="0"/>
        <v>5.50/km</v>
      </c>
      <c r="H20" s="14">
        <f t="shared" si="1"/>
        <v>0.026932870370370343</v>
      </c>
      <c r="I20" s="14">
        <f>F20-INDEX($F$5:$F$334,MATCH(D20,$D$5:$D$334,0))</f>
        <v>0.026932870370370343</v>
      </c>
    </row>
    <row r="21" spans="1:9" s="12" customFormat="1" ht="15" customHeight="1">
      <c r="A21" s="13">
        <v>17</v>
      </c>
      <c r="B21" s="44" t="s">
        <v>389</v>
      </c>
      <c r="C21" s="44" t="s">
        <v>196</v>
      </c>
      <c r="D21" s="49" t="s">
        <v>358</v>
      </c>
      <c r="E21" s="44" t="s">
        <v>253</v>
      </c>
      <c r="F21" s="45">
        <v>0.1729861111111111</v>
      </c>
      <c r="G21" s="13" t="str">
        <f t="shared" si="0"/>
        <v>5.56/km</v>
      </c>
      <c r="H21" s="14">
        <f t="shared" si="1"/>
        <v>0.02974537037037034</v>
      </c>
      <c r="I21" s="14">
        <f>F21-INDEX($F$5:$F$334,MATCH(D21,$D$5:$D$334,0))</f>
        <v>0.024016203703703665</v>
      </c>
    </row>
    <row r="22" spans="1:9" s="12" customFormat="1" ht="15" customHeight="1">
      <c r="A22" s="13">
        <v>18</v>
      </c>
      <c r="B22" s="44" t="s">
        <v>390</v>
      </c>
      <c r="C22" s="44" t="s">
        <v>24</v>
      </c>
      <c r="D22" s="49" t="s">
        <v>355</v>
      </c>
      <c r="E22" s="44" t="s">
        <v>391</v>
      </c>
      <c r="F22" s="45">
        <v>0.1735763888888889</v>
      </c>
      <c r="G22" s="13" t="str">
        <f t="shared" si="0"/>
        <v>5.57/km</v>
      </c>
      <c r="H22" s="14">
        <f t="shared" si="1"/>
        <v>0.030335648148148153</v>
      </c>
      <c r="I22" s="14">
        <f>F22-INDEX($F$5:$F$334,MATCH(D22,$D$5:$D$334,0))</f>
        <v>0.030335648148148153</v>
      </c>
    </row>
    <row r="23" spans="1:9" s="12" customFormat="1" ht="15" customHeight="1">
      <c r="A23" s="13">
        <v>19</v>
      </c>
      <c r="B23" s="44" t="s">
        <v>392</v>
      </c>
      <c r="C23" s="44" t="s">
        <v>393</v>
      </c>
      <c r="D23" s="49" t="s">
        <v>358</v>
      </c>
      <c r="E23" s="44" t="s">
        <v>394</v>
      </c>
      <c r="F23" s="45">
        <v>0.17381944444444444</v>
      </c>
      <c r="G23" s="13" t="str">
        <f t="shared" si="0"/>
        <v>5.58/km</v>
      </c>
      <c r="H23" s="14">
        <f t="shared" si="1"/>
        <v>0.03057870370370369</v>
      </c>
      <c r="I23" s="14">
        <f>F23-INDEX($F$5:$F$334,MATCH(D23,$D$5:$D$334,0))</f>
        <v>0.024849537037037017</v>
      </c>
    </row>
    <row r="24" spans="1:9" s="12" customFormat="1" ht="15" customHeight="1">
      <c r="A24" s="13">
        <v>20</v>
      </c>
      <c r="B24" s="44" t="s">
        <v>395</v>
      </c>
      <c r="C24" s="44" t="s">
        <v>33</v>
      </c>
      <c r="D24" s="49" t="s">
        <v>355</v>
      </c>
      <c r="E24" s="44" t="s">
        <v>208</v>
      </c>
      <c r="F24" s="45">
        <v>0.17460648148148147</v>
      </c>
      <c r="G24" s="13" t="str">
        <f t="shared" si="0"/>
        <v>5.59/km</v>
      </c>
      <c r="H24" s="14">
        <f t="shared" si="1"/>
        <v>0.03136574074074072</v>
      </c>
      <c r="I24" s="14">
        <f>F24-INDEX($F$5:$F$334,MATCH(D24,$D$5:$D$334,0))</f>
        <v>0.03136574074074072</v>
      </c>
    </row>
    <row r="25" spans="1:9" s="12" customFormat="1" ht="15" customHeight="1">
      <c r="A25" s="13">
        <v>21</v>
      </c>
      <c r="B25" s="44" t="s">
        <v>396</v>
      </c>
      <c r="C25" s="44" t="s">
        <v>397</v>
      </c>
      <c r="D25" s="49" t="s">
        <v>355</v>
      </c>
      <c r="E25" s="44" t="s">
        <v>391</v>
      </c>
      <c r="F25" s="45">
        <v>0.17649305555555558</v>
      </c>
      <c r="G25" s="13" t="str">
        <f t="shared" si="0"/>
        <v>6.03/km</v>
      </c>
      <c r="H25" s="14">
        <f t="shared" si="1"/>
        <v>0.03325231481481483</v>
      </c>
      <c r="I25" s="14">
        <f>F25-INDEX($F$5:$F$334,MATCH(D25,$D$5:$D$334,0))</f>
        <v>0.03325231481481483</v>
      </c>
    </row>
    <row r="26" spans="1:9" s="12" customFormat="1" ht="15" customHeight="1">
      <c r="A26" s="13">
        <v>22</v>
      </c>
      <c r="B26" s="44" t="s">
        <v>398</v>
      </c>
      <c r="C26" s="44" t="s">
        <v>35</v>
      </c>
      <c r="D26" s="49" t="s">
        <v>355</v>
      </c>
      <c r="E26" s="44" t="s">
        <v>399</v>
      </c>
      <c r="F26" s="45">
        <v>0.1771875</v>
      </c>
      <c r="G26" s="13" t="str">
        <f t="shared" si="0"/>
        <v>6.05/km</v>
      </c>
      <c r="H26" s="14">
        <f t="shared" si="1"/>
        <v>0.033946759259259246</v>
      </c>
      <c r="I26" s="14">
        <f>F26-INDEX($F$5:$F$334,MATCH(D26,$D$5:$D$334,0))</f>
        <v>0.033946759259259246</v>
      </c>
    </row>
    <row r="27" spans="1:9" s="12" customFormat="1" ht="15" customHeight="1">
      <c r="A27" s="13">
        <v>23</v>
      </c>
      <c r="B27" s="44" t="s">
        <v>400</v>
      </c>
      <c r="C27" s="44" t="s">
        <v>35</v>
      </c>
      <c r="D27" s="49" t="s">
        <v>355</v>
      </c>
      <c r="E27" s="44" t="s">
        <v>401</v>
      </c>
      <c r="F27" s="45">
        <v>0.17809027777777778</v>
      </c>
      <c r="G27" s="13" t="str">
        <f t="shared" si="0"/>
        <v>6.06/km</v>
      </c>
      <c r="H27" s="14">
        <f t="shared" si="1"/>
        <v>0.034849537037037026</v>
      </c>
      <c r="I27" s="14">
        <f>F27-INDEX($F$5:$F$334,MATCH(D27,$D$5:$D$334,0))</f>
        <v>0.034849537037037026</v>
      </c>
    </row>
    <row r="28" spans="1:9" s="15" customFormat="1" ht="15" customHeight="1">
      <c r="A28" s="13">
        <v>24</v>
      </c>
      <c r="B28" s="44" t="s">
        <v>402</v>
      </c>
      <c r="C28" s="44" t="s">
        <v>403</v>
      </c>
      <c r="D28" s="49" t="s">
        <v>355</v>
      </c>
      <c r="E28" s="44" t="s">
        <v>404</v>
      </c>
      <c r="F28" s="45">
        <v>0.18077546296296296</v>
      </c>
      <c r="G28" s="13" t="str">
        <f t="shared" si="0"/>
        <v>6.12/km</v>
      </c>
      <c r="H28" s="14">
        <f t="shared" si="1"/>
        <v>0.037534722222222205</v>
      </c>
      <c r="I28" s="14">
        <f>F28-INDEX($F$5:$F$334,MATCH(D28,$D$5:$D$334,0))</f>
        <v>0.037534722222222205</v>
      </c>
    </row>
    <row r="29" spans="1:9" ht="15" customHeight="1">
      <c r="A29" s="13">
        <v>25</v>
      </c>
      <c r="B29" s="44" t="s">
        <v>405</v>
      </c>
      <c r="C29" s="44" t="s">
        <v>43</v>
      </c>
      <c r="D29" s="49" t="s">
        <v>355</v>
      </c>
      <c r="E29" s="44" t="s">
        <v>406</v>
      </c>
      <c r="F29" s="45">
        <v>0.18077546296296296</v>
      </c>
      <c r="G29" s="13" t="str">
        <f t="shared" si="0"/>
        <v>6.12/km</v>
      </c>
      <c r="H29" s="14">
        <f t="shared" si="1"/>
        <v>0.037534722222222205</v>
      </c>
      <c r="I29" s="14">
        <f>F29-INDEX($F$5:$F$334,MATCH(D29,$D$5:$D$334,0))</f>
        <v>0.037534722222222205</v>
      </c>
    </row>
    <row r="30" spans="1:9" ht="15" customHeight="1">
      <c r="A30" s="13">
        <v>26</v>
      </c>
      <c r="B30" s="44" t="s">
        <v>407</v>
      </c>
      <c r="C30" s="44" t="s">
        <v>77</v>
      </c>
      <c r="D30" s="49" t="s">
        <v>355</v>
      </c>
      <c r="E30" s="44" t="s">
        <v>408</v>
      </c>
      <c r="F30" s="45">
        <v>0.18344907407407407</v>
      </c>
      <c r="G30" s="13" t="str">
        <f t="shared" si="0"/>
        <v>6.17/km</v>
      </c>
      <c r="H30" s="14">
        <f t="shared" si="1"/>
        <v>0.04020833333333332</v>
      </c>
      <c r="I30" s="14">
        <f>F30-INDEX($F$5:$F$334,MATCH(D30,$D$5:$D$334,0))</f>
        <v>0.04020833333333332</v>
      </c>
    </row>
    <row r="31" spans="1:9" ht="15" customHeight="1">
      <c r="A31" s="13">
        <v>27</v>
      </c>
      <c r="B31" s="44" t="s">
        <v>409</v>
      </c>
      <c r="C31" s="44" t="s">
        <v>57</v>
      </c>
      <c r="D31" s="49" t="s">
        <v>355</v>
      </c>
      <c r="E31" s="44" t="s">
        <v>410</v>
      </c>
      <c r="F31" s="45">
        <v>0.18346064814814814</v>
      </c>
      <c r="G31" s="13" t="str">
        <f t="shared" si="0"/>
        <v>6.17/km</v>
      </c>
      <c r="H31" s="14">
        <f t="shared" si="1"/>
        <v>0.040219907407407385</v>
      </c>
      <c r="I31" s="14">
        <f>F31-INDEX($F$5:$F$334,MATCH(D31,$D$5:$D$334,0))</f>
        <v>0.040219907407407385</v>
      </c>
    </row>
    <row r="32" spans="1:9" ht="15" customHeight="1">
      <c r="A32" s="13">
        <v>28</v>
      </c>
      <c r="B32" s="44" t="s">
        <v>411</v>
      </c>
      <c r="C32" s="44" t="s">
        <v>42</v>
      </c>
      <c r="D32" s="49" t="s">
        <v>355</v>
      </c>
      <c r="E32" s="44" t="s">
        <v>236</v>
      </c>
      <c r="F32" s="45">
        <v>0.1842476851851852</v>
      </c>
      <c r="G32" s="13" t="str">
        <f t="shared" si="0"/>
        <v>6.19/km</v>
      </c>
      <c r="H32" s="14">
        <f t="shared" si="1"/>
        <v>0.04100694444444444</v>
      </c>
      <c r="I32" s="14">
        <f>F32-INDEX($F$5:$F$334,MATCH(D32,$D$5:$D$334,0))</f>
        <v>0.04100694444444444</v>
      </c>
    </row>
    <row r="33" spans="1:9" ht="15" customHeight="1">
      <c r="A33" s="13">
        <v>29</v>
      </c>
      <c r="B33" s="44" t="s">
        <v>412</v>
      </c>
      <c r="C33" s="44" t="s">
        <v>413</v>
      </c>
      <c r="D33" s="49" t="s">
        <v>355</v>
      </c>
      <c r="E33" s="44" t="s">
        <v>371</v>
      </c>
      <c r="F33" s="45">
        <v>0.18469907407407407</v>
      </c>
      <c r="G33" s="13" t="str">
        <f t="shared" si="0"/>
        <v>6.20/km</v>
      </c>
      <c r="H33" s="14">
        <f t="shared" si="1"/>
        <v>0.04145833333333332</v>
      </c>
      <c r="I33" s="14">
        <f>F33-INDEX($F$5:$F$334,MATCH(D33,$D$5:$D$334,0))</f>
        <v>0.04145833333333332</v>
      </c>
    </row>
    <row r="34" spans="1:9" ht="15" customHeight="1">
      <c r="A34" s="13">
        <v>30</v>
      </c>
      <c r="B34" s="44" t="s">
        <v>414</v>
      </c>
      <c r="C34" s="44" t="s">
        <v>415</v>
      </c>
      <c r="D34" s="49" t="s">
        <v>358</v>
      </c>
      <c r="E34" s="44" t="s">
        <v>416</v>
      </c>
      <c r="F34" s="45">
        <v>0.18494212962962964</v>
      </c>
      <c r="G34" s="13" t="str">
        <f t="shared" si="0"/>
        <v>6.20/km</v>
      </c>
      <c r="H34" s="14">
        <f t="shared" si="1"/>
        <v>0.041701388888888885</v>
      </c>
      <c r="I34" s="14">
        <f>F34-INDEX($F$5:$F$334,MATCH(D34,$D$5:$D$334,0))</f>
        <v>0.03597222222222221</v>
      </c>
    </row>
    <row r="35" spans="1:9" ht="15" customHeight="1">
      <c r="A35" s="13">
        <v>31</v>
      </c>
      <c r="B35" s="44" t="s">
        <v>417</v>
      </c>
      <c r="C35" s="44" t="s">
        <v>23</v>
      </c>
      <c r="D35" s="49" t="s">
        <v>355</v>
      </c>
      <c r="E35" s="44" t="s">
        <v>356</v>
      </c>
      <c r="F35" s="45">
        <v>0.18559027777777778</v>
      </c>
      <c r="G35" s="13" t="str">
        <f t="shared" si="0"/>
        <v>6.22/km</v>
      </c>
      <c r="H35" s="14">
        <f t="shared" si="1"/>
        <v>0.04234953703703703</v>
      </c>
      <c r="I35" s="14">
        <f>F35-INDEX($F$5:$F$334,MATCH(D35,$D$5:$D$334,0))</f>
        <v>0.04234953703703703</v>
      </c>
    </row>
    <row r="36" spans="1:9" ht="15" customHeight="1">
      <c r="A36" s="13">
        <v>32</v>
      </c>
      <c r="B36" s="44" t="s">
        <v>418</v>
      </c>
      <c r="C36" s="44" t="s">
        <v>44</v>
      </c>
      <c r="D36" s="49" t="s">
        <v>355</v>
      </c>
      <c r="E36" s="44" t="s">
        <v>419</v>
      </c>
      <c r="F36" s="45">
        <v>0.1859375</v>
      </c>
      <c r="G36" s="13" t="str">
        <f t="shared" si="0"/>
        <v>6.23/km</v>
      </c>
      <c r="H36" s="14">
        <f t="shared" si="1"/>
        <v>0.042696759259259254</v>
      </c>
      <c r="I36" s="14">
        <f>F36-INDEX($F$5:$F$334,MATCH(D36,$D$5:$D$334,0))</f>
        <v>0.042696759259259254</v>
      </c>
    </row>
    <row r="37" spans="1:9" ht="15" customHeight="1">
      <c r="A37" s="13">
        <v>33</v>
      </c>
      <c r="B37" s="44" t="s">
        <v>420</v>
      </c>
      <c r="C37" s="44" t="s">
        <v>421</v>
      </c>
      <c r="D37" s="49" t="s">
        <v>358</v>
      </c>
      <c r="E37" s="44" t="s">
        <v>371</v>
      </c>
      <c r="F37" s="45">
        <v>0.18618055555555557</v>
      </c>
      <c r="G37" s="13" t="str">
        <f aca="true" t="shared" si="2" ref="G37:G68">TEXT(INT((HOUR(F37)*3600+MINUTE(F37)*60+SECOND(F37))/$I$3/60),"0")&amp;"."&amp;TEXT(MOD((HOUR(F37)*3600+MINUTE(F37)*60+SECOND(F37))/$I$3,60),"00")&amp;"/km"</f>
        <v>6.23/km</v>
      </c>
      <c r="H37" s="14">
        <f aca="true" t="shared" si="3" ref="H37:H68">F37-$F$5</f>
        <v>0.04293981481481482</v>
      </c>
      <c r="I37" s="14">
        <f>F37-INDEX($F$5:$F$334,MATCH(D37,$D$5:$D$334,0))</f>
        <v>0.037210648148148145</v>
      </c>
    </row>
    <row r="38" spans="1:9" ht="15" customHeight="1">
      <c r="A38" s="13">
        <v>34</v>
      </c>
      <c r="B38" s="44" t="s">
        <v>422</v>
      </c>
      <c r="C38" s="44" t="s">
        <v>231</v>
      </c>
      <c r="D38" s="49" t="s">
        <v>358</v>
      </c>
      <c r="E38" s="44" t="s">
        <v>371</v>
      </c>
      <c r="F38" s="45">
        <v>0.18636574074074075</v>
      </c>
      <c r="G38" s="13" t="str">
        <f t="shared" si="2"/>
        <v>6.23/km</v>
      </c>
      <c r="H38" s="14">
        <f t="shared" si="3"/>
        <v>0.043125</v>
      </c>
      <c r="I38" s="14">
        <f>F38-INDEX($F$5:$F$334,MATCH(D38,$D$5:$D$334,0))</f>
        <v>0.03739583333333332</v>
      </c>
    </row>
    <row r="39" spans="1:9" ht="15" customHeight="1">
      <c r="A39" s="13">
        <v>35</v>
      </c>
      <c r="B39" s="44" t="s">
        <v>423</v>
      </c>
      <c r="C39" s="44" t="s">
        <v>46</v>
      </c>
      <c r="D39" s="49" t="s">
        <v>355</v>
      </c>
      <c r="E39" s="44" t="s">
        <v>391</v>
      </c>
      <c r="F39" s="45">
        <v>0.1888425925925926</v>
      </c>
      <c r="G39" s="13" t="str">
        <f t="shared" si="2"/>
        <v>6.28/km</v>
      </c>
      <c r="H39" s="14">
        <f t="shared" si="3"/>
        <v>0.04560185185185184</v>
      </c>
      <c r="I39" s="14">
        <f>F39-INDEX($F$5:$F$334,MATCH(D39,$D$5:$D$334,0))</f>
        <v>0.04560185185185184</v>
      </c>
    </row>
    <row r="40" spans="1:9" ht="15" customHeight="1">
      <c r="A40" s="13">
        <v>36</v>
      </c>
      <c r="B40" s="44" t="s">
        <v>11</v>
      </c>
      <c r="C40" s="44" t="s">
        <v>424</v>
      </c>
      <c r="D40" s="49" t="s">
        <v>355</v>
      </c>
      <c r="E40" s="44" t="s">
        <v>425</v>
      </c>
      <c r="F40" s="45">
        <v>0.18888888888888888</v>
      </c>
      <c r="G40" s="13" t="str">
        <f t="shared" si="2"/>
        <v>6.29/km</v>
      </c>
      <c r="H40" s="14">
        <f t="shared" si="3"/>
        <v>0.04564814814814813</v>
      </c>
      <c r="I40" s="14">
        <f>F40-INDEX($F$5:$F$334,MATCH(D40,$D$5:$D$334,0))</f>
        <v>0.04564814814814813</v>
      </c>
    </row>
    <row r="41" spans="1:9" ht="15" customHeight="1">
      <c r="A41" s="13">
        <v>37</v>
      </c>
      <c r="B41" s="44" t="s">
        <v>426</v>
      </c>
      <c r="C41" s="44" t="s">
        <v>427</v>
      </c>
      <c r="D41" s="49" t="s">
        <v>358</v>
      </c>
      <c r="E41" s="44" t="s">
        <v>428</v>
      </c>
      <c r="F41" s="45">
        <v>0.1889699074074074</v>
      </c>
      <c r="G41" s="13" t="str">
        <f t="shared" si="2"/>
        <v>6.29/km</v>
      </c>
      <c r="H41" s="14">
        <f t="shared" si="3"/>
        <v>0.045729166666666654</v>
      </c>
      <c r="I41" s="14">
        <f>F41-INDEX($F$5:$F$334,MATCH(D41,$D$5:$D$334,0))</f>
        <v>0.03999999999999998</v>
      </c>
    </row>
    <row r="42" spans="1:9" ht="15" customHeight="1">
      <c r="A42" s="13">
        <v>38</v>
      </c>
      <c r="B42" s="44" t="s">
        <v>429</v>
      </c>
      <c r="C42" s="44" t="s">
        <v>63</v>
      </c>
      <c r="D42" s="49" t="s">
        <v>355</v>
      </c>
      <c r="E42" s="44" t="s">
        <v>428</v>
      </c>
      <c r="F42" s="45">
        <v>0.1889814814814815</v>
      </c>
      <c r="G42" s="13" t="str">
        <f t="shared" si="2"/>
        <v>6.29/km</v>
      </c>
      <c r="H42" s="14">
        <f t="shared" si="3"/>
        <v>0.04574074074074075</v>
      </c>
      <c r="I42" s="14">
        <f>F42-INDEX($F$5:$F$334,MATCH(D42,$D$5:$D$334,0))</f>
        <v>0.04574074074074075</v>
      </c>
    </row>
    <row r="43" spans="1:9" ht="15" customHeight="1">
      <c r="A43" s="13">
        <v>39</v>
      </c>
      <c r="B43" s="44" t="s">
        <v>430</v>
      </c>
      <c r="C43" s="44" t="s">
        <v>29</v>
      </c>
      <c r="D43" s="49" t="s">
        <v>355</v>
      </c>
      <c r="E43" s="44" t="s">
        <v>431</v>
      </c>
      <c r="F43" s="45">
        <v>0.1902662037037037</v>
      </c>
      <c r="G43" s="13" t="str">
        <f t="shared" si="2"/>
        <v>6.31/km</v>
      </c>
      <c r="H43" s="14">
        <f t="shared" si="3"/>
        <v>0.04702546296296295</v>
      </c>
      <c r="I43" s="14">
        <f>F43-INDEX($F$5:$F$334,MATCH(D43,$D$5:$D$334,0))</f>
        <v>0.04702546296296295</v>
      </c>
    </row>
    <row r="44" spans="1:9" ht="15" customHeight="1">
      <c r="A44" s="13">
        <v>40</v>
      </c>
      <c r="B44" s="44" t="s">
        <v>432</v>
      </c>
      <c r="C44" s="44" t="s">
        <v>54</v>
      </c>
      <c r="D44" s="49" t="s">
        <v>355</v>
      </c>
      <c r="E44" s="44" t="s">
        <v>433</v>
      </c>
      <c r="F44" s="45">
        <v>0.19319444444444445</v>
      </c>
      <c r="G44" s="13" t="str">
        <f t="shared" si="2"/>
        <v>6.37/km</v>
      </c>
      <c r="H44" s="14">
        <f t="shared" si="3"/>
        <v>0.049953703703703695</v>
      </c>
      <c r="I44" s="14">
        <f>F44-INDEX($F$5:$F$334,MATCH(D44,$D$5:$D$334,0))</f>
        <v>0.049953703703703695</v>
      </c>
    </row>
    <row r="45" spans="1:9" ht="15" customHeight="1">
      <c r="A45" s="13">
        <v>41</v>
      </c>
      <c r="B45" s="44" t="s">
        <v>434</v>
      </c>
      <c r="C45" s="44" t="s">
        <v>88</v>
      </c>
      <c r="D45" s="49" t="s">
        <v>355</v>
      </c>
      <c r="E45" s="44" t="s">
        <v>297</v>
      </c>
      <c r="F45" s="45">
        <v>0.1933101851851852</v>
      </c>
      <c r="G45" s="13" t="str">
        <f t="shared" si="2"/>
        <v>6.38/km</v>
      </c>
      <c r="H45" s="14">
        <f t="shared" si="3"/>
        <v>0.050069444444444444</v>
      </c>
      <c r="I45" s="14">
        <f>F45-INDEX($F$5:$F$334,MATCH(D45,$D$5:$D$334,0))</f>
        <v>0.050069444444444444</v>
      </c>
    </row>
    <row r="46" spans="1:9" ht="15" customHeight="1">
      <c r="A46" s="13">
        <v>42</v>
      </c>
      <c r="B46" s="44" t="s">
        <v>435</v>
      </c>
      <c r="C46" s="44" t="s">
        <v>77</v>
      </c>
      <c r="D46" s="49" t="s">
        <v>355</v>
      </c>
      <c r="E46" s="44" t="s">
        <v>384</v>
      </c>
      <c r="F46" s="45">
        <v>0.1940509259259259</v>
      </c>
      <c r="G46" s="13" t="str">
        <f t="shared" si="2"/>
        <v>6.39/km</v>
      </c>
      <c r="H46" s="14">
        <f t="shared" si="3"/>
        <v>0.05081018518518515</v>
      </c>
      <c r="I46" s="14">
        <f>F46-INDEX($F$5:$F$334,MATCH(D46,$D$5:$D$334,0))</f>
        <v>0.05081018518518515</v>
      </c>
    </row>
    <row r="47" spans="1:9" ht="15" customHeight="1">
      <c r="A47" s="13">
        <v>43</v>
      </c>
      <c r="B47" s="44" t="s">
        <v>436</v>
      </c>
      <c r="C47" s="44" t="s">
        <v>86</v>
      </c>
      <c r="D47" s="49" t="s">
        <v>355</v>
      </c>
      <c r="E47" s="44" t="s">
        <v>437</v>
      </c>
      <c r="F47" s="45">
        <v>0.1940509259259259</v>
      </c>
      <c r="G47" s="13" t="str">
        <f t="shared" si="2"/>
        <v>6.39/km</v>
      </c>
      <c r="H47" s="14">
        <f t="shared" si="3"/>
        <v>0.05081018518518515</v>
      </c>
      <c r="I47" s="14">
        <f>F47-INDEX($F$5:$F$334,MATCH(D47,$D$5:$D$334,0))</f>
        <v>0.05081018518518515</v>
      </c>
    </row>
    <row r="48" spans="1:9" ht="15" customHeight="1">
      <c r="A48" s="13">
        <v>44</v>
      </c>
      <c r="B48" s="44" t="s">
        <v>438</v>
      </c>
      <c r="C48" s="44" t="s">
        <v>39</v>
      </c>
      <c r="D48" s="49" t="s">
        <v>355</v>
      </c>
      <c r="E48" s="44" t="s">
        <v>371</v>
      </c>
      <c r="F48" s="45">
        <v>0.1945949074074074</v>
      </c>
      <c r="G48" s="13" t="str">
        <f t="shared" si="2"/>
        <v>6.40/km</v>
      </c>
      <c r="H48" s="14">
        <f t="shared" si="3"/>
        <v>0.051354166666666645</v>
      </c>
      <c r="I48" s="14">
        <f>F48-INDEX($F$5:$F$334,MATCH(D48,$D$5:$D$334,0))</f>
        <v>0.051354166666666645</v>
      </c>
    </row>
    <row r="49" spans="1:9" ht="15" customHeight="1">
      <c r="A49" s="13">
        <v>45</v>
      </c>
      <c r="B49" s="44" t="s">
        <v>439</v>
      </c>
      <c r="C49" s="44" t="s">
        <v>92</v>
      </c>
      <c r="D49" s="49" t="s">
        <v>355</v>
      </c>
      <c r="E49" s="44" t="s">
        <v>440</v>
      </c>
      <c r="F49" s="45">
        <v>0.1955902777777778</v>
      </c>
      <c r="G49" s="13" t="str">
        <f t="shared" si="2"/>
        <v>6.42/km</v>
      </c>
      <c r="H49" s="14">
        <f t="shared" si="3"/>
        <v>0.05234953703703704</v>
      </c>
      <c r="I49" s="14">
        <f>F49-INDEX($F$5:$F$334,MATCH(D49,$D$5:$D$334,0))</f>
        <v>0.05234953703703704</v>
      </c>
    </row>
    <row r="50" spans="1:9" ht="15" customHeight="1">
      <c r="A50" s="13">
        <v>46</v>
      </c>
      <c r="B50" s="44" t="s">
        <v>441</v>
      </c>
      <c r="C50" s="44" t="s">
        <v>71</v>
      </c>
      <c r="D50" s="49" t="s">
        <v>358</v>
      </c>
      <c r="E50" s="44" t="s">
        <v>303</v>
      </c>
      <c r="F50" s="45">
        <v>0.1959375</v>
      </c>
      <c r="G50" s="13" t="str">
        <f t="shared" si="2"/>
        <v>6.43/km</v>
      </c>
      <c r="H50" s="14">
        <f t="shared" si="3"/>
        <v>0.052696759259259235</v>
      </c>
      <c r="I50" s="14">
        <f>F50-INDEX($F$5:$F$334,MATCH(D50,$D$5:$D$334,0))</f>
        <v>0.04696759259259256</v>
      </c>
    </row>
    <row r="51" spans="1:9" ht="15" customHeight="1">
      <c r="A51" s="13">
        <v>47</v>
      </c>
      <c r="B51" s="44" t="s">
        <v>442</v>
      </c>
      <c r="C51" s="44" t="s">
        <v>82</v>
      </c>
      <c r="D51" s="49" t="s">
        <v>355</v>
      </c>
      <c r="E51" s="44" t="s">
        <v>382</v>
      </c>
      <c r="F51" s="45">
        <v>0.19730324074074077</v>
      </c>
      <c r="G51" s="13" t="str">
        <f t="shared" si="2"/>
        <v>6.46/km</v>
      </c>
      <c r="H51" s="14">
        <f t="shared" si="3"/>
        <v>0.05406250000000001</v>
      </c>
      <c r="I51" s="14">
        <f>F51-INDEX($F$5:$F$334,MATCH(D51,$D$5:$D$334,0))</f>
        <v>0.05406250000000001</v>
      </c>
    </row>
    <row r="52" spans="1:9" ht="15" customHeight="1">
      <c r="A52" s="13">
        <v>48</v>
      </c>
      <c r="B52" s="44" t="s">
        <v>443</v>
      </c>
      <c r="C52" s="44" t="s">
        <v>60</v>
      </c>
      <c r="D52" s="49" t="s">
        <v>355</v>
      </c>
      <c r="E52" s="44" t="s">
        <v>444</v>
      </c>
      <c r="F52" s="45">
        <v>0.19986111111111113</v>
      </c>
      <c r="G52" s="13" t="str">
        <f t="shared" si="2"/>
        <v>6.51/km</v>
      </c>
      <c r="H52" s="14">
        <f t="shared" si="3"/>
        <v>0.056620370370370376</v>
      </c>
      <c r="I52" s="14">
        <f>F52-INDEX($F$5:$F$334,MATCH(D52,$D$5:$D$334,0))</f>
        <v>0.056620370370370376</v>
      </c>
    </row>
    <row r="53" spans="1:9" ht="15" customHeight="1">
      <c r="A53" s="13">
        <v>49</v>
      </c>
      <c r="B53" s="44" t="s">
        <v>445</v>
      </c>
      <c r="C53" s="44" t="s">
        <v>56</v>
      </c>
      <c r="D53" s="49" t="s">
        <v>355</v>
      </c>
      <c r="E53" s="44" t="s">
        <v>446</v>
      </c>
      <c r="F53" s="45">
        <v>0.20293981481481482</v>
      </c>
      <c r="G53" s="13" t="str">
        <f t="shared" si="2"/>
        <v>6.57/km</v>
      </c>
      <c r="H53" s="14">
        <f t="shared" si="3"/>
        <v>0.05969907407407407</v>
      </c>
      <c r="I53" s="14">
        <f>F53-INDEX($F$5:$F$334,MATCH(D53,$D$5:$D$334,0))</f>
        <v>0.05969907407407407</v>
      </c>
    </row>
    <row r="54" spans="1:9" ht="15" customHeight="1">
      <c r="A54" s="13">
        <v>50</v>
      </c>
      <c r="B54" s="44" t="s">
        <v>447</v>
      </c>
      <c r="C54" s="44" t="s">
        <v>64</v>
      </c>
      <c r="D54" s="49" t="s">
        <v>358</v>
      </c>
      <c r="E54" s="44" t="s">
        <v>448</v>
      </c>
      <c r="F54" s="45">
        <v>0.20303240740740738</v>
      </c>
      <c r="G54" s="13" t="str">
        <f t="shared" si="2"/>
        <v>6.58/km</v>
      </c>
      <c r="H54" s="14">
        <f t="shared" si="3"/>
        <v>0.05979166666666663</v>
      </c>
      <c r="I54" s="14">
        <f>F54-INDEX($F$5:$F$334,MATCH(D54,$D$5:$D$334,0))</f>
        <v>0.05406249999999996</v>
      </c>
    </row>
    <row r="55" spans="1:9" ht="15" customHeight="1">
      <c r="A55" s="13">
        <v>51</v>
      </c>
      <c r="B55" s="44" t="s">
        <v>449</v>
      </c>
      <c r="C55" s="44" t="s">
        <v>94</v>
      </c>
      <c r="D55" s="49" t="s">
        <v>355</v>
      </c>
      <c r="E55" s="44" t="s">
        <v>384</v>
      </c>
      <c r="F55" s="45">
        <v>0.20304398148148148</v>
      </c>
      <c r="G55" s="13" t="str">
        <f t="shared" si="2"/>
        <v>6.58/km</v>
      </c>
      <c r="H55" s="14">
        <f t="shared" si="3"/>
        <v>0.059803240740740726</v>
      </c>
      <c r="I55" s="14">
        <f>F55-INDEX($F$5:$F$334,MATCH(D55,$D$5:$D$334,0))</f>
        <v>0.059803240740740726</v>
      </c>
    </row>
    <row r="56" spans="1:9" ht="15" customHeight="1">
      <c r="A56" s="13">
        <v>52</v>
      </c>
      <c r="B56" s="44" t="s">
        <v>450</v>
      </c>
      <c r="C56" s="44" t="s">
        <v>451</v>
      </c>
      <c r="D56" s="49" t="s">
        <v>355</v>
      </c>
      <c r="E56" s="44" t="s">
        <v>136</v>
      </c>
      <c r="F56" s="45">
        <v>0.20407407407407407</v>
      </c>
      <c r="G56" s="13" t="str">
        <f t="shared" si="2"/>
        <v>6.60/km</v>
      </c>
      <c r="H56" s="14">
        <f t="shared" si="3"/>
        <v>0.06083333333333332</v>
      </c>
      <c r="I56" s="14">
        <f>F56-INDEX($F$5:$F$334,MATCH(D56,$D$5:$D$334,0))</f>
        <v>0.06083333333333332</v>
      </c>
    </row>
    <row r="57" spans="1:9" ht="15" customHeight="1">
      <c r="A57" s="13">
        <v>53</v>
      </c>
      <c r="B57" s="44" t="s">
        <v>452</v>
      </c>
      <c r="C57" s="44" t="s">
        <v>23</v>
      </c>
      <c r="D57" s="49" t="s">
        <v>355</v>
      </c>
      <c r="E57" s="44" t="s">
        <v>208</v>
      </c>
      <c r="F57" s="45">
        <v>0.20447916666666666</v>
      </c>
      <c r="G57" s="13" t="str">
        <f t="shared" si="2"/>
        <v>7.01/km</v>
      </c>
      <c r="H57" s="14">
        <f t="shared" si="3"/>
        <v>0.061238425925925905</v>
      </c>
      <c r="I57" s="14">
        <f>F57-INDEX($F$5:$F$334,MATCH(D57,$D$5:$D$334,0))</f>
        <v>0.061238425925925905</v>
      </c>
    </row>
    <row r="58" spans="1:9" ht="15" customHeight="1">
      <c r="A58" s="13">
        <v>54</v>
      </c>
      <c r="B58" s="44" t="s">
        <v>453</v>
      </c>
      <c r="C58" s="44" t="s">
        <v>454</v>
      </c>
      <c r="D58" s="49" t="s">
        <v>355</v>
      </c>
      <c r="E58" s="44" t="s">
        <v>455</v>
      </c>
      <c r="F58" s="45">
        <v>0.2055787037037037</v>
      </c>
      <c r="G58" s="13" t="str">
        <f t="shared" si="2"/>
        <v>7.03/km</v>
      </c>
      <c r="H58" s="14">
        <f t="shared" si="3"/>
        <v>0.062337962962962956</v>
      </c>
      <c r="I58" s="14">
        <f>F58-INDEX($F$5:$F$334,MATCH(D58,$D$5:$D$334,0))</f>
        <v>0.062337962962962956</v>
      </c>
    </row>
    <row r="59" spans="1:9" ht="15" customHeight="1">
      <c r="A59" s="13">
        <v>55</v>
      </c>
      <c r="B59" s="44" t="s">
        <v>456</v>
      </c>
      <c r="C59" s="44" t="s">
        <v>28</v>
      </c>
      <c r="D59" s="49" t="s">
        <v>355</v>
      </c>
      <c r="E59" s="44" t="s">
        <v>399</v>
      </c>
      <c r="F59" s="45">
        <v>0.20704861111111109</v>
      </c>
      <c r="G59" s="13" t="str">
        <f t="shared" si="2"/>
        <v>7.06/km</v>
      </c>
      <c r="H59" s="14">
        <f t="shared" si="3"/>
        <v>0.06380787037037033</v>
      </c>
      <c r="I59" s="14">
        <f>F59-INDEX($F$5:$F$334,MATCH(D59,$D$5:$D$334,0))</f>
        <v>0.06380787037037033</v>
      </c>
    </row>
    <row r="60" spans="1:9" ht="15" customHeight="1">
      <c r="A60" s="13">
        <v>56</v>
      </c>
      <c r="B60" s="44" t="s">
        <v>10</v>
      </c>
      <c r="C60" s="44" t="s">
        <v>36</v>
      </c>
      <c r="D60" s="49" t="s">
        <v>355</v>
      </c>
      <c r="E60" s="44" t="s">
        <v>457</v>
      </c>
      <c r="F60" s="45">
        <v>0.20738425925925927</v>
      </c>
      <c r="G60" s="13" t="str">
        <f t="shared" si="2"/>
        <v>7.07/km</v>
      </c>
      <c r="H60" s="14">
        <f t="shared" si="3"/>
        <v>0.06414351851851852</v>
      </c>
      <c r="I60" s="14">
        <f>F60-INDEX($F$5:$F$334,MATCH(D60,$D$5:$D$334,0))</f>
        <v>0.06414351851851852</v>
      </c>
    </row>
    <row r="61" spans="1:9" ht="15" customHeight="1">
      <c r="A61" s="13">
        <v>57</v>
      </c>
      <c r="B61" s="44" t="s">
        <v>458</v>
      </c>
      <c r="C61" s="44" t="s">
        <v>66</v>
      </c>
      <c r="D61" s="49" t="s">
        <v>355</v>
      </c>
      <c r="E61" s="44" t="s">
        <v>457</v>
      </c>
      <c r="F61" s="45">
        <v>0.20739583333333333</v>
      </c>
      <c r="G61" s="13" t="str">
        <f t="shared" si="2"/>
        <v>7.07/km</v>
      </c>
      <c r="H61" s="14">
        <f t="shared" si="3"/>
        <v>0.06415509259259258</v>
      </c>
      <c r="I61" s="14">
        <f>F61-INDEX($F$5:$F$334,MATCH(D61,$D$5:$D$334,0))</f>
        <v>0.06415509259259258</v>
      </c>
    </row>
    <row r="62" spans="1:9" ht="15" customHeight="1">
      <c r="A62" s="13">
        <v>58</v>
      </c>
      <c r="B62" s="44" t="s">
        <v>160</v>
      </c>
      <c r="C62" s="44" t="s">
        <v>72</v>
      </c>
      <c r="D62" s="49" t="s">
        <v>358</v>
      </c>
      <c r="E62" s="44" t="s">
        <v>162</v>
      </c>
      <c r="F62" s="45">
        <v>0.20788194444444444</v>
      </c>
      <c r="G62" s="13" t="str">
        <f t="shared" si="2"/>
        <v>7.08/km</v>
      </c>
      <c r="H62" s="14">
        <f t="shared" si="3"/>
        <v>0.06464120370370369</v>
      </c>
      <c r="I62" s="14">
        <f>F62-INDEX($F$5:$F$334,MATCH(D62,$D$5:$D$334,0))</f>
        <v>0.05891203703703701</v>
      </c>
    </row>
    <row r="63" spans="1:9" ht="15" customHeight="1">
      <c r="A63" s="13">
        <v>59</v>
      </c>
      <c r="B63" s="44" t="s">
        <v>459</v>
      </c>
      <c r="C63" s="44" t="s">
        <v>88</v>
      </c>
      <c r="D63" s="49" t="s">
        <v>355</v>
      </c>
      <c r="E63" s="44" t="s">
        <v>273</v>
      </c>
      <c r="F63" s="45">
        <v>0.20881944444444445</v>
      </c>
      <c r="G63" s="13" t="str">
        <f t="shared" si="2"/>
        <v>7.10/km</v>
      </c>
      <c r="H63" s="14">
        <f t="shared" si="3"/>
        <v>0.0655787037037037</v>
      </c>
      <c r="I63" s="14">
        <f>F63-INDEX($F$5:$F$334,MATCH(D63,$D$5:$D$334,0))</f>
        <v>0.0655787037037037</v>
      </c>
    </row>
    <row r="64" spans="1:9" ht="15" customHeight="1">
      <c r="A64" s="13">
        <v>60</v>
      </c>
      <c r="B64" s="44" t="s">
        <v>460</v>
      </c>
      <c r="C64" s="44" t="s">
        <v>40</v>
      </c>
      <c r="D64" s="49" t="s">
        <v>355</v>
      </c>
      <c r="E64" s="44" t="s">
        <v>162</v>
      </c>
      <c r="F64" s="45">
        <v>0.21188657407407407</v>
      </c>
      <c r="G64" s="13" t="str">
        <f t="shared" si="2"/>
        <v>7.16/km</v>
      </c>
      <c r="H64" s="14">
        <f t="shared" si="3"/>
        <v>0.06864583333333332</v>
      </c>
      <c r="I64" s="14">
        <f>F64-INDEX($F$5:$F$334,MATCH(D64,$D$5:$D$334,0))</f>
        <v>0.06864583333333332</v>
      </c>
    </row>
    <row r="65" spans="1:9" ht="15" customHeight="1">
      <c r="A65" s="13">
        <v>61</v>
      </c>
      <c r="B65" s="44" t="s">
        <v>461</v>
      </c>
      <c r="C65" s="44" t="s">
        <v>44</v>
      </c>
      <c r="D65" s="49" t="s">
        <v>355</v>
      </c>
      <c r="E65" s="44" t="s">
        <v>359</v>
      </c>
      <c r="F65" s="45">
        <v>0.21239583333333334</v>
      </c>
      <c r="G65" s="13" t="str">
        <f t="shared" si="2"/>
        <v>7.17/km</v>
      </c>
      <c r="H65" s="14">
        <f t="shared" si="3"/>
        <v>0.06915509259259259</v>
      </c>
      <c r="I65" s="14">
        <f>F65-INDEX($F$5:$F$334,MATCH(D65,$D$5:$D$334,0))</f>
        <v>0.06915509259259259</v>
      </c>
    </row>
    <row r="66" spans="1:9" ht="15" customHeight="1">
      <c r="A66" s="13">
        <v>62</v>
      </c>
      <c r="B66" s="44" t="s">
        <v>462</v>
      </c>
      <c r="C66" s="44" t="s">
        <v>44</v>
      </c>
      <c r="D66" s="49" t="s">
        <v>355</v>
      </c>
      <c r="E66" s="44" t="s">
        <v>359</v>
      </c>
      <c r="F66" s="45">
        <v>0.2124074074074074</v>
      </c>
      <c r="G66" s="13" t="str">
        <f t="shared" si="2"/>
        <v>7.17/km</v>
      </c>
      <c r="H66" s="14">
        <f t="shared" si="3"/>
        <v>0.06916666666666665</v>
      </c>
      <c r="I66" s="14">
        <f>F66-INDEX($F$5:$F$334,MATCH(D66,$D$5:$D$334,0))</f>
        <v>0.06916666666666665</v>
      </c>
    </row>
    <row r="67" spans="1:9" ht="15" customHeight="1">
      <c r="A67" s="13">
        <v>63</v>
      </c>
      <c r="B67" s="44" t="s">
        <v>463</v>
      </c>
      <c r="C67" s="44" t="s">
        <v>53</v>
      </c>
      <c r="D67" s="49" t="s">
        <v>355</v>
      </c>
      <c r="E67" s="44" t="s">
        <v>464</v>
      </c>
      <c r="F67" s="45">
        <v>0.21335648148148148</v>
      </c>
      <c r="G67" s="13" t="str">
        <f t="shared" si="2"/>
        <v>7.19/km</v>
      </c>
      <c r="H67" s="14">
        <f t="shared" si="3"/>
        <v>0.07011574074074073</v>
      </c>
      <c r="I67" s="14">
        <f>F67-INDEX($F$5:$F$334,MATCH(D67,$D$5:$D$334,0))</f>
        <v>0.07011574074074073</v>
      </c>
    </row>
    <row r="68" spans="1:9" ht="15" customHeight="1">
      <c r="A68" s="13">
        <v>64</v>
      </c>
      <c r="B68" s="44" t="s">
        <v>465</v>
      </c>
      <c r="C68" s="44" t="s">
        <v>9</v>
      </c>
      <c r="D68" s="49" t="s">
        <v>358</v>
      </c>
      <c r="E68" s="44" t="s">
        <v>136</v>
      </c>
      <c r="F68" s="45">
        <v>0.21509259259259259</v>
      </c>
      <c r="G68" s="13" t="str">
        <f t="shared" si="2"/>
        <v>7.22/km</v>
      </c>
      <c r="H68" s="14">
        <f t="shared" si="3"/>
        <v>0.07185185185185183</v>
      </c>
      <c r="I68" s="14">
        <f>F68-INDEX($F$5:$F$334,MATCH(D68,$D$5:$D$334,0))</f>
        <v>0.06612268518518516</v>
      </c>
    </row>
    <row r="69" spans="1:9" ht="15" customHeight="1">
      <c r="A69" s="13">
        <v>65</v>
      </c>
      <c r="B69" s="44" t="s">
        <v>466</v>
      </c>
      <c r="C69" s="44" t="s">
        <v>467</v>
      </c>
      <c r="D69" s="49" t="s">
        <v>358</v>
      </c>
      <c r="E69" s="44" t="s">
        <v>468</v>
      </c>
      <c r="F69" s="45">
        <v>0.21541666666666667</v>
      </c>
      <c r="G69" s="13" t="str">
        <f aca="true" t="shared" si="4" ref="G69:G91">TEXT(INT((HOUR(F69)*3600+MINUTE(F69)*60+SECOND(F69))/$I$3/60),"0")&amp;"."&amp;TEXT(MOD((HOUR(F69)*3600+MINUTE(F69)*60+SECOND(F69))/$I$3,60),"00")&amp;"/km"</f>
        <v>7.23/km</v>
      </c>
      <c r="H69" s="14">
        <f aca="true" t="shared" si="5" ref="H69:H91">F69-$F$5</f>
        <v>0.07217592592592592</v>
      </c>
      <c r="I69" s="14">
        <f>F69-INDEX($F$5:$F$334,MATCH(D69,$D$5:$D$334,0))</f>
        <v>0.06644675925925925</v>
      </c>
    </row>
    <row r="70" spans="1:9" ht="15" customHeight="1">
      <c r="A70" s="13">
        <v>66</v>
      </c>
      <c r="B70" s="44" t="s">
        <v>469</v>
      </c>
      <c r="C70" s="44" t="s">
        <v>470</v>
      </c>
      <c r="D70" s="49" t="s">
        <v>355</v>
      </c>
      <c r="E70" s="44" t="s">
        <v>471</v>
      </c>
      <c r="F70" s="45">
        <v>0.2185300925925926</v>
      </c>
      <c r="G70" s="13" t="str">
        <f t="shared" si="4"/>
        <v>7.30/km</v>
      </c>
      <c r="H70" s="14">
        <f t="shared" si="5"/>
        <v>0.07528935185185184</v>
      </c>
      <c r="I70" s="14">
        <f>F70-INDEX($F$5:$F$334,MATCH(D70,$D$5:$D$334,0))</f>
        <v>0.07528935185185184</v>
      </c>
    </row>
    <row r="71" spans="1:9" ht="15" customHeight="1">
      <c r="A71" s="13">
        <v>67</v>
      </c>
      <c r="B71" s="44" t="s">
        <v>472</v>
      </c>
      <c r="C71" s="44" t="s">
        <v>47</v>
      </c>
      <c r="D71" s="49" t="s">
        <v>355</v>
      </c>
      <c r="E71" s="44" t="s">
        <v>293</v>
      </c>
      <c r="F71" s="45">
        <v>0.22209490740740742</v>
      </c>
      <c r="G71" s="13" t="str">
        <f t="shared" si="4"/>
        <v>7.37/km</v>
      </c>
      <c r="H71" s="14">
        <f t="shared" si="5"/>
        <v>0.07885416666666667</v>
      </c>
      <c r="I71" s="14">
        <f>F71-INDEX($F$5:$F$334,MATCH(D71,$D$5:$D$334,0))</f>
        <v>0.07885416666666667</v>
      </c>
    </row>
    <row r="72" spans="1:9" ht="15" customHeight="1">
      <c r="A72" s="13">
        <v>68</v>
      </c>
      <c r="B72" s="44" t="s">
        <v>473</v>
      </c>
      <c r="C72" s="44" t="s">
        <v>93</v>
      </c>
      <c r="D72" s="49" t="s">
        <v>358</v>
      </c>
      <c r="E72" s="44" t="s">
        <v>474</v>
      </c>
      <c r="F72" s="45">
        <v>0.22297453703703704</v>
      </c>
      <c r="G72" s="13" t="str">
        <f t="shared" si="4"/>
        <v>7.39/km</v>
      </c>
      <c r="H72" s="14">
        <f t="shared" si="5"/>
        <v>0.07973379629629629</v>
      </c>
      <c r="I72" s="14">
        <f>F72-INDEX($F$5:$F$334,MATCH(D72,$D$5:$D$334,0))</f>
        <v>0.07400462962962961</v>
      </c>
    </row>
    <row r="73" spans="1:9" ht="15" customHeight="1">
      <c r="A73" s="13">
        <v>69</v>
      </c>
      <c r="B73" s="44" t="s">
        <v>475</v>
      </c>
      <c r="C73" s="44" t="s">
        <v>83</v>
      </c>
      <c r="D73" s="49" t="s">
        <v>355</v>
      </c>
      <c r="E73" s="44" t="s">
        <v>425</v>
      </c>
      <c r="F73" s="45">
        <v>0.22319444444444445</v>
      </c>
      <c r="G73" s="13" t="str">
        <f t="shared" si="4"/>
        <v>7.39/km</v>
      </c>
      <c r="H73" s="14">
        <f t="shared" si="5"/>
        <v>0.0799537037037037</v>
      </c>
      <c r="I73" s="14">
        <f>F73-INDEX($F$5:$F$334,MATCH(D73,$D$5:$D$334,0))</f>
        <v>0.0799537037037037</v>
      </c>
    </row>
    <row r="74" spans="1:9" ht="15" customHeight="1">
      <c r="A74" s="13">
        <v>70</v>
      </c>
      <c r="B74" s="44" t="s">
        <v>476</v>
      </c>
      <c r="C74" s="44" t="s">
        <v>87</v>
      </c>
      <c r="D74" s="49" t="s">
        <v>355</v>
      </c>
      <c r="E74" s="44" t="s">
        <v>309</v>
      </c>
      <c r="F74" s="45">
        <v>0.22474537037037037</v>
      </c>
      <c r="G74" s="13" t="str">
        <f t="shared" si="4"/>
        <v>7.42/km</v>
      </c>
      <c r="H74" s="14">
        <f t="shared" si="5"/>
        <v>0.08150462962962962</v>
      </c>
      <c r="I74" s="14">
        <f>F74-INDEX($F$5:$F$334,MATCH(D74,$D$5:$D$334,0))</f>
        <v>0.08150462962962962</v>
      </c>
    </row>
    <row r="75" spans="1:9" ht="15" customHeight="1">
      <c r="A75" s="13">
        <v>71</v>
      </c>
      <c r="B75" s="44" t="s">
        <v>477</v>
      </c>
      <c r="C75" s="44" t="s">
        <v>47</v>
      </c>
      <c r="D75" s="49" t="s">
        <v>355</v>
      </c>
      <c r="E75" s="44" t="s">
        <v>297</v>
      </c>
      <c r="F75" s="45">
        <v>0.22559027777777776</v>
      </c>
      <c r="G75" s="13" t="str">
        <f t="shared" si="4"/>
        <v>7.44/km</v>
      </c>
      <c r="H75" s="14">
        <f t="shared" si="5"/>
        <v>0.08234953703703701</v>
      </c>
      <c r="I75" s="14">
        <f>F75-INDEX($F$5:$F$334,MATCH(D75,$D$5:$D$334,0))</f>
        <v>0.08234953703703701</v>
      </c>
    </row>
    <row r="76" spans="1:9" ht="15" customHeight="1">
      <c r="A76" s="13">
        <v>72</v>
      </c>
      <c r="B76" s="44" t="s">
        <v>478</v>
      </c>
      <c r="C76" s="44" t="s">
        <v>22</v>
      </c>
      <c r="D76" s="49" t="s">
        <v>355</v>
      </c>
      <c r="E76" s="44" t="s">
        <v>479</v>
      </c>
      <c r="F76" s="45">
        <v>0.22689814814814815</v>
      </c>
      <c r="G76" s="13" t="str">
        <f t="shared" si="4"/>
        <v>7.47/km</v>
      </c>
      <c r="H76" s="14">
        <f t="shared" si="5"/>
        <v>0.0836574074074074</v>
      </c>
      <c r="I76" s="14">
        <f>F76-INDEX($F$5:$F$334,MATCH(D76,$D$5:$D$334,0))</f>
        <v>0.0836574074074074</v>
      </c>
    </row>
    <row r="77" spans="1:9" ht="15" customHeight="1">
      <c r="A77" s="13">
        <v>73</v>
      </c>
      <c r="B77" s="44" t="s">
        <v>480</v>
      </c>
      <c r="C77" s="44" t="s">
        <v>481</v>
      </c>
      <c r="D77" s="49" t="s">
        <v>358</v>
      </c>
      <c r="E77" s="44" t="s">
        <v>482</v>
      </c>
      <c r="F77" s="45">
        <v>0.22996527777777778</v>
      </c>
      <c r="G77" s="13" t="str">
        <f t="shared" si="4"/>
        <v>7.53/km</v>
      </c>
      <c r="H77" s="14">
        <f t="shared" si="5"/>
        <v>0.08672453703703703</v>
      </c>
      <c r="I77" s="14">
        <f>F77-INDEX($F$5:$F$334,MATCH(D77,$D$5:$D$334,0))</f>
        <v>0.08099537037037036</v>
      </c>
    </row>
    <row r="78" spans="1:9" ht="15" customHeight="1">
      <c r="A78" s="13">
        <v>74</v>
      </c>
      <c r="B78" s="44" t="s">
        <v>483</v>
      </c>
      <c r="C78" s="44" t="s">
        <v>88</v>
      </c>
      <c r="D78" s="49" t="s">
        <v>355</v>
      </c>
      <c r="E78" s="44" t="s">
        <v>309</v>
      </c>
      <c r="F78" s="45">
        <v>0.2348611111111111</v>
      </c>
      <c r="G78" s="13" t="str">
        <f t="shared" si="4"/>
        <v>8.03/km</v>
      </c>
      <c r="H78" s="14">
        <f t="shared" si="5"/>
        <v>0.09162037037037035</v>
      </c>
      <c r="I78" s="14">
        <f>F78-INDEX($F$5:$F$334,MATCH(D78,$D$5:$D$334,0))</f>
        <v>0.09162037037037035</v>
      </c>
    </row>
    <row r="79" spans="1:9" ht="15" customHeight="1">
      <c r="A79" s="13">
        <v>75</v>
      </c>
      <c r="B79" s="44" t="s">
        <v>484</v>
      </c>
      <c r="C79" s="44" t="s">
        <v>75</v>
      </c>
      <c r="D79" s="49" t="s">
        <v>358</v>
      </c>
      <c r="E79" s="44" t="s">
        <v>391</v>
      </c>
      <c r="F79" s="45">
        <v>0.2348611111111111</v>
      </c>
      <c r="G79" s="13" t="str">
        <f t="shared" si="4"/>
        <v>8.03/km</v>
      </c>
      <c r="H79" s="14">
        <f t="shared" si="5"/>
        <v>0.09162037037037035</v>
      </c>
      <c r="I79" s="14">
        <f>F79-INDEX($F$5:$F$334,MATCH(D79,$D$5:$D$334,0))</f>
        <v>0.08589120370370368</v>
      </c>
    </row>
    <row r="80" spans="1:9" ht="15" customHeight="1">
      <c r="A80" s="13">
        <v>76</v>
      </c>
      <c r="B80" s="44" t="s">
        <v>5</v>
      </c>
      <c r="C80" s="44" t="s">
        <v>78</v>
      </c>
      <c r="D80" s="49" t="s">
        <v>355</v>
      </c>
      <c r="E80" s="44" t="s">
        <v>238</v>
      </c>
      <c r="F80" s="45">
        <v>0.2348611111111111</v>
      </c>
      <c r="G80" s="13" t="str">
        <f t="shared" si="4"/>
        <v>8.03/km</v>
      </c>
      <c r="H80" s="14">
        <f t="shared" si="5"/>
        <v>0.09162037037037035</v>
      </c>
      <c r="I80" s="14">
        <f>F80-INDEX($F$5:$F$334,MATCH(D80,$D$5:$D$334,0))</f>
        <v>0.09162037037037035</v>
      </c>
    </row>
    <row r="81" spans="1:9" ht="15" customHeight="1">
      <c r="A81" s="13">
        <v>77</v>
      </c>
      <c r="B81" s="44" t="s">
        <v>485</v>
      </c>
      <c r="C81" s="44" t="s">
        <v>486</v>
      </c>
      <c r="D81" s="49" t="s">
        <v>358</v>
      </c>
      <c r="E81" s="44" t="s">
        <v>181</v>
      </c>
      <c r="F81" s="45">
        <v>0.23511574074074074</v>
      </c>
      <c r="G81" s="13" t="str">
        <f t="shared" si="4"/>
        <v>8.04/km</v>
      </c>
      <c r="H81" s="14">
        <f t="shared" si="5"/>
        <v>0.09187499999999998</v>
      </c>
      <c r="I81" s="14">
        <f>F81-INDEX($F$5:$F$334,MATCH(D81,$D$5:$D$334,0))</f>
        <v>0.08614583333333331</v>
      </c>
    </row>
    <row r="82" spans="1:9" ht="15" customHeight="1">
      <c r="A82" s="13">
        <v>78</v>
      </c>
      <c r="B82" s="44" t="s">
        <v>487</v>
      </c>
      <c r="C82" s="44" t="s">
        <v>61</v>
      </c>
      <c r="D82" s="49" t="s">
        <v>355</v>
      </c>
      <c r="E82" s="44" t="s">
        <v>309</v>
      </c>
      <c r="F82" s="45">
        <v>0.23511574074074074</v>
      </c>
      <c r="G82" s="13" t="str">
        <f t="shared" si="4"/>
        <v>8.04/km</v>
      </c>
      <c r="H82" s="14">
        <f t="shared" si="5"/>
        <v>0.09187499999999998</v>
      </c>
      <c r="I82" s="14">
        <f>F82-INDEX($F$5:$F$334,MATCH(D82,$D$5:$D$334,0))</f>
        <v>0.09187499999999998</v>
      </c>
    </row>
    <row r="83" spans="1:9" ht="15" customHeight="1">
      <c r="A83" s="13">
        <v>79</v>
      </c>
      <c r="B83" s="44" t="s">
        <v>488</v>
      </c>
      <c r="C83" s="44" t="s">
        <v>489</v>
      </c>
      <c r="D83" s="49" t="s">
        <v>358</v>
      </c>
      <c r="E83" s="44" t="s">
        <v>490</v>
      </c>
      <c r="F83" s="45">
        <v>0.23550925925925925</v>
      </c>
      <c r="G83" s="13" t="str">
        <f t="shared" si="4"/>
        <v>8.04/km</v>
      </c>
      <c r="H83" s="14">
        <f t="shared" si="5"/>
        <v>0.0922685185185185</v>
      </c>
      <c r="I83" s="14">
        <f>F83-INDEX($F$5:$F$334,MATCH(D83,$D$5:$D$334,0))</f>
        <v>0.08653935185185183</v>
      </c>
    </row>
    <row r="84" spans="1:9" ht="15" customHeight="1">
      <c r="A84" s="13">
        <v>80</v>
      </c>
      <c r="B84" s="44" t="s">
        <v>491</v>
      </c>
      <c r="C84" s="44" t="s">
        <v>26</v>
      </c>
      <c r="D84" s="49" t="s">
        <v>355</v>
      </c>
      <c r="E84" s="44" t="s">
        <v>490</v>
      </c>
      <c r="F84" s="45">
        <v>0.23552083333333332</v>
      </c>
      <c r="G84" s="13" t="str">
        <f t="shared" si="4"/>
        <v>8.05/km</v>
      </c>
      <c r="H84" s="14">
        <f t="shared" si="5"/>
        <v>0.09228009259259257</v>
      </c>
      <c r="I84" s="14">
        <f>F84-INDEX($F$5:$F$334,MATCH(D84,$D$5:$D$334,0))</f>
        <v>0.09228009259259257</v>
      </c>
    </row>
    <row r="85" spans="1:9" ht="15" customHeight="1">
      <c r="A85" s="13">
        <v>81</v>
      </c>
      <c r="B85" s="44" t="s">
        <v>89</v>
      </c>
      <c r="C85" s="44" t="s">
        <v>492</v>
      </c>
      <c r="D85" s="49" t="s">
        <v>355</v>
      </c>
      <c r="E85" s="44" t="s">
        <v>371</v>
      </c>
      <c r="F85" s="45">
        <v>0.23601851851851852</v>
      </c>
      <c r="G85" s="13" t="str">
        <f t="shared" si="4"/>
        <v>8.06/km</v>
      </c>
      <c r="H85" s="14">
        <f t="shared" si="5"/>
        <v>0.09277777777777776</v>
      </c>
      <c r="I85" s="14">
        <f>F85-INDEX($F$5:$F$334,MATCH(D85,$D$5:$D$334,0))</f>
        <v>0.09277777777777776</v>
      </c>
    </row>
    <row r="86" spans="1:9" ht="15" customHeight="1">
      <c r="A86" s="13">
        <v>82</v>
      </c>
      <c r="B86" s="44" t="s">
        <v>6</v>
      </c>
      <c r="C86" s="44" t="s">
        <v>33</v>
      </c>
      <c r="D86" s="49" t="s">
        <v>355</v>
      </c>
      <c r="E86" s="44" t="s">
        <v>493</v>
      </c>
      <c r="F86" s="45">
        <v>0.2484375</v>
      </c>
      <c r="G86" s="13" t="str">
        <f t="shared" si="4"/>
        <v>8.31/km</v>
      </c>
      <c r="H86" s="14">
        <f t="shared" si="5"/>
        <v>0.10519675925925925</v>
      </c>
      <c r="I86" s="14">
        <f>F86-INDEX($F$5:$F$334,MATCH(D86,$D$5:$D$334,0))</f>
        <v>0.10519675925925925</v>
      </c>
    </row>
    <row r="87" spans="1:9" ht="15" customHeight="1">
      <c r="A87" s="13">
        <v>83</v>
      </c>
      <c r="B87" s="44" t="s">
        <v>494</v>
      </c>
      <c r="C87" s="44" t="s">
        <v>495</v>
      </c>
      <c r="D87" s="49" t="s">
        <v>358</v>
      </c>
      <c r="E87" s="44" t="s">
        <v>490</v>
      </c>
      <c r="F87" s="45">
        <v>0.25449074074074074</v>
      </c>
      <c r="G87" s="13" t="str">
        <f t="shared" si="4"/>
        <v>8.44/km</v>
      </c>
      <c r="H87" s="14">
        <f t="shared" si="5"/>
        <v>0.11124999999999999</v>
      </c>
      <c r="I87" s="14">
        <f>F87-INDEX($F$5:$F$334,MATCH(D87,$D$5:$D$334,0))</f>
        <v>0.10552083333333331</v>
      </c>
    </row>
    <row r="88" spans="1:9" ht="15" customHeight="1">
      <c r="A88" s="13">
        <v>84</v>
      </c>
      <c r="B88" s="44" t="s">
        <v>496</v>
      </c>
      <c r="C88" s="44" t="s">
        <v>98</v>
      </c>
      <c r="D88" s="49" t="s">
        <v>355</v>
      </c>
      <c r="E88" s="44" t="s">
        <v>497</v>
      </c>
      <c r="F88" s="45">
        <v>0.3093171296296296</v>
      </c>
      <c r="G88" s="13" t="str">
        <f t="shared" si="4"/>
        <v>10.36/km</v>
      </c>
      <c r="H88" s="14">
        <f t="shared" si="5"/>
        <v>0.16607638888888884</v>
      </c>
      <c r="I88" s="14">
        <f>F88-INDEX($F$5:$F$334,MATCH(D88,$D$5:$D$334,0))</f>
        <v>0.16607638888888884</v>
      </c>
    </row>
    <row r="89" spans="1:9" ht="15" customHeight="1">
      <c r="A89" s="13">
        <v>85</v>
      </c>
      <c r="B89" s="44" t="s">
        <v>498</v>
      </c>
      <c r="C89" s="44" t="s">
        <v>499</v>
      </c>
      <c r="D89" s="49" t="s">
        <v>358</v>
      </c>
      <c r="E89" s="44" t="s">
        <v>500</v>
      </c>
      <c r="F89" s="45">
        <v>0.3093287037037037</v>
      </c>
      <c r="G89" s="13" t="str">
        <f t="shared" si="4"/>
        <v>10.36/km</v>
      </c>
      <c r="H89" s="14">
        <f t="shared" si="5"/>
        <v>0.16608796296296294</v>
      </c>
      <c r="I89" s="14">
        <f>F89-INDEX($F$5:$F$334,MATCH(D89,$D$5:$D$334,0))</f>
        <v>0.16035879629629626</v>
      </c>
    </row>
    <row r="90" spans="1:9" ht="15" customHeight="1">
      <c r="A90" s="13">
        <v>86</v>
      </c>
      <c r="B90" s="44" t="s">
        <v>4</v>
      </c>
      <c r="C90" s="44" t="s">
        <v>57</v>
      </c>
      <c r="D90" s="49" t="s">
        <v>355</v>
      </c>
      <c r="E90" s="44" t="s">
        <v>501</v>
      </c>
      <c r="F90" s="45">
        <v>0.3329976851851852</v>
      </c>
      <c r="G90" s="13" t="str">
        <f t="shared" si="4"/>
        <v>11.25/km</v>
      </c>
      <c r="H90" s="14">
        <f t="shared" si="5"/>
        <v>0.18975694444444444</v>
      </c>
      <c r="I90" s="14">
        <f>F90-INDEX($F$5:$F$334,MATCH(D90,$D$5:$D$334,0))</f>
        <v>0.18975694444444444</v>
      </c>
    </row>
    <row r="91" spans="1:9" ht="15" customHeight="1">
      <c r="A91" s="16">
        <v>87</v>
      </c>
      <c r="B91" s="46" t="s">
        <v>502</v>
      </c>
      <c r="C91" s="46" t="s">
        <v>62</v>
      </c>
      <c r="D91" s="50" t="s">
        <v>355</v>
      </c>
      <c r="E91" s="46" t="s">
        <v>503</v>
      </c>
      <c r="F91" s="47">
        <v>0.3330092592592592</v>
      </c>
      <c r="G91" s="16" t="str">
        <f t="shared" si="4"/>
        <v>11.25/km</v>
      </c>
      <c r="H91" s="17">
        <f t="shared" si="5"/>
        <v>0.18976851851851848</v>
      </c>
      <c r="I91" s="17">
        <f>F91-INDEX($F$5:$F$334,MATCH(D91,$D$5:$D$334,0))</f>
        <v>0.18976851851851848</v>
      </c>
    </row>
  </sheetData>
  <autoFilter ref="A4:I9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351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352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353</v>
      </c>
      <c r="B3" s="22"/>
      <c r="C3" s="22"/>
      <c r="D3" s="22"/>
      <c r="E3" s="22"/>
      <c r="F3" s="22"/>
      <c r="G3" s="22"/>
      <c r="H3" s="3" t="s">
        <v>12</v>
      </c>
      <c r="I3" s="4">
        <v>21</v>
      </c>
    </row>
    <row r="4" spans="1:9" ht="37.5" customHeight="1">
      <c r="A4" s="5" t="s">
        <v>13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 t="s">
        <v>20</v>
      </c>
      <c r="I4" s="9" t="s">
        <v>21</v>
      </c>
    </row>
    <row r="5" spans="1:9" s="12" customFormat="1" ht="15" customHeight="1">
      <c r="A5" s="10">
        <v>1</v>
      </c>
      <c r="B5" s="28" t="s">
        <v>85</v>
      </c>
      <c r="C5" s="28" t="s">
        <v>87</v>
      </c>
      <c r="D5" s="28" t="s">
        <v>355</v>
      </c>
      <c r="E5" s="28" t="s">
        <v>2</v>
      </c>
      <c r="F5" s="29">
        <v>0.1133449074074074</v>
      </c>
      <c r="G5" s="10" t="str">
        <f aca="true" t="shared" si="0" ref="G5:G36">TEXT(INT((HOUR(F5)*3600+MINUTE(F5)*60+SECOND(F5))/$I$3/60),"0")&amp;"."&amp;TEXT(MOD((HOUR(F5)*3600+MINUTE(F5)*60+SECOND(F5))/$I$3,60),"00")&amp;"/km"</f>
        <v>7.46/km</v>
      </c>
      <c r="H5" s="11">
        <f aca="true" t="shared" si="1" ref="H5:H36">F5-$F$5</f>
        <v>0</v>
      </c>
      <c r="I5" s="11">
        <f>F5-INDEX($F$5:$F$281,MATCH(D5,$D$5:$D$281,0))</f>
        <v>0</v>
      </c>
    </row>
    <row r="6" spans="1:9" s="12" customFormat="1" ht="15" customHeight="1">
      <c r="A6" s="13">
        <v>2</v>
      </c>
      <c r="B6" s="30" t="s">
        <v>504</v>
      </c>
      <c r="C6" s="30" t="s">
        <v>65</v>
      </c>
      <c r="D6" s="30" t="s">
        <v>505</v>
      </c>
      <c r="E6" s="30" t="s">
        <v>506</v>
      </c>
      <c r="F6" s="31">
        <v>0.12755787037037036</v>
      </c>
      <c r="G6" s="13" t="str">
        <f t="shared" si="0"/>
        <v>8.45/km</v>
      </c>
      <c r="H6" s="14">
        <f t="shared" si="1"/>
        <v>0.014212962962962969</v>
      </c>
      <c r="I6" s="14">
        <f>F6-INDEX($F$5:$F$281,MATCH(D6,$D$5:$D$281,0))</f>
        <v>0</v>
      </c>
    </row>
    <row r="7" spans="1:9" s="12" customFormat="1" ht="15" customHeight="1">
      <c r="A7" s="13">
        <v>3</v>
      </c>
      <c r="B7" s="30" t="s">
        <v>507</v>
      </c>
      <c r="C7" s="30" t="s">
        <v>24</v>
      </c>
      <c r="D7" s="30" t="s">
        <v>355</v>
      </c>
      <c r="E7" s="30" t="s">
        <v>508</v>
      </c>
      <c r="F7" s="31">
        <v>0.13211805555555556</v>
      </c>
      <c r="G7" s="13" t="str">
        <f t="shared" si="0"/>
        <v>9.04/km</v>
      </c>
      <c r="H7" s="14">
        <f t="shared" si="1"/>
        <v>0.018773148148148164</v>
      </c>
      <c r="I7" s="14">
        <f>F7-INDEX($F$5:$F$281,MATCH(D7,$D$5:$D$281,0))</f>
        <v>0.018773148148148164</v>
      </c>
    </row>
    <row r="8" spans="1:9" s="12" customFormat="1" ht="15" customHeight="1">
      <c r="A8" s="13">
        <v>4</v>
      </c>
      <c r="B8" s="30" t="s">
        <v>509</v>
      </c>
      <c r="C8" s="30" t="s">
        <v>26</v>
      </c>
      <c r="D8" s="30" t="s">
        <v>355</v>
      </c>
      <c r="E8" s="30" t="s">
        <v>510</v>
      </c>
      <c r="F8" s="31">
        <v>0.13380787037037037</v>
      </c>
      <c r="G8" s="13" t="str">
        <f t="shared" si="0"/>
        <v>9.11/km</v>
      </c>
      <c r="H8" s="14">
        <f t="shared" si="1"/>
        <v>0.020462962962962974</v>
      </c>
      <c r="I8" s="14">
        <f>F8-INDEX($F$5:$F$281,MATCH(D8,$D$5:$D$281,0))</f>
        <v>0.020462962962962974</v>
      </c>
    </row>
    <row r="9" spans="1:9" s="12" customFormat="1" ht="15" customHeight="1">
      <c r="A9" s="13">
        <v>5</v>
      </c>
      <c r="B9" s="30" t="s">
        <v>511</v>
      </c>
      <c r="C9" s="30" t="s">
        <v>100</v>
      </c>
      <c r="D9" s="30" t="s">
        <v>358</v>
      </c>
      <c r="E9" s="30" t="s">
        <v>505</v>
      </c>
      <c r="F9" s="31">
        <v>0.14564814814814817</v>
      </c>
      <c r="G9" s="13" t="str">
        <f t="shared" si="0"/>
        <v>9.59/km</v>
      </c>
      <c r="H9" s="14">
        <f t="shared" si="1"/>
        <v>0.03230324074074077</v>
      </c>
      <c r="I9" s="14">
        <f>F9-INDEX($F$5:$F$281,MATCH(D9,$D$5:$D$281,0))</f>
        <v>0</v>
      </c>
    </row>
    <row r="10" spans="1:9" s="12" customFormat="1" ht="15" customHeight="1">
      <c r="A10" s="13">
        <v>6</v>
      </c>
      <c r="B10" s="30" t="s">
        <v>372</v>
      </c>
      <c r="C10" s="30" t="s">
        <v>38</v>
      </c>
      <c r="D10" s="30" t="s">
        <v>355</v>
      </c>
      <c r="E10" s="30" t="s">
        <v>512</v>
      </c>
      <c r="F10" s="31">
        <v>0.14640046296296297</v>
      </c>
      <c r="G10" s="13" t="str">
        <f t="shared" si="0"/>
        <v>10.02/km</v>
      </c>
      <c r="H10" s="14">
        <f t="shared" si="1"/>
        <v>0.033055555555555574</v>
      </c>
      <c r="I10" s="14">
        <f>F10-INDEX($F$5:$F$281,MATCH(D10,$D$5:$D$281,0))</f>
        <v>0.033055555555555574</v>
      </c>
    </row>
    <row r="11" spans="1:9" s="12" customFormat="1" ht="15" customHeight="1">
      <c r="A11" s="13">
        <v>7</v>
      </c>
      <c r="B11" s="30" t="s">
        <v>513</v>
      </c>
      <c r="C11" s="30" t="s">
        <v>92</v>
      </c>
      <c r="D11" s="30" t="s">
        <v>355</v>
      </c>
      <c r="E11" s="30" t="s">
        <v>505</v>
      </c>
      <c r="F11" s="31">
        <v>0.15020833333333333</v>
      </c>
      <c r="G11" s="13" t="str">
        <f t="shared" si="0"/>
        <v>10.18/km</v>
      </c>
      <c r="H11" s="14">
        <f t="shared" si="1"/>
        <v>0.03686342592592594</v>
      </c>
      <c r="I11" s="14">
        <f>F11-INDEX($F$5:$F$281,MATCH(D11,$D$5:$D$281,0))</f>
        <v>0.03686342592592594</v>
      </c>
    </row>
    <row r="12" spans="1:9" s="12" customFormat="1" ht="15" customHeight="1">
      <c r="A12" s="13">
        <v>8</v>
      </c>
      <c r="B12" s="30" t="s">
        <v>514</v>
      </c>
      <c r="C12" s="30" t="s">
        <v>48</v>
      </c>
      <c r="D12" s="30" t="s">
        <v>355</v>
      </c>
      <c r="E12" s="30" t="s">
        <v>515</v>
      </c>
      <c r="F12" s="31">
        <v>0.15072916666666666</v>
      </c>
      <c r="G12" s="13" t="str">
        <f t="shared" si="0"/>
        <v>10.20/km</v>
      </c>
      <c r="H12" s="14">
        <f t="shared" si="1"/>
        <v>0.03738425925925927</v>
      </c>
      <c r="I12" s="14">
        <f>F12-INDEX($F$5:$F$281,MATCH(D12,$D$5:$D$281,0))</f>
        <v>0.03738425925925927</v>
      </c>
    </row>
    <row r="13" spans="1:9" s="12" customFormat="1" ht="15" customHeight="1">
      <c r="A13" s="13">
        <v>9</v>
      </c>
      <c r="B13" s="30" t="s">
        <v>516</v>
      </c>
      <c r="C13" s="30" t="s">
        <v>25</v>
      </c>
      <c r="D13" s="30" t="s">
        <v>505</v>
      </c>
      <c r="E13" s="30" t="s">
        <v>517</v>
      </c>
      <c r="F13" s="31">
        <v>0.1508796296296296</v>
      </c>
      <c r="G13" s="13" t="str">
        <f t="shared" si="0"/>
        <v>10.21/km</v>
      </c>
      <c r="H13" s="14">
        <f t="shared" si="1"/>
        <v>0.03753472222222222</v>
      </c>
      <c r="I13" s="14">
        <f>F13-INDEX($F$5:$F$281,MATCH(D13,$D$5:$D$281,0))</f>
        <v>0.02332175925925925</v>
      </c>
    </row>
    <row r="14" spans="1:9" s="12" customFormat="1" ht="15" customHeight="1">
      <c r="A14" s="13">
        <v>10</v>
      </c>
      <c r="B14" s="30" t="s">
        <v>518</v>
      </c>
      <c r="C14" s="30" t="s">
        <v>45</v>
      </c>
      <c r="D14" s="30" t="s">
        <v>355</v>
      </c>
      <c r="E14" s="30" t="s">
        <v>359</v>
      </c>
      <c r="F14" s="31">
        <v>0.15307870370370372</v>
      </c>
      <c r="G14" s="13" t="str">
        <f t="shared" si="0"/>
        <v>10.30/km</v>
      </c>
      <c r="H14" s="14">
        <f t="shared" si="1"/>
        <v>0.03973379629629632</v>
      </c>
      <c r="I14" s="14">
        <f>F14-INDEX($F$5:$F$281,MATCH(D14,$D$5:$D$281,0))</f>
        <v>0.03973379629629632</v>
      </c>
    </row>
    <row r="15" spans="1:9" s="12" customFormat="1" ht="15" customHeight="1">
      <c r="A15" s="13">
        <v>11</v>
      </c>
      <c r="B15" s="30" t="s">
        <v>519</v>
      </c>
      <c r="C15" s="30" t="s">
        <v>44</v>
      </c>
      <c r="D15" s="30" t="s">
        <v>505</v>
      </c>
      <c r="E15" s="30" t="s">
        <v>520</v>
      </c>
      <c r="F15" s="31">
        <v>0.15334490740740742</v>
      </c>
      <c r="G15" s="13" t="str">
        <f t="shared" si="0"/>
        <v>10.31/km</v>
      </c>
      <c r="H15" s="14">
        <f t="shared" si="1"/>
        <v>0.04000000000000002</v>
      </c>
      <c r="I15" s="14">
        <f>F15-INDEX($F$5:$F$281,MATCH(D15,$D$5:$D$281,0))</f>
        <v>0.025787037037037053</v>
      </c>
    </row>
    <row r="16" spans="1:9" s="12" customFormat="1" ht="15" customHeight="1">
      <c r="A16" s="13">
        <v>12</v>
      </c>
      <c r="B16" s="30" t="s">
        <v>52</v>
      </c>
      <c r="C16" s="30" t="s">
        <v>65</v>
      </c>
      <c r="D16" s="30" t="s">
        <v>355</v>
      </c>
      <c r="E16" s="30" t="s">
        <v>521</v>
      </c>
      <c r="F16" s="31">
        <v>0.15447916666666667</v>
      </c>
      <c r="G16" s="13" t="str">
        <f t="shared" si="0"/>
        <v>10.36/km</v>
      </c>
      <c r="H16" s="14">
        <f t="shared" si="1"/>
        <v>0.04113425925925927</v>
      </c>
      <c r="I16" s="14">
        <f>F16-INDEX($F$5:$F$281,MATCH(D16,$D$5:$D$281,0))</f>
        <v>0.04113425925925927</v>
      </c>
    </row>
    <row r="17" spans="1:9" s="12" customFormat="1" ht="15" customHeight="1">
      <c r="A17" s="13">
        <v>13</v>
      </c>
      <c r="B17" s="30" t="s">
        <v>522</v>
      </c>
      <c r="C17" s="30" t="s">
        <v>98</v>
      </c>
      <c r="D17" s="30" t="s">
        <v>355</v>
      </c>
      <c r="E17" s="30" t="s">
        <v>523</v>
      </c>
      <c r="F17" s="31">
        <v>0.15859953703703702</v>
      </c>
      <c r="G17" s="13" t="str">
        <f t="shared" si="0"/>
        <v>10.53/km</v>
      </c>
      <c r="H17" s="14">
        <f t="shared" si="1"/>
        <v>0.04525462962962963</v>
      </c>
      <c r="I17" s="14">
        <f>F17-INDEX($F$5:$F$281,MATCH(D17,$D$5:$D$281,0))</f>
        <v>0.04525462962962963</v>
      </c>
    </row>
    <row r="18" spans="1:9" s="12" customFormat="1" ht="15" customHeight="1">
      <c r="A18" s="13">
        <v>14</v>
      </c>
      <c r="B18" s="30" t="s">
        <v>524</v>
      </c>
      <c r="C18" s="30" t="s">
        <v>29</v>
      </c>
      <c r="D18" s="30" t="s">
        <v>355</v>
      </c>
      <c r="E18" s="30" t="s">
        <v>253</v>
      </c>
      <c r="F18" s="31">
        <v>0.1603125</v>
      </c>
      <c r="G18" s="13" t="str">
        <f t="shared" si="0"/>
        <v>10.60/km</v>
      </c>
      <c r="H18" s="14">
        <f t="shared" si="1"/>
        <v>0.0469675925925926</v>
      </c>
      <c r="I18" s="14">
        <f>F18-INDEX($F$5:$F$281,MATCH(D18,$D$5:$D$281,0))</f>
        <v>0.0469675925925926</v>
      </c>
    </row>
    <row r="19" spans="1:9" s="12" customFormat="1" ht="15" customHeight="1">
      <c r="A19" s="13">
        <v>15</v>
      </c>
      <c r="B19" s="30" t="s">
        <v>525</v>
      </c>
      <c r="C19" s="30" t="s">
        <v>63</v>
      </c>
      <c r="D19" s="30" t="s">
        <v>355</v>
      </c>
      <c r="E19" s="30" t="s">
        <v>364</v>
      </c>
      <c r="F19" s="31">
        <v>0.16238425925925926</v>
      </c>
      <c r="G19" s="13" t="str">
        <f t="shared" si="0"/>
        <v>11.08/km</v>
      </c>
      <c r="H19" s="14">
        <f t="shared" si="1"/>
        <v>0.04903935185185186</v>
      </c>
      <c r="I19" s="14">
        <f>F19-INDEX($F$5:$F$281,MATCH(D19,$D$5:$D$281,0))</f>
        <v>0.04903935185185186</v>
      </c>
    </row>
    <row r="20" spans="1:9" s="12" customFormat="1" ht="15" customHeight="1">
      <c r="A20" s="13">
        <v>16</v>
      </c>
      <c r="B20" s="30" t="s">
        <v>526</v>
      </c>
      <c r="C20" s="30" t="s">
        <v>29</v>
      </c>
      <c r="D20" s="30" t="s">
        <v>355</v>
      </c>
      <c r="E20" s="30" t="s">
        <v>527</v>
      </c>
      <c r="F20" s="31">
        <v>0.16827546296296295</v>
      </c>
      <c r="G20" s="13" t="str">
        <f t="shared" si="0"/>
        <v>11.32/km</v>
      </c>
      <c r="H20" s="14">
        <f t="shared" si="1"/>
        <v>0.05493055555555555</v>
      </c>
      <c r="I20" s="14">
        <f>F20-INDEX($F$5:$F$281,MATCH(D20,$D$5:$D$281,0))</f>
        <v>0.05493055555555555</v>
      </c>
    </row>
    <row r="21" spans="1:9" s="12" customFormat="1" ht="15" customHeight="1">
      <c r="A21" s="13">
        <v>17</v>
      </c>
      <c r="B21" s="30" t="s">
        <v>102</v>
      </c>
      <c r="C21" s="30" t="s">
        <v>528</v>
      </c>
      <c r="D21" s="30" t="s">
        <v>505</v>
      </c>
      <c r="E21" s="30" t="s">
        <v>359</v>
      </c>
      <c r="F21" s="31">
        <v>0.1705439814814815</v>
      </c>
      <c r="G21" s="13" t="str">
        <f t="shared" si="0"/>
        <v>11.42/km</v>
      </c>
      <c r="H21" s="14">
        <f t="shared" si="1"/>
        <v>0.05719907407407411</v>
      </c>
      <c r="I21" s="14">
        <f>F21-INDEX($F$5:$F$281,MATCH(D21,$D$5:$D$281,0))</f>
        <v>0.04298611111111114</v>
      </c>
    </row>
    <row r="22" spans="1:9" s="12" customFormat="1" ht="15" customHeight="1">
      <c r="A22" s="13">
        <v>18</v>
      </c>
      <c r="B22" s="30" t="s">
        <v>529</v>
      </c>
      <c r="C22" s="30" t="s">
        <v>530</v>
      </c>
      <c r="D22" s="30" t="s">
        <v>505</v>
      </c>
      <c r="E22" s="30" t="s">
        <v>531</v>
      </c>
      <c r="F22" s="31">
        <v>0.17458333333333334</v>
      </c>
      <c r="G22" s="13" t="str">
        <f t="shared" si="0"/>
        <v>11.58/km</v>
      </c>
      <c r="H22" s="14">
        <f t="shared" si="1"/>
        <v>0.061238425925925946</v>
      </c>
      <c r="I22" s="14">
        <f>F22-INDEX($F$5:$F$281,MATCH(D22,$D$5:$D$281,0))</f>
        <v>0.04702546296296298</v>
      </c>
    </row>
    <row r="23" spans="1:9" s="12" customFormat="1" ht="15" customHeight="1">
      <c r="A23" s="13">
        <v>19</v>
      </c>
      <c r="B23" s="30" t="s">
        <v>532</v>
      </c>
      <c r="C23" s="30" t="s">
        <v>29</v>
      </c>
      <c r="D23" s="30" t="s">
        <v>355</v>
      </c>
      <c r="E23" s="30" t="s">
        <v>162</v>
      </c>
      <c r="F23" s="31">
        <v>0.1787615740740741</v>
      </c>
      <c r="G23" s="13" t="str">
        <f t="shared" si="0"/>
        <v>12.15/km</v>
      </c>
      <c r="H23" s="14">
        <f t="shared" si="1"/>
        <v>0.06541666666666669</v>
      </c>
      <c r="I23" s="14">
        <f>F23-INDEX($F$5:$F$281,MATCH(D23,$D$5:$D$281,0))</f>
        <v>0.06541666666666669</v>
      </c>
    </row>
    <row r="24" spans="1:9" s="12" customFormat="1" ht="15" customHeight="1">
      <c r="A24" s="13">
        <v>20</v>
      </c>
      <c r="B24" s="30" t="s">
        <v>533</v>
      </c>
      <c r="C24" s="30" t="s">
        <v>46</v>
      </c>
      <c r="D24" s="30" t="s">
        <v>505</v>
      </c>
      <c r="E24" s="30" t="s">
        <v>359</v>
      </c>
      <c r="F24" s="31">
        <v>0.17938657407407407</v>
      </c>
      <c r="G24" s="13" t="str">
        <f t="shared" si="0"/>
        <v>12.18/km</v>
      </c>
      <c r="H24" s="14">
        <f t="shared" si="1"/>
        <v>0.06604166666666668</v>
      </c>
      <c r="I24" s="14">
        <f>F24-INDEX($F$5:$F$281,MATCH(D24,$D$5:$D$281,0))</f>
        <v>0.05182870370370371</v>
      </c>
    </row>
    <row r="25" spans="1:9" s="12" customFormat="1" ht="15" customHeight="1">
      <c r="A25" s="13">
        <v>21</v>
      </c>
      <c r="B25" s="30" t="s">
        <v>534</v>
      </c>
      <c r="C25" s="30" t="s">
        <v>29</v>
      </c>
      <c r="D25" s="30" t="s">
        <v>505</v>
      </c>
      <c r="E25" s="30" t="s">
        <v>359</v>
      </c>
      <c r="F25" s="31">
        <v>0.1802777777777778</v>
      </c>
      <c r="G25" s="13" t="str">
        <f t="shared" si="0"/>
        <v>12.22/km</v>
      </c>
      <c r="H25" s="14">
        <f t="shared" si="1"/>
        <v>0.06693287037037039</v>
      </c>
      <c r="I25" s="14">
        <f>F25-INDEX($F$5:$F$281,MATCH(D25,$D$5:$D$281,0))</f>
        <v>0.052719907407407424</v>
      </c>
    </row>
    <row r="26" spans="1:9" s="12" customFormat="1" ht="15" customHeight="1">
      <c r="A26" s="13">
        <v>22</v>
      </c>
      <c r="B26" s="30" t="s">
        <v>535</v>
      </c>
      <c r="C26" s="30" t="s">
        <v>54</v>
      </c>
      <c r="D26" s="30" t="s">
        <v>355</v>
      </c>
      <c r="E26" s="30" t="s">
        <v>536</v>
      </c>
      <c r="F26" s="31">
        <v>0.18164351851851854</v>
      </c>
      <c r="G26" s="13" t="str">
        <f t="shared" si="0"/>
        <v>12.27/km</v>
      </c>
      <c r="H26" s="14">
        <f t="shared" si="1"/>
        <v>0.06829861111111114</v>
      </c>
      <c r="I26" s="14">
        <f>F26-INDEX($F$5:$F$281,MATCH(D26,$D$5:$D$281,0))</f>
        <v>0.06829861111111114</v>
      </c>
    </row>
    <row r="27" spans="1:9" s="12" customFormat="1" ht="15" customHeight="1">
      <c r="A27" s="13">
        <v>23</v>
      </c>
      <c r="B27" s="30" t="s">
        <v>537</v>
      </c>
      <c r="C27" s="30" t="s">
        <v>538</v>
      </c>
      <c r="D27" s="30" t="s">
        <v>358</v>
      </c>
      <c r="E27" s="30" t="s">
        <v>539</v>
      </c>
      <c r="F27" s="31">
        <v>0.1827662037037037</v>
      </c>
      <c r="G27" s="13" t="str">
        <f t="shared" si="0"/>
        <v>12.32/km</v>
      </c>
      <c r="H27" s="14">
        <f t="shared" si="1"/>
        <v>0.0694212962962963</v>
      </c>
      <c r="I27" s="14">
        <f>F27-INDEX($F$5:$F$281,MATCH(D27,$D$5:$D$281,0))</f>
        <v>0.03711805555555553</v>
      </c>
    </row>
    <row r="28" spans="1:9" s="15" customFormat="1" ht="15" customHeight="1">
      <c r="A28" s="13">
        <v>24</v>
      </c>
      <c r="B28" s="30" t="s">
        <v>540</v>
      </c>
      <c r="C28" s="30" t="s">
        <v>47</v>
      </c>
      <c r="D28" s="30" t="s">
        <v>505</v>
      </c>
      <c r="E28" s="30" t="s">
        <v>162</v>
      </c>
      <c r="F28" s="31">
        <v>0.18612268518518518</v>
      </c>
      <c r="G28" s="13" t="str">
        <f t="shared" si="0"/>
        <v>12.46/km</v>
      </c>
      <c r="H28" s="14">
        <f t="shared" si="1"/>
        <v>0.07277777777777779</v>
      </c>
      <c r="I28" s="14">
        <f>F28-INDEX($F$5:$F$281,MATCH(D28,$D$5:$D$281,0))</f>
        <v>0.05856481481481482</v>
      </c>
    </row>
    <row r="29" spans="1:9" ht="15" customHeight="1">
      <c r="A29" s="13">
        <v>25</v>
      </c>
      <c r="B29" s="30" t="s">
        <v>541</v>
      </c>
      <c r="C29" s="30" t="s">
        <v>54</v>
      </c>
      <c r="D29" s="30" t="s">
        <v>355</v>
      </c>
      <c r="E29" s="30" t="s">
        <v>542</v>
      </c>
      <c r="F29" s="31">
        <v>0.18809027777777776</v>
      </c>
      <c r="G29" s="13" t="str">
        <f t="shared" si="0"/>
        <v>12.54/km</v>
      </c>
      <c r="H29" s="14">
        <f t="shared" si="1"/>
        <v>0.07474537037037036</v>
      </c>
      <c r="I29" s="14">
        <f>F29-INDEX($F$5:$F$281,MATCH(D29,$D$5:$D$281,0))</f>
        <v>0.07474537037037036</v>
      </c>
    </row>
    <row r="30" spans="1:9" ht="15" customHeight="1">
      <c r="A30" s="13">
        <v>26</v>
      </c>
      <c r="B30" s="30" t="s">
        <v>543</v>
      </c>
      <c r="C30" s="30" t="s">
        <v>544</v>
      </c>
      <c r="D30" s="30" t="s">
        <v>505</v>
      </c>
      <c r="E30" s="30" t="s">
        <v>359</v>
      </c>
      <c r="F30" s="31">
        <v>0.1927777777777778</v>
      </c>
      <c r="G30" s="13" t="str">
        <f t="shared" si="0"/>
        <v>13.13/km</v>
      </c>
      <c r="H30" s="14">
        <f t="shared" si="1"/>
        <v>0.0794328703703704</v>
      </c>
      <c r="I30" s="14">
        <f>F30-INDEX($F$5:$F$281,MATCH(D30,$D$5:$D$281,0))</f>
        <v>0.06521990740740743</v>
      </c>
    </row>
    <row r="31" spans="1:9" ht="15" customHeight="1">
      <c r="A31" s="13">
        <v>27</v>
      </c>
      <c r="B31" s="30" t="s">
        <v>545</v>
      </c>
      <c r="C31" s="30" t="s">
        <v>319</v>
      </c>
      <c r="D31" s="30" t="s">
        <v>358</v>
      </c>
      <c r="E31" s="30" t="s">
        <v>505</v>
      </c>
      <c r="F31" s="31">
        <v>0.19315972222222222</v>
      </c>
      <c r="G31" s="13" t="str">
        <f t="shared" si="0"/>
        <v>13.15/km</v>
      </c>
      <c r="H31" s="14">
        <f t="shared" si="1"/>
        <v>0.07981481481481482</v>
      </c>
      <c r="I31" s="14">
        <f>F31-INDEX($F$5:$F$281,MATCH(D31,$D$5:$D$281,0))</f>
        <v>0.04751157407407405</v>
      </c>
    </row>
    <row r="32" spans="1:9" ht="15" customHeight="1">
      <c r="A32" s="13">
        <v>28</v>
      </c>
      <c r="B32" s="30" t="s">
        <v>546</v>
      </c>
      <c r="C32" s="30" t="s">
        <v>166</v>
      </c>
      <c r="D32" s="30" t="s">
        <v>505</v>
      </c>
      <c r="E32" s="30" t="s">
        <v>359</v>
      </c>
      <c r="F32" s="31">
        <v>0.1949884259259259</v>
      </c>
      <c r="G32" s="13" t="str">
        <f t="shared" si="0"/>
        <v>13.22/km</v>
      </c>
      <c r="H32" s="14">
        <f t="shared" si="1"/>
        <v>0.08164351851851852</v>
      </c>
      <c r="I32" s="14">
        <f>F32-INDEX($F$5:$F$281,MATCH(D32,$D$5:$D$281,0))</f>
        <v>0.06743055555555555</v>
      </c>
    </row>
    <row r="33" spans="1:9" ht="15" customHeight="1">
      <c r="A33" s="13">
        <v>29</v>
      </c>
      <c r="B33" s="30" t="s">
        <v>547</v>
      </c>
      <c r="C33" s="30" t="s">
        <v>44</v>
      </c>
      <c r="D33" s="30" t="s">
        <v>355</v>
      </c>
      <c r="E33" s="30" t="s">
        <v>548</v>
      </c>
      <c r="F33" s="31">
        <v>0.19533564814814816</v>
      </c>
      <c r="G33" s="13" t="str">
        <f t="shared" si="0"/>
        <v>13.24/km</v>
      </c>
      <c r="H33" s="14">
        <f t="shared" si="1"/>
        <v>0.08199074074074077</v>
      </c>
      <c r="I33" s="14">
        <f>F33-INDEX($F$5:$F$281,MATCH(D33,$D$5:$D$281,0))</f>
        <v>0.08199074074074077</v>
      </c>
    </row>
    <row r="34" spans="1:9" ht="15" customHeight="1">
      <c r="A34" s="13">
        <v>30</v>
      </c>
      <c r="B34" s="30" t="s">
        <v>549</v>
      </c>
      <c r="C34" s="30" t="s">
        <v>44</v>
      </c>
      <c r="D34" s="30" t="s">
        <v>355</v>
      </c>
      <c r="E34" s="30" t="s">
        <v>162</v>
      </c>
      <c r="F34" s="31">
        <v>0.19690972222222222</v>
      </c>
      <c r="G34" s="13" t="str">
        <f t="shared" si="0"/>
        <v>13.30/km</v>
      </c>
      <c r="H34" s="14">
        <f t="shared" si="1"/>
        <v>0.08356481481481483</v>
      </c>
      <c r="I34" s="14">
        <f>F34-INDEX($F$5:$F$281,MATCH(D34,$D$5:$D$281,0))</f>
        <v>0.08356481481481483</v>
      </c>
    </row>
    <row r="35" spans="1:9" ht="15" customHeight="1">
      <c r="A35" s="13">
        <v>31</v>
      </c>
      <c r="B35" s="30" t="s">
        <v>550</v>
      </c>
      <c r="C35" s="30" t="s">
        <v>46</v>
      </c>
      <c r="D35" s="30" t="s">
        <v>505</v>
      </c>
      <c r="E35" s="30" t="s">
        <v>359</v>
      </c>
      <c r="F35" s="31">
        <v>0.20084490740740743</v>
      </c>
      <c r="G35" s="13" t="str">
        <f t="shared" si="0"/>
        <v>13.46/km</v>
      </c>
      <c r="H35" s="14">
        <f t="shared" si="1"/>
        <v>0.08750000000000004</v>
      </c>
      <c r="I35" s="14">
        <f>F35-INDEX($F$5:$F$281,MATCH(D35,$D$5:$D$281,0))</f>
        <v>0.07328703703703707</v>
      </c>
    </row>
    <row r="36" spans="1:9" ht="15" customHeight="1">
      <c r="A36" s="13">
        <v>32</v>
      </c>
      <c r="B36" s="30" t="s">
        <v>551</v>
      </c>
      <c r="C36" s="30" t="s">
        <v>47</v>
      </c>
      <c r="D36" s="30" t="s">
        <v>505</v>
      </c>
      <c r="E36" s="30" t="s">
        <v>359</v>
      </c>
      <c r="F36" s="31">
        <v>0.20975694444444445</v>
      </c>
      <c r="G36" s="13" t="str">
        <f t="shared" si="0"/>
        <v>14.23/km</v>
      </c>
      <c r="H36" s="14">
        <f t="shared" si="1"/>
        <v>0.09641203703703706</v>
      </c>
      <c r="I36" s="14">
        <f>F36-INDEX($F$5:$F$281,MATCH(D36,$D$5:$D$281,0))</f>
        <v>0.08219907407407409</v>
      </c>
    </row>
    <row r="37" spans="1:9" ht="15" customHeight="1">
      <c r="A37" s="13">
        <v>33</v>
      </c>
      <c r="B37" s="30" t="s">
        <v>552</v>
      </c>
      <c r="C37" s="30" t="s">
        <v>553</v>
      </c>
      <c r="D37" s="30" t="s">
        <v>505</v>
      </c>
      <c r="E37" s="30" t="s">
        <v>359</v>
      </c>
      <c r="F37" s="31">
        <v>0.24590277777777778</v>
      </c>
      <c r="G37" s="13" t="str">
        <f>TEXT(INT((HOUR(F37)*3600+MINUTE(F37)*60+SECOND(F37))/$I$3/60),"0")&amp;"."&amp;TEXT(MOD((HOUR(F37)*3600+MINUTE(F37)*60+SECOND(F37))/$I$3,60),"00")&amp;"/km"</f>
        <v>16.52/km</v>
      </c>
      <c r="H37" s="14">
        <f>F37-$F$5</f>
        <v>0.13255787037037037</v>
      </c>
      <c r="I37" s="14">
        <f>F37-INDEX($F$5:$F$281,MATCH(D37,$D$5:$D$281,0))</f>
        <v>0.11834490740740741</v>
      </c>
    </row>
    <row r="38" spans="1:9" ht="15" customHeight="1">
      <c r="A38" s="16">
        <v>34</v>
      </c>
      <c r="B38" s="32" t="s">
        <v>554</v>
      </c>
      <c r="C38" s="32" t="s">
        <v>67</v>
      </c>
      <c r="D38" s="32" t="s">
        <v>505</v>
      </c>
      <c r="E38" s="32" t="s">
        <v>359</v>
      </c>
      <c r="F38" s="33">
        <v>0.24777777777777776</v>
      </c>
      <c r="G38" s="16" t="str">
        <f>TEXT(INT((HOUR(F38)*3600+MINUTE(F38)*60+SECOND(F38))/$I$3/60),"0")&amp;"."&amp;TEXT(MOD((HOUR(F38)*3600+MINUTE(F38)*60+SECOND(F38))/$I$3,60),"00")&amp;"/km"</f>
        <v>16.59/km</v>
      </c>
      <c r="H38" s="17">
        <f>F38-$F$5</f>
        <v>0.13443287037037038</v>
      </c>
      <c r="I38" s="17">
        <f>F38-INDEX($F$5:$F$281,MATCH(D38,$D$5:$D$281,0))</f>
        <v>0.1202199074074074</v>
      </c>
    </row>
  </sheetData>
  <autoFilter ref="A4:I3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3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'65 km'!A1</f>
        <v>L'Eroica Running</v>
      </c>
      <c r="B1" s="23"/>
      <c r="C1" s="23"/>
    </row>
    <row r="2" spans="1:3" ht="42" customHeight="1">
      <c r="A2" s="24" t="str">
        <f>'65 km'!A3&amp;" km. "&amp;'65 km'!I3</f>
        <v>Gaiole in Chianti (Si) Italia - Sabato 03/11/2012 km. 65</v>
      </c>
      <c r="B2" s="24"/>
      <c r="C2" s="24"/>
    </row>
    <row r="3" spans="1:3" ht="24.75" customHeight="1">
      <c r="A3" s="18" t="s">
        <v>13</v>
      </c>
      <c r="B3" s="19" t="s">
        <v>17</v>
      </c>
      <c r="C3" s="19" t="s">
        <v>1</v>
      </c>
    </row>
    <row r="4" spans="1:3" ht="15" customHeight="1">
      <c r="A4" s="10">
        <v>1</v>
      </c>
      <c r="B4" s="25" t="s">
        <v>359</v>
      </c>
      <c r="C4" s="51">
        <v>16</v>
      </c>
    </row>
    <row r="5" spans="1:3" ht="15" customHeight="1">
      <c r="A5" s="13">
        <v>2</v>
      </c>
      <c r="B5" s="26" t="s">
        <v>59</v>
      </c>
      <c r="C5" s="52">
        <v>13</v>
      </c>
    </row>
    <row r="6" spans="1:3" ht="15" customHeight="1">
      <c r="A6" s="13">
        <v>3</v>
      </c>
      <c r="B6" s="26" t="s">
        <v>162</v>
      </c>
      <c r="C6" s="52">
        <v>8</v>
      </c>
    </row>
    <row r="7" spans="1:3" ht="15" customHeight="1">
      <c r="A7" s="13">
        <v>4</v>
      </c>
      <c r="B7" s="26" t="s">
        <v>371</v>
      </c>
      <c r="C7" s="52">
        <v>6</v>
      </c>
    </row>
    <row r="8" spans="1:3" ht="15" customHeight="1">
      <c r="A8" s="13">
        <v>5</v>
      </c>
      <c r="B8" s="26" t="s">
        <v>309</v>
      </c>
      <c r="C8" s="52">
        <v>5</v>
      </c>
    </row>
    <row r="9" spans="1:3" ht="15" customHeight="1">
      <c r="A9" s="13">
        <v>6</v>
      </c>
      <c r="B9" s="26" t="s">
        <v>293</v>
      </c>
      <c r="C9" s="52">
        <v>4</v>
      </c>
    </row>
    <row r="10" spans="1:3" ht="15" customHeight="1">
      <c r="A10" s="13">
        <v>7</v>
      </c>
      <c r="B10" s="26" t="s">
        <v>391</v>
      </c>
      <c r="C10" s="52">
        <v>4</v>
      </c>
    </row>
    <row r="11" spans="1:3" ht="15" customHeight="1">
      <c r="A11" s="13">
        <v>8</v>
      </c>
      <c r="B11" s="26" t="s">
        <v>149</v>
      </c>
      <c r="C11" s="52">
        <v>4</v>
      </c>
    </row>
    <row r="12" spans="1:3" ht="15" customHeight="1">
      <c r="A12" s="13">
        <v>9</v>
      </c>
      <c r="B12" s="26" t="s">
        <v>273</v>
      </c>
      <c r="C12" s="52">
        <v>4</v>
      </c>
    </row>
    <row r="13" spans="1:3" ht="15" customHeight="1">
      <c r="A13" s="13">
        <v>10</v>
      </c>
      <c r="B13" s="26" t="s">
        <v>181</v>
      </c>
      <c r="C13" s="52">
        <v>4</v>
      </c>
    </row>
    <row r="14" spans="1:3" ht="15" customHeight="1">
      <c r="A14" s="13">
        <v>11</v>
      </c>
      <c r="B14" s="26" t="s">
        <v>253</v>
      </c>
      <c r="C14" s="52">
        <v>3</v>
      </c>
    </row>
    <row r="15" spans="1:3" ht="15" customHeight="1">
      <c r="A15" s="13">
        <v>12</v>
      </c>
      <c r="B15" s="26" t="s">
        <v>297</v>
      </c>
      <c r="C15" s="52">
        <v>3</v>
      </c>
    </row>
    <row r="16" spans="1:3" ht="15" customHeight="1">
      <c r="A16" s="13">
        <v>13</v>
      </c>
      <c r="B16" s="26" t="s">
        <v>505</v>
      </c>
      <c r="C16" s="52">
        <v>3</v>
      </c>
    </row>
    <row r="17" spans="1:3" ht="15" customHeight="1">
      <c r="A17" s="13">
        <v>14</v>
      </c>
      <c r="B17" s="26" t="s">
        <v>208</v>
      </c>
      <c r="C17" s="52">
        <v>3</v>
      </c>
    </row>
    <row r="18" spans="1:3" ht="15" customHeight="1">
      <c r="A18" s="13">
        <v>15</v>
      </c>
      <c r="B18" s="26" t="s">
        <v>490</v>
      </c>
      <c r="C18" s="52">
        <v>3</v>
      </c>
    </row>
    <row r="19" spans="1:3" ht="15" customHeight="1">
      <c r="A19" s="13">
        <v>16</v>
      </c>
      <c r="B19" s="26" t="s">
        <v>555</v>
      </c>
      <c r="C19" s="52">
        <v>3</v>
      </c>
    </row>
    <row r="20" spans="1:3" ht="15" customHeight="1">
      <c r="A20" s="13">
        <v>17</v>
      </c>
      <c r="B20" s="26" t="s">
        <v>191</v>
      </c>
      <c r="C20" s="52">
        <v>2</v>
      </c>
    </row>
    <row r="21" spans="1:3" ht="15" customHeight="1">
      <c r="A21" s="13">
        <v>18</v>
      </c>
      <c r="B21" s="26" t="s">
        <v>255</v>
      </c>
      <c r="C21" s="52">
        <v>2</v>
      </c>
    </row>
    <row r="22" spans="1:3" ht="15" customHeight="1">
      <c r="A22" s="13">
        <v>19</v>
      </c>
      <c r="B22" s="26" t="s">
        <v>457</v>
      </c>
      <c r="C22" s="52">
        <v>2</v>
      </c>
    </row>
    <row r="23" spans="1:3" ht="15" customHeight="1">
      <c r="A23" s="13">
        <v>20</v>
      </c>
      <c r="B23" s="26" t="s">
        <v>328</v>
      </c>
      <c r="C23" s="52">
        <v>2</v>
      </c>
    </row>
    <row r="24" spans="1:3" ht="15" customHeight="1">
      <c r="A24" s="13">
        <v>21</v>
      </c>
      <c r="B24" s="26" t="s">
        <v>399</v>
      </c>
      <c r="C24" s="52">
        <v>2</v>
      </c>
    </row>
    <row r="25" spans="1:3" ht="15" customHeight="1">
      <c r="A25" s="13">
        <v>22</v>
      </c>
      <c r="B25" s="26" t="s">
        <v>236</v>
      </c>
      <c r="C25" s="52">
        <v>2</v>
      </c>
    </row>
    <row r="26" spans="1:3" ht="15" customHeight="1">
      <c r="A26" s="13">
        <v>23</v>
      </c>
      <c r="B26" s="26" t="s">
        <v>428</v>
      </c>
      <c r="C26" s="52">
        <v>2</v>
      </c>
    </row>
    <row r="27" spans="1:3" ht="15" customHeight="1">
      <c r="A27" s="13">
        <v>24</v>
      </c>
      <c r="B27" s="26" t="s">
        <v>169</v>
      </c>
      <c r="C27" s="52">
        <v>2</v>
      </c>
    </row>
    <row r="28" spans="1:3" ht="15" customHeight="1">
      <c r="A28" s="13">
        <v>25</v>
      </c>
      <c r="B28" s="26" t="s">
        <v>292</v>
      </c>
      <c r="C28" s="52">
        <v>2</v>
      </c>
    </row>
    <row r="29" spans="1:3" ht="15" customHeight="1">
      <c r="A29" s="13">
        <v>26</v>
      </c>
      <c r="B29" s="26" t="s">
        <v>197</v>
      </c>
      <c r="C29" s="52">
        <v>2</v>
      </c>
    </row>
    <row r="30" spans="1:3" ht="15" customHeight="1">
      <c r="A30" s="13">
        <v>27</v>
      </c>
      <c r="B30" s="26" t="s">
        <v>158</v>
      </c>
      <c r="C30" s="52">
        <v>2</v>
      </c>
    </row>
    <row r="31" spans="1:3" ht="15" customHeight="1">
      <c r="A31" s="13">
        <v>28</v>
      </c>
      <c r="B31" s="26" t="s">
        <v>382</v>
      </c>
      <c r="C31" s="52">
        <v>2</v>
      </c>
    </row>
    <row r="32" spans="1:3" ht="15" customHeight="1">
      <c r="A32" s="13">
        <v>29</v>
      </c>
      <c r="B32" s="26" t="s">
        <v>376</v>
      </c>
      <c r="C32" s="52">
        <v>2</v>
      </c>
    </row>
    <row r="33" spans="1:3" ht="15" customHeight="1">
      <c r="A33" s="13">
        <v>30</v>
      </c>
      <c r="B33" s="26" t="s">
        <v>425</v>
      </c>
      <c r="C33" s="52">
        <v>2</v>
      </c>
    </row>
    <row r="34" spans="1:3" ht="15" customHeight="1">
      <c r="A34" s="13">
        <v>31</v>
      </c>
      <c r="B34" s="26" t="s">
        <v>303</v>
      </c>
      <c r="C34" s="52">
        <v>2</v>
      </c>
    </row>
    <row r="35" spans="1:3" ht="15" customHeight="1">
      <c r="A35" s="13">
        <v>32</v>
      </c>
      <c r="B35" s="26" t="s">
        <v>238</v>
      </c>
      <c r="C35" s="52">
        <v>2</v>
      </c>
    </row>
    <row r="36" spans="1:3" ht="15" customHeight="1">
      <c r="A36" s="13">
        <v>33</v>
      </c>
      <c r="B36" s="26" t="s">
        <v>265</v>
      </c>
      <c r="C36" s="52">
        <v>2</v>
      </c>
    </row>
    <row r="37" spans="1:3" ht="15" customHeight="1">
      <c r="A37" s="13">
        <v>34</v>
      </c>
      <c r="B37" s="26" t="s">
        <v>187</v>
      </c>
      <c r="C37" s="52">
        <v>2</v>
      </c>
    </row>
    <row r="38" spans="1:3" ht="15" customHeight="1">
      <c r="A38" s="13">
        <v>35</v>
      </c>
      <c r="B38" s="26" t="s">
        <v>364</v>
      </c>
      <c r="C38" s="52">
        <v>2</v>
      </c>
    </row>
    <row r="39" spans="1:3" ht="15" customHeight="1">
      <c r="A39" s="13">
        <v>36</v>
      </c>
      <c r="B39" s="26" t="s">
        <v>356</v>
      </c>
      <c r="C39" s="52">
        <v>2</v>
      </c>
    </row>
    <row r="40" spans="1:3" ht="15" customHeight="1">
      <c r="A40" s="13">
        <v>37</v>
      </c>
      <c r="B40" s="26" t="s">
        <v>245</v>
      </c>
      <c r="C40" s="52">
        <v>2</v>
      </c>
    </row>
    <row r="41" spans="1:3" ht="15" customHeight="1">
      <c r="A41" s="13">
        <v>38</v>
      </c>
      <c r="B41" s="26" t="s">
        <v>107</v>
      </c>
      <c r="C41" s="52">
        <v>2</v>
      </c>
    </row>
    <row r="42" spans="1:3" ht="15" customHeight="1">
      <c r="A42" s="13">
        <v>39</v>
      </c>
      <c r="B42" s="26" t="s">
        <v>138</v>
      </c>
      <c r="C42" s="52">
        <v>2</v>
      </c>
    </row>
    <row r="43" spans="1:3" ht="15" customHeight="1">
      <c r="A43" s="13">
        <v>40</v>
      </c>
      <c r="B43" s="26" t="s">
        <v>144</v>
      </c>
      <c r="C43" s="52">
        <v>1</v>
      </c>
    </row>
    <row r="44" spans="1:3" ht="15" customHeight="1">
      <c r="A44" s="13">
        <v>41</v>
      </c>
      <c r="B44" s="26" t="s">
        <v>164</v>
      </c>
      <c r="C44" s="52">
        <v>1</v>
      </c>
    </row>
    <row r="45" spans="1:3" ht="15" customHeight="1">
      <c r="A45" s="13">
        <v>42</v>
      </c>
      <c r="B45" s="26" t="s">
        <v>311</v>
      </c>
      <c r="C45" s="52">
        <v>1</v>
      </c>
    </row>
    <row r="46" spans="1:3" ht="15" customHeight="1">
      <c r="A46" s="37">
        <v>43</v>
      </c>
      <c r="B46" s="54" t="s">
        <v>350</v>
      </c>
      <c r="C46" s="55">
        <v>1</v>
      </c>
    </row>
    <row r="47" spans="1:3" ht="15" customHeight="1">
      <c r="A47" s="13">
        <v>44</v>
      </c>
      <c r="B47" s="26" t="s">
        <v>114</v>
      </c>
      <c r="C47" s="52">
        <v>1</v>
      </c>
    </row>
    <row r="48" spans="1:3" ht="15" customHeight="1">
      <c r="A48" s="13">
        <v>45</v>
      </c>
      <c r="B48" s="26" t="s">
        <v>248</v>
      </c>
      <c r="C48" s="52">
        <v>1</v>
      </c>
    </row>
    <row r="49" spans="1:3" ht="15" customHeight="1">
      <c r="A49" s="13">
        <v>46</v>
      </c>
      <c r="B49" s="26" t="s">
        <v>203</v>
      </c>
      <c r="C49" s="52">
        <v>1</v>
      </c>
    </row>
    <row r="50" spans="1:3" ht="15" customHeight="1">
      <c r="A50" s="13">
        <v>47</v>
      </c>
      <c r="B50" s="26" t="s">
        <v>471</v>
      </c>
      <c r="C50" s="52">
        <v>1</v>
      </c>
    </row>
    <row r="51" spans="1:3" ht="15" customHeight="1">
      <c r="A51" s="13">
        <v>48</v>
      </c>
      <c r="B51" s="26" t="s">
        <v>531</v>
      </c>
      <c r="C51" s="52">
        <v>1</v>
      </c>
    </row>
    <row r="52" spans="1:3" ht="15" customHeight="1">
      <c r="A52" s="13">
        <v>49</v>
      </c>
      <c r="B52" s="26" t="s">
        <v>542</v>
      </c>
      <c r="C52" s="52">
        <v>1</v>
      </c>
    </row>
    <row r="53" spans="1:3" ht="15" customHeight="1">
      <c r="A53" s="13">
        <v>50</v>
      </c>
      <c r="B53" s="26" t="s">
        <v>215</v>
      </c>
      <c r="C53" s="52">
        <v>1</v>
      </c>
    </row>
    <row r="54" spans="1:3" ht="15" customHeight="1">
      <c r="A54" s="13">
        <v>51</v>
      </c>
      <c r="B54" s="26" t="s">
        <v>517</v>
      </c>
      <c r="C54" s="52">
        <v>1</v>
      </c>
    </row>
    <row r="55" spans="1:3" ht="15" customHeight="1">
      <c r="A55" s="13">
        <v>52</v>
      </c>
      <c r="B55" s="26" t="s">
        <v>117</v>
      </c>
      <c r="C55" s="52">
        <v>1</v>
      </c>
    </row>
    <row r="56" spans="1:3" ht="15" customHeight="1">
      <c r="A56" s="13">
        <v>53</v>
      </c>
      <c r="B56" s="26" t="s">
        <v>536</v>
      </c>
      <c r="C56" s="52">
        <v>1</v>
      </c>
    </row>
    <row r="57" spans="1:3" ht="15" customHeight="1">
      <c r="A57" s="13">
        <v>54</v>
      </c>
      <c r="B57" s="26" t="s">
        <v>269</v>
      </c>
      <c r="C57" s="52">
        <v>1</v>
      </c>
    </row>
    <row r="58" spans="1:3" ht="15" customHeight="1">
      <c r="A58" s="13">
        <v>55</v>
      </c>
      <c r="B58" s="26" t="s">
        <v>362</v>
      </c>
      <c r="C58" s="52">
        <v>1</v>
      </c>
    </row>
    <row r="59" spans="1:3" ht="15" customHeight="1">
      <c r="A59" s="13">
        <v>56</v>
      </c>
      <c r="B59" s="26" t="s">
        <v>262</v>
      </c>
      <c r="C59" s="52">
        <v>1</v>
      </c>
    </row>
    <row r="60" spans="1:3" ht="15" customHeight="1">
      <c r="A60" s="13">
        <v>57</v>
      </c>
      <c r="B60" s="26" t="s">
        <v>119</v>
      </c>
      <c r="C60" s="52">
        <v>1</v>
      </c>
    </row>
    <row r="61" spans="1:3" ht="15" customHeight="1">
      <c r="A61" s="13">
        <v>58</v>
      </c>
      <c r="B61" s="26" t="s">
        <v>539</v>
      </c>
      <c r="C61" s="52">
        <v>1</v>
      </c>
    </row>
    <row r="62" spans="1:3" ht="15" customHeight="1">
      <c r="A62" s="13">
        <v>59</v>
      </c>
      <c r="B62" s="26" t="s">
        <v>370</v>
      </c>
      <c r="C62" s="52">
        <v>1</v>
      </c>
    </row>
    <row r="63" spans="1:3" ht="15" customHeight="1">
      <c r="A63" s="13">
        <v>60</v>
      </c>
      <c r="B63" s="26" t="s">
        <v>404</v>
      </c>
      <c r="C63" s="52">
        <v>1</v>
      </c>
    </row>
    <row r="64" spans="1:3" ht="15" customHeight="1">
      <c r="A64" s="13">
        <v>61</v>
      </c>
      <c r="B64" s="26" t="s">
        <v>173</v>
      </c>
      <c r="C64" s="52">
        <v>1</v>
      </c>
    </row>
    <row r="65" spans="1:3" ht="15" customHeight="1">
      <c r="A65" s="13">
        <v>62</v>
      </c>
      <c r="B65" s="26" t="s">
        <v>111</v>
      </c>
      <c r="C65" s="52">
        <v>1</v>
      </c>
    </row>
    <row r="66" spans="1:3" ht="15" customHeight="1">
      <c r="A66" s="13">
        <v>63</v>
      </c>
      <c r="B66" s="26" t="s">
        <v>140</v>
      </c>
      <c r="C66" s="52">
        <v>1</v>
      </c>
    </row>
    <row r="67" spans="1:3" ht="15" customHeight="1">
      <c r="A67" s="13">
        <v>64</v>
      </c>
      <c r="B67" s="26" t="s">
        <v>201</v>
      </c>
      <c r="C67" s="52">
        <v>1</v>
      </c>
    </row>
    <row r="68" spans="1:3" ht="15" customHeight="1">
      <c r="A68" s="13">
        <v>65</v>
      </c>
      <c r="B68" s="26" t="s">
        <v>305</v>
      </c>
      <c r="C68" s="52">
        <v>1</v>
      </c>
    </row>
    <row r="69" spans="1:3" ht="15" customHeight="1">
      <c r="A69" s="13">
        <v>66</v>
      </c>
      <c r="B69" s="26" t="s">
        <v>218</v>
      </c>
      <c r="C69" s="52">
        <v>1</v>
      </c>
    </row>
    <row r="70" spans="1:3" ht="15" customHeight="1">
      <c r="A70" s="13">
        <v>67</v>
      </c>
      <c r="B70" s="26" t="s">
        <v>374</v>
      </c>
      <c r="C70" s="52">
        <v>1</v>
      </c>
    </row>
    <row r="71" spans="1:3" ht="15" customHeight="1">
      <c r="A71" s="13">
        <v>68</v>
      </c>
      <c r="B71" s="26" t="s">
        <v>325</v>
      </c>
      <c r="C71" s="52">
        <v>1</v>
      </c>
    </row>
    <row r="72" spans="1:3" ht="15" customHeight="1">
      <c r="A72" s="13">
        <v>69</v>
      </c>
      <c r="B72" s="26" t="s">
        <v>2</v>
      </c>
      <c r="C72" s="52">
        <v>1</v>
      </c>
    </row>
    <row r="73" spans="1:3" ht="15" customHeight="1">
      <c r="A73" s="13">
        <v>70</v>
      </c>
      <c r="B73" s="26" t="s">
        <v>228</v>
      </c>
      <c r="C73" s="52">
        <v>1</v>
      </c>
    </row>
    <row r="74" spans="1:3" ht="15" customHeight="1">
      <c r="A74" s="13">
        <v>71</v>
      </c>
      <c r="B74" s="26" t="s">
        <v>199</v>
      </c>
      <c r="C74" s="52">
        <v>1</v>
      </c>
    </row>
    <row r="75" spans="1:3" ht="15" customHeight="1">
      <c r="A75" s="13">
        <v>72</v>
      </c>
      <c r="B75" s="26" t="s">
        <v>155</v>
      </c>
      <c r="C75" s="52">
        <v>1</v>
      </c>
    </row>
    <row r="76" spans="1:3" ht="15" customHeight="1">
      <c r="A76" s="13">
        <v>73</v>
      </c>
      <c r="B76" s="26" t="s">
        <v>468</v>
      </c>
      <c r="C76" s="52">
        <v>1</v>
      </c>
    </row>
    <row r="77" spans="1:3" ht="15" customHeight="1">
      <c r="A77" s="13">
        <v>74</v>
      </c>
      <c r="B77" s="26" t="s">
        <v>500</v>
      </c>
      <c r="C77" s="52">
        <v>1</v>
      </c>
    </row>
    <row r="78" spans="1:3" ht="15" customHeight="1">
      <c r="A78" s="13">
        <v>75</v>
      </c>
      <c r="B78" s="26" t="s">
        <v>493</v>
      </c>
      <c r="C78" s="52">
        <v>1</v>
      </c>
    </row>
    <row r="79" spans="1:3" ht="15" customHeight="1">
      <c r="A79" s="13">
        <v>76</v>
      </c>
      <c r="B79" s="26" t="s">
        <v>482</v>
      </c>
      <c r="C79" s="52">
        <v>1</v>
      </c>
    </row>
    <row r="80" spans="1:3" ht="15" customHeight="1">
      <c r="A80" s="13">
        <v>77</v>
      </c>
      <c r="B80" s="26" t="s">
        <v>241</v>
      </c>
      <c r="C80" s="52">
        <v>1</v>
      </c>
    </row>
    <row r="81" spans="1:3" ht="15" customHeight="1">
      <c r="A81" s="13">
        <v>78</v>
      </c>
      <c r="B81" s="26" t="s">
        <v>512</v>
      </c>
      <c r="C81" s="52">
        <v>1</v>
      </c>
    </row>
    <row r="82" spans="1:3" ht="15" customHeight="1">
      <c r="A82" s="13">
        <v>79</v>
      </c>
      <c r="B82" s="26" t="s">
        <v>410</v>
      </c>
      <c r="C82" s="52">
        <v>1</v>
      </c>
    </row>
    <row r="83" spans="1:3" ht="15" customHeight="1">
      <c r="A83" s="13">
        <v>80</v>
      </c>
      <c r="B83" s="26" t="s">
        <v>479</v>
      </c>
      <c r="C83" s="52">
        <v>1</v>
      </c>
    </row>
    <row r="84" spans="1:3" ht="15" customHeight="1">
      <c r="A84" s="13">
        <v>81</v>
      </c>
      <c r="B84" s="26" t="s">
        <v>342</v>
      </c>
      <c r="C84" s="52">
        <v>1</v>
      </c>
    </row>
    <row r="85" spans="1:3" ht="15" customHeight="1">
      <c r="A85" s="13">
        <v>82</v>
      </c>
      <c r="B85" s="26" t="s">
        <v>220</v>
      </c>
      <c r="C85" s="52">
        <v>1</v>
      </c>
    </row>
    <row r="86" spans="1:3" ht="15" customHeight="1">
      <c r="A86" s="13">
        <v>83</v>
      </c>
      <c r="B86" s="26" t="s">
        <v>210</v>
      </c>
      <c r="C86" s="52">
        <v>1</v>
      </c>
    </row>
    <row r="87" spans="1:3" ht="15" customHeight="1">
      <c r="A87" s="13">
        <v>84</v>
      </c>
      <c r="B87" s="26" t="s">
        <v>344</v>
      </c>
      <c r="C87" s="52">
        <v>1</v>
      </c>
    </row>
    <row r="88" spans="1:3" ht="15" customHeight="1">
      <c r="A88" s="13">
        <v>85</v>
      </c>
      <c r="B88" s="26" t="s">
        <v>321</v>
      </c>
      <c r="C88" s="52">
        <v>1</v>
      </c>
    </row>
    <row r="89" spans="1:3" ht="15" customHeight="1">
      <c r="A89" s="13">
        <v>86</v>
      </c>
      <c r="B89" s="26" t="s">
        <v>508</v>
      </c>
      <c r="C89" s="52">
        <v>1</v>
      </c>
    </row>
    <row r="90" spans="1:3" ht="15" customHeight="1">
      <c r="A90" s="13">
        <v>87</v>
      </c>
      <c r="B90" s="26" t="s">
        <v>437</v>
      </c>
      <c r="C90" s="52">
        <v>1</v>
      </c>
    </row>
    <row r="91" spans="1:3" ht="15" customHeight="1">
      <c r="A91" s="13">
        <v>88</v>
      </c>
      <c r="B91" s="26" t="s">
        <v>110</v>
      </c>
      <c r="C91" s="52">
        <v>1</v>
      </c>
    </row>
    <row r="92" spans="1:3" ht="15" customHeight="1">
      <c r="A92" s="13">
        <v>89</v>
      </c>
      <c r="B92" s="26" t="s">
        <v>408</v>
      </c>
      <c r="C92" s="52">
        <v>1</v>
      </c>
    </row>
    <row r="93" spans="1:3" ht="15" customHeight="1">
      <c r="A93" s="13">
        <v>90</v>
      </c>
      <c r="B93" s="26" t="s">
        <v>337</v>
      </c>
      <c r="C93" s="52">
        <v>1</v>
      </c>
    </row>
    <row r="94" spans="1:3" ht="15" customHeight="1">
      <c r="A94" s="13">
        <v>91</v>
      </c>
      <c r="B94" s="26" t="s">
        <v>510</v>
      </c>
      <c r="C94" s="52">
        <v>1</v>
      </c>
    </row>
    <row r="95" spans="1:3" ht="15" customHeight="1">
      <c r="A95" s="13">
        <v>92</v>
      </c>
      <c r="B95" s="26" t="s">
        <v>332</v>
      </c>
      <c r="C95" s="52">
        <v>1</v>
      </c>
    </row>
    <row r="96" spans="1:3" ht="15" customHeight="1">
      <c r="A96" s="13">
        <v>93</v>
      </c>
      <c r="B96" s="26" t="s">
        <v>431</v>
      </c>
      <c r="C96" s="52">
        <v>1</v>
      </c>
    </row>
    <row r="97" spans="1:3" ht="15" customHeight="1">
      <c r="A97" s="13">
        <v>94</v>
      </c>
      <c r="B97" s="26" t="s">
        <v>521</v>
      </c>
      <c r="C97" s="52">
        <v>1</v>
      </c>
    </row>
    <row r="98" spans="1:3" ht="15" customHeight="1">
      <c r="A98" s="13">
        <v>95</v>
      </c>
      <c r="B98" s="26" t="s">
        <v>527</v>
      </c>
      <c r="C98" s="52">
        <v>1</v>
      </c>
    </row>
    <row r="99" spans="1:3" ht="15" customHeight="1">
      <c r="A99" s="13">
        <v>96</v>
      </c>
      <c r="B99" s="26" t="s">
        <v>277</v>
      </c>
      <c r="C99" s="52">
        <v>1</v>
      </c>
    </row>
    <row r="100" spans="1:3" ht="15" customHeight="1">
      <c r="A100" s="13">
        <v>97</v>
      </c>
      <c r="B100" s="26" t="s">
        <v>334</v>
      </c>
      <c r="C100" s="52">
        <v>1</v>
      </c>
    </row>
    <row r="101" spans="1:3" ht="15" customHeight="1">
      <c r="A101" s="13">
        <v>98</v>
      </c>
      <c r="B101" s="26" t="s">
        <v>214</v>
      </c>
      <c r="C101" s="52">
        <v>1</v>
      </c>
    </row>
    <row r="102" spans="1:3" ht="15" customHeight="1">
      <c r="A102" s="13">
        <v>99</v>
      </c>
      <c r="B102" s="26" t="s">
        <v>506</v>
      </c>
      <c r="C102" s="52">
        <v>1</v>
      </c>
    </row>
    <row r="103" spans="1:3" ht="15" customHeight="1">
      <c r="A103" s="13">
        <v>100</v>
      </c>
      <c r="B103" s="26" t="s">
        <v>440</v>
      </c>
      <c r="C103" s="52">
        <v>1</v>
      </c>
    </row>
    <row r="104" spans="1:3" ht="15" customHeight="1">
      <c r="A104" s="13">
        <v>101</v>
      </c>
      <c r="B104" s="26" t="s">
        <v>455</v>
      </c>
      <c r="C104" s="52">
        <v>1</v>
      </c>
    </row>
    <row r="105" spans="1:3" ht="15" customHeight="1">
      <c r="A105" s="13">
        <v>102</v>
      </c>
      <c r="B105" s="26" t="s">
        <v>446</v>
      </c>
      <c r="C105" s="52">
        <v>1</v>
      </c>
    </row>
    <row r="106" spans="1:3" ht="15" customHeight="1">
      <c r="A106" s="13">
        <v>103</v>
      </c>
      <c r="B106" s="26" t="s">
        <v>394</v>
      </c>
      <c r="C106" s="52">
        <v>1</v>
      </c>
    </row>
    <row r="107" spans="1:3" ht="15" customHeight="1">
      <c r="A107" s="13">
        <v>104</v>
      </c>
      <c r="B107" s="26" t="s">
        <v>523</v>
      </c>
      <c r="C107" s="52">
        <v>1</v>
      </c>
    </row>
    <row r="108" spans="1:3" ht="15" customHeight="1">
      <c r="A108" s="13">
        <v>105</v>
      </c>
      <c r="B108" s="26" t="s">
        <v>307</v>
      </c>
      <c r="C108" s="52">
        <v>1</v>
      </c>
    </row>
    <row r="109" spans="1:3" ht="15" customHeight="1">
      <c r="A109" s="13">
        <v>106</v>
      </c>
      <c r="B109" s="26" t="s">
        <v>285</v>
      </c>
      <c r="C109" s="52">
        <v>1</v>
      </c>
    </row>
    <row r="110" spans="1:3" ht="15" customHeight="1">
      <c r="A110" s="13">
        <v>107</v>
      </c>
      <c r="B110" s="26" t="s">
        <v>464</v>
      </c>
      <c r="C110" s="52">
        <v>1</v>
      </c>
    </row>
    <row r="111" spans="1:3" ht="15" customHeight="1">
      <c r="A111" s="13">
        <v>108</v>
      </c>
      <c r="B111" s="26" t="s">
        <v>520</v>
      </c>
      <c r="C111" s="52">
        <v>1</v>
      </c>
    </row>
    <row r="112" spans="1:3" ht="15" customHeight="1">
      <c r="A112" s="13">
        <v>109</v>
      </c>
      <c r="B112" s="26" t="s">
        <v>316</v>
      </c>
      <c r="C112" s="52">
        <v>1</v>
      </c>
    </row>
    <row r="113" spans="1:3" ht="15" customHeight="1">
      <c r="A113" s="13">
        <v>110</v>
      </c>
      <c r="B113" s="26" t="s">
        <v>416</v>
      </c>
      <c r="C113" s="52">
        <v>1</v>
      </c>
    </row>
    <row r="114" spans="1:3" ht="15" customHeight="1">
      <c r="A114" s="13">
        <v>111</v>
      </c>
      <c r="B114" s="26" t="s">
        <v>349</v>
      </c>
      <c r="C114" s="52">
        <v>1</v>
      </c>
    </row>
    <row r="115" spans="1:3" ht="15" customHeight="1">
      <c r="A115" s="13">
        <v>112</v>
      </c>
      <c r="B115" s="26" t="s">
        <v>206</v>
      </c>
      <c r="C115" s="52">
        <v>1</v>
      </c>
    </row>
    <row r="116" spans="1:3" ht="15" customHeight="1">
      <c r="A116" s="13">
        <v>113</v>
      </c>
      <c r="B116" s="26" t="s">
        <v>281</v>
      </c>
      <c r="C116" s="52">
        <v>1</v>
      </c>
    </row>
    <row r="117" spans="1:3" ht="15" customHeight="1">
      <c r="A117" s="13">
        <v>114</v>
      </c>
      <c r="B117" s="26" t="s">
        <v>146</v>
      </c>
      <c r="C117" s="52">
        <v>1</v>
      </c>
    </row>
    <row r="118" spans="1:3" ht="15" customHeight="1">
      <c r="A118" s="13">
        <v>115</v>
      </c>
      <c r="B118" s="26" t="s">
        <v>250</v>
      </c>
      <c r="C118" s="52">
        <v>1</v>
      </c>
    </row>
    <row r="119" spans="1:3" ht="15" customHeight="1">
      <c r="A119" s="13">
        <v>116</v>
      </c>
      <c r="B119" s="26" t="s">
        <v>388</v>
      </c>
      <c r="C119" s="52">
        <v>1</v>
      </c>
    </row>
    <row r="120" spans="1:3" ht="15" customHeight="1">
      <c r="A120" s="13">
        <v>117</v>
      </c>
      <c r="B120" s="26" t="s">
        <v>271</v>
      </c>
      <c r="C120" s="52">
        <v>1</v>
      </c>
    </row>
    <row r="121" spans="1:3" ht="15" customHeight="1">
      <c r="A121" s="13">
        <v>118</v>
      </c>
      <c r="B121" s="26" t="s">
        <v>225</v>
      </c>
      <c r="C121" s="52">
        <v>1</v>
      </c>
    </row>
    <row r="122" spans="1:3" ht="15" customHeight="1">
      <c r="A122" s="13">
        <v>119</v>
      </c>
      <c r="B122" s="26" t="s">
        <v>151</v>
      </c>
      <c r="C122" s="52">
        <v>1</v>
      </c>
    </row>
    <row r="123" spans="1:3" ht="15" customHeight="1">
      <c r="A123" s="13">
        <v>120</v>
      </c>
      <c r="B123" s="26" t="s">
        <v>132</v>
      </c>
      <c r="C123" s="52">
        <v>1</v>
      </c>
    </row>
    <row r="124" spans="1:3" ht="15" customHeight="1">
      <c r="A124" s="13">
        <v>121</v>
      </c>
      <c r="B124" s="26" t="s">
        <v>419</v>
      </c>
      <c r="C124" s="52">
        <v>1</v>
      </c>
    </row>
    <row r="125" spans="1:3" ht="15" customHeight="1">
      <c r="A125" s="13">
        <v>122</v>
      </c>
      <c r="B125" s="26" t="s">
        <v>339</v>
      </c>
      <c r="C125" s="52">
        <v>1</v>
      </c>
    </row>
    <row r="126" spans="1:3" ht="15" customHeight="1">
      <c r="A126" s="13">
        <v>123</v>
      </c>
      <c r="B126" s="26" t="s">
        <v>406</v>
      </c>
      <c r="C126" s="52">
        <v>1</v>
      </c>
    </row>
    <row r="127" spans="1:3" ht="15" customHeight="1">
      <c r="A127" s="13">
        <v>124</v>
      </c>
      <c r="B127" s="26" t="s">
        <v>178</v>
      </c>
      <c r="C127" s="52">
        <v>1</v>
      </c>
    </row>
    <row r="128" spans="1:3" ht="15" customHeight="1">
      <c r="A128" s="13">
        <v>125</v>
      </c>
      <c r="B128" s="26" t="s">
        <v>259</v>
      </c>
      <c r="C128" s="52">
        <v>1</v>
      </c>
    </row>
    <row r="129" spans="1:3" ht="15" customHeight="1">
      <c r="A129" s="13">
        <v>126</v>
      </c>
      <c r="B129" s="26" t="s">
        <v>134</v>
      </c>
      <c r="C129" s="52">
        <v>1</v>
      </c>
    </row>
    <row r="130" spans="1:3" ht="15" customHeight="1">
      <c r="A130" s="13">
        <v>127</v>
      </c>
      <c r="B130" s="26" t="s">
        <v>313</v>
      </c>
      <c r="C130" s="52">
        <v>1</v>
      </c>
    </row>
    <row r="131" spans="1:3" ht="15" customHeight="1">
      <c r="A131" s="13">
        <v>128</v>
      </c>
      <c r="B131" s="26" t="s">
        <v>401</v>
      </c>
      <c r="C131" s="52">
        <v>1</v>
      </c>
    </row>
    <row r="132" spans="1:3" ht="15" customHeight="1">
      <c r="A132" s="13">
        <v>129</v>
      </c>
      <c r="B132" s="26" t="s">
        <v>275</v>
      </c>
      <c r="C132" s="52">
        <v>1</v>
      </c>
    </row>
    <row r="133" spans="1:3" ht="15" customHeight="1">
      <c r="A133" s="13">
        <v>130</v>
      </c>
      <c r="B133" s="26" t="s">
        <v>130</v>
      </c>
      <c r="C133" s="52">
        <v>1</v>
      </c>
    </row>
    <row r="134" spans="1:3" ht="15" customHeight="1">
      <c r="A134" s="13">
        <v>131</v>
      </c>
      <c r="B134" s="26" t="s">
        <v>152</v>
      </c>
      <c r="C134" s="52">
        <v>1</v>
      </c>
    </row>
    <row r="135" spans="1:3" ht="15" customHeight="1">
      <c r="A135" s="13">
        <v>132</v>
      </c>
      <c r="B135" s="26" t="s">
        <v>444</v>
      </c>
      <c r="C135" s="52">
        <v>1</v>
      </c>
    </row>
    <row r="136" spans="1:3" ht="15" customHeight="1">
      <c r="A136" s="13">
        <v>133</v>
      </c>
      <c r="B136" s="26" t="s">
        <v>124</v>
      </c>
      <c r="C136" s="52">
        <v>1</v>
      </c>
    </row>
    <row r="137" spans="1:3" ht="15" customHeight="1">
      <c r="A137" s="13">
        <v>134</v>
      </c>
      <c r="B137" s="26" t="s">
        <v>474</v>
      </c>
      <c r="C137" s="52">
        <v>1</v>
      </c>
    </row>
    <row r="138" spans="1:3" ht="15" customHeight="1">
      <c r="A138" s="13">
        <v>135</v>
      </c>
      <c r="B138" s="26" t="s">
        <v>497</v>
      </c>
      <c r="C138" s="52">
        <v>1</v>
      </c>
    </row>
    <row r="139" spans="1:3" ht="15" customHeight="1">
      <c r="A139" s="13">
        <v>136</v>
      </c>
      <c r="B139" s="26" t="s">
        <v>346</v>
      </c>
      <c r="C139" s="52">
        <v>1</v>
      </c>
    </row>
    <row r="140" spans="1:3" ht="15" customHeight="1">
      <c r="A140" s="13">
        <v>137</v>
      </c>
      <c r="B140" s="26" t="s">
        <v>301</v>
      </c>
      <c r="C140" s="52">
        <v>1</v>
      </c>
    </row>
    <row r="141" spans="1:3" ht="15" customHeight="1">
      <c r="A141" s="13">
        <v>138</v>
      </c>
      <c r="B141" s="26" t="s">
        <v>503</v>
      </c>
      <c r="C141" s="52">
        <v>1</v>
      </c>
    </row>
    <row r="142" spans="1:3" ht="15" customHeight="1">
      <c r="A142" s="13">
        <v>139</v>
      </c>
      <c r="B142" s="26" t="s">
        <v>142</v>
      </c>
      <c r="C142" s="52">
        <v>1</v>
      </c>
    </row>
    <row r="143" spans="1:3" ht="15" customHeight="1">
      <c r="A143" s="13">
        <v>140</v>
      </c>
      <c r="B143" s="26" t="s">
        <v>128</v>
      </c>
      <c r="C143" s="52">
        <v>1</v>
      </c>
    </row>
    <row r="144" spans="1:3" ht="15" customHeight="1">
      <c r="A144" s="13">
        <v>141</v>
      </c>
      <c r="B144" s="26" t="s">
        <v>233</v>
      </c>
      <c r="C144" s="52">
        <v>1</v>
      </c>
    </row>
    <row r="145" spans="1:3" ht="15" customHeight="1">
      <c r="A145" s="13">
        <v>142</v>
      </c>
      <c r="B145" s="26" t="s">
        <v>448</v>
      </c>
      <c r="C145" s="52">
        <v>1</v>
      </c>
    </row>
    <row r="146" spans="1:3" ht="15" customHeight="1">
      <c r="A146" s="13">
        <v>143</v>
      </c>
      <c r="B146" s="26" t="s">
        <v>3</v>
      </c>
      <c r="C146" s="52">
        <v>1</v>
      </c>
    </row>
    <row r="147" spans="1:3" ht="15" customHeight="1">
      <c r="A147" s="13">
        <v>144</v>
      </c>
      <c r="B147" s="26" t="s">
        <v>501</v>
      </c>
      <c r="C147" s="52">
        <v>1</v>
      </c>
    </row>
    <row r="148" spans="1:3" ht="15" customHeight="1">
      <c r="A148" s="13">
        <v>145</v>
      </c>
      <c r="B148" s="26" t="s">
        <v>194</v>
      </c>
      <c r="C148" s="52">
        <v>1</v>
      </c>
    </row>
    <row r="149" spans="1:3" ht="15" customHeight="1">
      <c r="A149" s="13">
        <v>146</v>
      </c>
      <c r="B149" s="26" t="s">
        <v>367</v>
      </c>
      <c r="C149" s="52">
        <v>1</v>
      </c>
    </row>
    <row r="150" spans="1:3" ht="15" customHeight="1">
      <c r="A150" s="13">
        <v>147</v>
      </c>
      <c r="B150" s="26" t="s">
        <v>183</v>
      </c>
      <c r="C150" s="52">
        <v>1</v>
      </c>
    </row>
    <row r="151" spans="1:3" ht="15" customHeight="1">
      <c r="A151" s="13">
        <v>148</v>
      </c>
      <c r="B151" s="26" t="s">
        <v>433</v>
      </c>
      <c r="C151" s="52">
        <v>1</v>
      </c>
    </row>
    <row r="152" spans="1:3" ht="15" customHeight="1">
      <c r="A152" s="16">
        <v>149</v>
      </c>
      <c r="B152" s="27" t="s">
        <v>121</v>
      </c>
      <c r="C152" s="53">
        <v>1</v>
      </c>
    </row>
    <row r="153" ht="12.75">
      <c r="C153" s="2">
        <f>SUM(C4:C152)</f>
        <v>242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2012-11-15T08:45:15Z</dcterms:created>
  <dcterms:modified xsi:type="dcterms:W3CDTF">2012-11-15T09:44:36Z</dcterms:modified>
  <cp:category/>
  <cp:version/>
  <cp:contentType/>
  <cp:contentStatus/>
</cp:coreProperties>
</file>