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'Individuale'!$A$4:$I$172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<sst xmlns="http://schemas.openxmlformats.org/spreadsheetml/2006/main" count="745" uniqueCount="341">
  <si>
    <t>GIOVANNI BATTISTA</t>
  </si>
  <si>
    <t>BELARDINI</t>
  </si>
  <si>
    <t>ALFONSO</t>
  </si>
  <si>
    <t>MARIA</t>
  </si>
  <si>
    <t>PATRIZIA</t>
  </si>
  <si>
    <t>DOMINICI</t>
  </si>
  <si>
    <t>SCOGNAMIGLIO</t>
  </si>
  <si>
    <t>CRISTINA</t>
  </si>
  <si>
    <t>MECONI</t>
  </si>
  <si>
    <t>ELIO</t>
  </si>
  <si>
    <t>BENTIVOGLIO</t>
  </si>
  <si>
    <t>Iscritti</t>
  </si>
  <si>
    <t>TM23</t>
  </si>
  <si>
    <t>team Tecnica</t>
  </si>
  <si>
    <t>M40</t>
  </si>
  <si>
    <t>GP Monti della Tolfa</t>
  </si>
  <si>
    <t>RUOCCO</t>
  </si>
  <si>
    <t>M45</t>
  </si>
  <si>
    <t>ASD Aequa Running</t>
  </si>
  <si>
    <t>VOLPE</t>
  </si>
  <si>
    <t>CASSETTI</t>
  </si>
  <si>
    <t>M35</t>
  </si>
  <si>
    <t>Atl. Terni</t>
  </si>
  <si>
    <t>ZARLENGA</t>
  </si>
  <si>
    <t>Asd fantarun</t>
  </si>
  <si>
    <t>ERRICCHIELLO</t>
  </si>
  <si>
    <t>VALVASSORI</t>
  </si>
  <si>
    <t>Asi intesatletica</t>
  </si>
  <si>
    <t>DI MANNO</t>
  </si>
  <si>
    <t>Atina Trail Running</t>
  </si>
  <si>
    <t>FUSCO</t>
  </si>
  <si>
    <t>VISOCCHI</t>
  </si>
  <si>
    <t>ecomaratona dei monti cimini</t>
  </si>
  <si>
    <t>Avis Ascoli Marathon</t>
  </si>
  <si>
    <t>F23</t>
  </si>
  <si>
    <t>RAGLIONE</t>
  </si>
  <si>
    <t>Opoa Plus Ultra</t>
  </si>
  <si>
    <t>ISIDORI</t>
  </si>
  <si>
    <t>ETTORE</t>
  </si>
  <si>
    <t>M55</t>
  </si>
  <si>
    <t>Atl. Di Marco Sport</t>
  </si>
  <si>
    <t>D'OFFIZI</t>
  </si>
  <si>
    <t>GARGIULO</t>
  </si>
  <si>
    <t>Amatori Velletri</t>
  </si>
  <si>
    <t>Foot Works Roma</t>
  </si>
  <si>
    <t>RUGOLO</t>
  </si>
  <si>
    <t>CAMPITIELLO</t>
  </si>
  <si>
    <t>Trail dei due laghi</t>
  </si>
  <si>
    <t>TAGLIERI</t>
  </si>
  <si>
    <t>M60</t>
  </si>
  <si>
    <t>FIORETTI</t>
  </si>
  <si>
    <t>Liberatletica</t>
  </si>
  <si>
    <t>SALVO RADDUSO</t>
  </si>
  <si>
    <t>Atletica Tusculum RS 001</t>
  </si>
  <si>
    <t>COSTANTINI</t>
  </si>
  <si>
    <t>SILVESTRO</t>
  </si>
  <si>
    <t>Running Club Futura</t>
  </si>
  <si>
    <t>REMOLI</t>
  </si>
  <si>
    <t>M50</t>
  </si>
  <si>
    <t>TEMPIO</t>
  </si>
  <si>
    <t>Uisp Roma</t>
  </si>
  <si>
    <t>FESTA</t>
  </si>
  <si>
    <t>Cat Sport Roma</t>
  </si>
  <si>
    <t>REALI</t>
  </si>
  <si>
    <t>Atl. Colleferro</t>
  </si>
  <si>
    <t>CAPONE</t>
  </si>
  <si>
    <t>SPIDONI</t>
  </si>
  <si>
    <t>A.s.d. zona olimpica team</t>
  </si>
  <si>
    <t>CONTUZZI</t>
  </si>
  <si>
    <t>ASD I Bitlossi</t>
  </si>
  <si>
    <t>SS Lazio Atletica</t>
  </si>
  <si>
    <t>CRESCA</t>
  </si>
  <si>
    <t>PETRARCA</t>
  </si>
  <si>
    <t>MOSNEAGO</t>
  </si>
  <si>
    <t>IOAN</t>
  </si>
  <si>
    <t>CHICARELLA</t>
  </si>
  <si>
    <t>FIORENZO</t>
  </si>
  <si>
    <t>COSCIOTTI</t>
  </si>
  <si>
    <t>LBM Sport Team</t>
  </si>
  <si>
    <t>F35</t>
  </si>
  <si>
    <t>GS Lital</t>
  </si>
  <si>
    <t>MINUTO</t>
  </si>
  <si>
    <t>TUCCI</t>
  </si>
  <si>
    <t>SS Il Crampo</t>
  </si>
  <si>
    <t>BELARDINILLI</t>
  </si>
  <si>
    <t>Tibur Ecotrail</t>
  </si>
  <si>
    <t>DEL DUCA</t>
  </si>
  <si>
    <t>CAPOBIANCHI</t>
  </si>
  <si>
    <t>CHIAVAROLI</t>
  </si>
  <si>
    <t>Podisti Frentani</t>
  </si>
  <si>
    <t>LACANA</t>
  </si>
  <si>
    <t>Atletica Rocca di Papa</t>
  </si>
  <si>
    <t>MICA</t>
  </si>
  <si>
    <t>GIANCOLA</t>
  </si>
  <si>
    <t>Parks Trail</t>
  </si>
  <si>
    <t>Palestrina Running</t>
  </si>
  <si>
    <t>PROFICO</t>
  </si>
  <si>
    <t>Pod. Alsium Ladispoli</t>
  </si>
  <si>
    <t>COLIZZA</t>
  </si>
  <si>
    <t>ASS. Ecomaratona dei Marsi</t>
  </si>
  <si>
    <t>ZELLINI</t>
  </si>
  <si>
    <t>Road Runners Club Roma</t>
  </si>
  <si>
    <t>VITTA</t>
  </si>
  <si>
    <t>COLUCCIELLO</t>
  </si>
  <si>
    <t>CELLUCCI</t>
  </si>
  <si>
    <t>VENERINO</t>
  </si>
  <si>
    <t>Kappam</t>
  </si>
  <si>
    <t>ROSCIOLI</t>
  </si>
  <si>
    <t>FABIANO</t>
  </si>
  <si>
    <t>GIOVANNANGELI</t>
  </si>
  <si>
    <t>VITALI</t>
  </si>
  <si>
    <t>MENEGUZZO</t>
  </si>
  <si>
    <t>IMBUCATURA</t>
  </si>
  <si>
    <t>CRISTINA MARILENA</t>
  </si>
  <si>
    <t>F40</t>
  </si>
  <si>
    <t>MICONI</t>
  </si>
  <si>
    <t>caffarella Team Roma</t>
  </si>
  <si>
    <t>Podistica Luco dei marsi</t>
  </si>
  <si>
    <t>DROGHINI</t>
  </si>
  <si>
    <t>SAURO</t>
  </si>
  <si>
    <t>GP Lucrezia Pesaro</t>
  </si>
  <si>
    <t>RODOLFO MARIO</t>
  </si>
  <si>
    <t>TESTARMATA</t>
  </si>
  <si>
    <t>MARTINA</t>
  </si>
  <si>
    <t>D'ALESSANDRI</t>
  </si>
  <si>
    <t>PALOMBI</t>
  </si>
  <si>
    <t>GUSMEROLI</t>
  </si>
  <si>
    <t>FIONDA</t>
  </si>
  <si>
    <t>INNOCENZI</t>
  </si>
  <si>
    <t>Tivoli Marathon</t>
  </si>
  <si>
    <t>DENTAMARO</t>
  </si>
  <si>
    <t>SORANNO</t>
  </si>
  <si>
    <t>Asd nuova athena club</t>
  </si>
  <si>
    <t>BURTONE</t>
  </si>
  <si>
    <t>FORCINA</t>
  </si>
  <si>
    <t>BATTENTI</t>
  </si>
  <si>
    <t>Podistica Pomezia</t>
  </si>
  <si>
    <t>BENFENATI</t>
  </si>
  <si>
    <t>CICCOCIOPPO</t>
  </si>
  <si>
    <t>Atletica Fossacesia</t>
  </si>
  <si>
    <t>DMITRI</t>
  </si>
  <si>
    <t>LEIDI</t>
  </si>
  <si>
    <t>M70</t>
  </si>
  <si>
    <t>Atletica ENI</t>
  </si>
  <si>
    <t>LACERRA</t>
  </si>
  <si>
    <t>Polisportiva Namaste'</t>
  </si>
  <si>
    <t>DETTORI</t>
  </si>
  <si>
    <t>Asd podistica empolese 1986</t>
  </si>
  <si>
    <t>F45</t>
  </si>
  <si>
    <t>S.s.d. ferratella</t>
  </si>
  <si>
    <t>NICULAE</t>
  </si>
  <si>
    <t>Nuova Pod. Latina</t>
  </si>
  <si>
    <t>FORNARI</t>
  </si>
  <si>
    <t>PIERINO</t>
  </si>
  <si>
    <t>GASBARRO</t>
  </si>
  <si>
    <t>DONATO</t>
  </si>
  <si>
    <t>Atac Marathon Club</t>
  </si>
  <si>
    <t>DE MAGGI</t>
  </si>
  <si>
    <t>M65</t>
  </si>
  <si>
    <t>Podistica Avezzano</t>
  </si>
  <si>
    <t>PIERLUISI</t>
  </si>
  <si>
    <t>FULVIA</t>
  </si>
  <si>
    <t>Astra Roma</t>
  </si>
  <si>
    <t>CIANFARANI</t>
  </si>
  <si>
    <t>NOCE</t>
  </si>
  <si>
    <t>D'AVACK</t>
  </si>
  <si>
    <t>Pfizer italia running team</t>
  </si>
  <si>
    <t>GALUPPO</t>
  </si>
  <si>
    <t>ASDA Limosano</t>
  </si>
  <si>
    <t>BROMURO</t>
  </si>
  <si>
    <t>VALENTINETTI</t>
  </si>
  <si>
    <t>GIANSANTE</t>
  </si>
  <si>
    <t>AMANTA</t>
  </si>
  <si>
    <t>CIARLA</t>
  </si>
  <si>
    <t>ELIGIO</t>
  </si>
  <si>
    <t>LONIGRO</t>
  </si>
  <si>
    <t>BLOM</t>
  </si>
  <si>
    <t>MAJLIS</t>
  </si>
  <si>
    <t>F60+</t>
  </si>
  <si>
    <t>GUBINELLI</t>
  </si>
  <si>
    <t>PENNACCHI</t>
  </si>
  <si>
    <t>STORIONE</t>
  </si>
  <si>
    <t>MORGILLO</t>
  </si>
  <si>
    <t>ALBERTA</t>
  </si>
  <si>
    <t>F55</t>
  </si>
  <si>
    <t>GARABELLO</t>
  </si>
  <si>
    <t>CAVALLARO</t>
  </si>
  <si>
    <t>DI PASTENA</t>
  </si>
  <si>
    <t>Podistica Tiburtina</t>
  </si>
  <si>
    <t>MUZZI</t>
  </si>
  <si>
    <t>FAZIO</t>
  </si>
  <si>
    <t>TRUE</t>
  </si>
  <si>
    <t>VEROLI</t>
  </si>
  <si>
    <t>Atl. Faleria</t>
  </si>
  <si>
    <t>LIGUORI</t>
  </si>
  <si>
    <t>Libertas ostia running</t>
  </si>
  <si>
    <t>PAPALINI</t>
  </si>
  <si>
    <t>Ostia Antica athletea</t>
  </si>
  <si>
    <t>DELL'ARMI</t>
  </si>
  <si>
    <t>F50</t>
  </si>
  <si>
    <t>TODISCO</t>
  </si>
  <si>
    <t>BOCCIA</t>
  </si>
  <si>
    <t>AMUEDO CHINCHILLA</t>
  </si>
  <si>
    <t>LANNI</t>
  </si>
  <si>
    <t>MENALDO</t>
  </si>
  <si>
    <t>RENZI</t>
  </si>
  <si>
    <t>ZACCHI</t>
  </si>
  <si>
    <t>RANUCCI</t>
  </si>
  <si>
    <t>ONOFRIO</t>
  </si>
  <si>
    <t>A.S.D. Podistica Solidarietà</t>
  </si>
  <si>
    <t>3ª edizione</t>
  </si>
  <si>
    <t>Tivoli (RM) Italia - Domenica 04/03/2012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</si>
  <si>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</si>
  <si>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</si>
  <si>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</si>
  <si>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</si>
  <si>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</si>
  <si>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</si>
  <si>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</si>
  <si>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</si>
  <si>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</si>
  <si>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</si>
  <si>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</si>
  <si>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</si>
  <si>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ALEX</t>
  </si>
  <si>
    <t>GIUSEPPE</t>
  </si>
  <si>
    <t>GIANLUCA</t>
  </si>
  <si>
    <t>LUCA</t>
  </si>
  <si>
    <t>PIETRO</t>
  </si>
  <si>
    <t>FABIO</t>
  </si>
  <si>
    <t>MIRCO</t>
  </si>
  <si>
    <t>FABRIZIO</t>
  </si>
  <si>
    <t>ANDREA</t>
  </si>
  <si>
    <t>ALESSANDRO</t>
  </si>
  <si>
    <t>CARLO</t>
  </si>
  <si>
    <t>MARCO</t>
  </si>
  <si>
    <t>VINCENZO</t>
  </si>
  <si>
    <t>ANGELO</t>
  </si>
  <si>
    <t>FRANCESCO</t>
  </si>
  <si>
    <t>STEFANO</t>
  </si>
  <si>
    <t>VITO</t>
  </si>
  <si>
    <t>CORRADO</t>
  </si>
  <si>
    <t>MAURO</t>
  </si>
  <si>
    <t>ELENA MARIA</t>
  </si>
  <si>
    <t>RENATO</t>
  </si>
  <si>
    <t>ROBERTO</t>
  </si>
  <si>
    <t>UMBERTO</t>
  </si>
  <si>
    <t>CRISTIAN</t>
  </si>
  <si>
    <t>MASSIMO</t>
  </si>
  <si>
    <t>SAVINA</t>
  </si>
  <si>
    <t>MAURIZIO</t>
  </si>
  <si>
    <t>MARIO</t>
  </si>
  <si>
    <t>ANTONINO</t>
  </si>
  <si>
    <t>DANILO</t>
  </si>
  <si>
    <t>MASSIMILIANO</t>
  </si>
  <si>
    <t>DANIELE</t>
  </si>
  <si>
    <t>RAFFAELE</t>
  </si>
  <si>
    <t>PAOLO</t>
  </si>
  <si>
    <t>MICHELE</t>
  </si>
  <si>
    <t>PROIETTI</t>
  </si>
  <si>
    <t>LUIGI</t>
  </si>
  <si>
    <t>GIOVANNI</t>
  </si>
  <si>
    <t>SANDRO</t>
  </si>
  <si>
    <t>ANTONELLA</t>
  </si>
  <si>
    <t>SARA</t>
  </si>
  <si>
    <t>DE ANGELIS</t>
  </si>
  <si>
    <t>ADRIANO</t>
  </si>
  <si>
    <t>FIOCCA</t>
  </si>
  <si>
    <t>FAUSTO</t>
  </si>
  <si>
    <t>CHIALASTRI</t>
  </si>
  <si>
    <t>CARLINI</t>
  </si>
  <si>
    <t>ANTONIO</t>
  </si>
  <si>
    <t>CRISTIANO</t>
  </si>
  <si>
    <t>BOLOGNESI</t>
  </si>
  <si>
    <t>ALESSANDRA</t>
  </si>
  <si>
    <t>RANIERI</t>
  </si>
  <si>
    <t>ENZO</t>
  </si>
  <si>
    <t>GAETANO</t>
  </si>
  <si>
    <t>VALERI</t>
  </si>
  <si>
    <t>RUGGIERO</t>
  </si>
  <si>
    <t>CARTA</t>
  </si>
  <si>
    <t>GIORGIO</t>
  </si>
  <si>
    <t>MARINI</t>
  </si>
  <si>
    <t>LEONARDO</t>
  </si>
  <si>
    <t>ENRICO</t>
  </si>
  <si>
    <t>MARIANI</t>
  </si>
  <si>
    <t>GATTI</t>
  </si>
  <si>
    <t>RODOLFO</t>
  </si>
  <si>
    <t>SCIFONI</t>
  </si>
  <si>
    <t>LORENZO</t>
  </si>
  <si>
    <t>DEL VESCOVO</t>
  </si>
  <si>
    <t>ELVIRA</t>
  </si>
  <si>
    <t>FILIPPO</t>
  </si>
  <si>
    <t>CAISALETIN</t>
  </si>
  <si>
    <t>NELLY</t>
  </si>
  <si>
    <t>DE LUCA</t>
  </si>
  <si>
    <t>MANCIOCCHI</t>
  </si>
  <si>
    <t>RICASOLI</t>
  </si>
  <si>
    <t>MARTORELLI</t>
  </si>
  <si>
    <t>TIMPERI</t>
  </si>
  <si>
    <t>PARIS</t>
  </si>
  <si>
    <t>ANTONELLO</t>
  </si>
  <si>
    <t>BUCCIARELLI</t>
  </si>
  <si>
    <t>GOLVELLI</t>
  </si>
  <si>
    <t>SPAZIANI</t>
  </si>
  <si>
    <t>GIULIANO</t>
  </si>
  <si>
    <t>VISICCHIO</t>
  </si>
  <si>
    <t>RICCI</t>
  </si>
  <si>
    <t>OLIVA</t>
  </si>
  <si>
    <t>CICERCHIA</t>
  </si>
  <si>
    <t>MARCELLO</t>
  </si>
  <si>
    <t>SETTEVENDEMMIE</t>
  </si>
  <si>
    <t>AMENDOLA</t>
  </si>
  <si>
    <t>BARBARA</t>
  </si>
  <si>
    <t>CECCHINI</t>
  </si>
  <si>
    <t>MARA</t>
  </si>
  <si>
    <t>DANIELA</t>
  </si>
  <si>
    <t>MANUELE</t>
  </si>
  <si>
    <t>GIAMPIETRO</t>
  </si>
  <si>
    <t>VALENTI</t>
  </si>
  <si>
    <t>DOMENICO</t>
  </si>
  <si>
    <t>GRAZIANI</t>
  </si>
  <si>
    <t>ANNA</t>
  </si>
  <si>
    <t>ROSARIO</t>
  </si>
  <si>
    <t>CREMISI</t>
  </si>
  <si>
    <t>IOLANDA</t>
  </si>
  <si>
    <t>LUCCI</t>
  </si>
  <si>
    <t>ZAPPONE</t>
  </si>
  <si>
    <t>GRECO</t>
  </si>
  <si>
    <t>D'ADAMO</t>
  </si>
  <si>
    <t>CHIESA</t>
  </si>
  <si>
    <t>MOSTI</t>
  </si>
  <si>
    <t>SIMILDA</t>
  </si>
  <si>
    <t>LA GAMMA</t>
  </si>
  <si>
    <t>PELLICONI</t>
  </si>
  <si>
    <t>RAGOZZINO</t>
  </si>
  <si>
    <t>MATTIA</t>
  </si>
  <si>
    <t>CARMINE</t>
  </si>
  <si>
    <t>ROUDANOVSKI</t>
  </si>
  <si>
    <t>GRAZIANO</t>
  </si>
  <si>
    <t>GIANLUIGI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</si>
</sst>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210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211</v>
      </c>
      <c r="B3" s="26"/>
      <c r="C3" s="26"/>
      <c r="D3" s="26"/>
      <c r="E3" s="26"/>
      <c r="F3" s="26"/>
      <c r="G3" s="26"/>
      <c r="H3" s="3" t="s">
        <v>212</v>
      </c>
      <c r="I3" s="4">
        <v>18</v>
      </c>
    </row>
    <row r="4" spans="1:9" ht="37.5" customHeight="1">
      <c r="A4" s="5" t="s">
        <v>213</v>
      </c>
      <c r="B4" s="6" t="s">
        <v>214</v>
      </c>
      <c r="C4" s="7" t="s">
        <v>215</v>
      </c>
      <c r="D4" s="7" t="s">
        <v>216</v>
      </c>
      <c r="E4" s="8" t="s">
        <v>217</v>
      </c>
      <c r="F4" s="7" t="s">
        <v>218</v>
      </c>
      <c r="G4" s="7" t="s">
        <v>219</v>
      </c>
      <c r="H4" s="9" t="s">
        <v>220</v>
      </c>
      <c r="I4" s="9" t="s">
        <v>221</v>
      </c>
    </row>
    <row r="5" spans="1:9" s="13" customFormat="1" ht="15" customHeight="1">
      <c r="A5" s="10">
        <v>1</v>
      </c>
      <c r="B5" s="11" t="s">
        <v>275</v>
      </c>
      <c r="C5" s="11" t="s">
        <v>340</v>
      </c>
      <c r="D5" s="10" t="s">
        <v>12</v>
      </c>
      <c r="E5" s="11" t="s">
        <v>13</v>
      </c>
      <c r="F5" s="29">
        <v>0.06336805555555557</v>
      </c>
      <c r="G5" s="10" t="str">
        <f aca="true" t="shared" si="0" ref="G5:G68">TEXT(INT((HOUR(F5)*3600+MINUTE(F5)*60+SECOND(F5))/$I$3/60),"0")&amp;"."&amp;TEXT(MOD((HOUR(F5)*3600+MINUTE(F5)*60+SECOND(F5))/$I$3,60),"00")&amp;"/km"</f>
        <v>5.04/km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10</v>
      </c>
      <c r="C6" s="15" t="s">
        <v>276</v>
      </c>
      <c r="D6" s="14" t="s">
        <v>14</v>
      </c>
      <c r="E6" s="15" t="s">
        <v>15</v>
      </c>
      <c r="F6" s="30">
        <v>0.06571759259259259</v>
      </c>
      <c r="G6" s="14" t="str">
        <f t="shared" si="0"/>
        <v>5.15/km</v>
      </c>
      <c r="H6" s="16">
        <f t="shared" si="1"/>
        <v>0.002349537037037025</v>
      </c>
      <c r="I6" s="16">
        <f>F6-INDEX($F$5:$F$271,MATCH(D6,$D$5:$D$271,0))</f>
        <v>0</v>
      </c>
    </row>
    <row r="7" spans="1:9" s="13" customFormat="1" ht="15" customHeight="1">
      <c r="A7" s="14">
        <v>3</v>
      </c>
      <c r="B7" s="15" t="s">
        <v>16</v>
      </c>
      <c r="C7" s="15" t="s">
        <v>305</v>
      </c>
      <c r="D7" s="14" t="s">
        <v>17</v>
      </c>
      <c r="E7" s="15" t="s">
        <v>18</v>
      </c>
      <c r="F7" s="30">
        <v>0.06587962962962964</v>
      </c>
      <c r="G7" s="14" t="str">
        <f t="shared" si="0"/>
        <v>5.16/km</v>
      </c>
      <c r="H7" s="16">
        <f t="shared" si="1"/>
        <v>0.002511574074074069</v>
      </c>
      <c r="I7" s="16">
        <f>F7-INDEX($F$5:$F$271,MATCH(D7,$D$5:$D$271,0))</f>
        <v>0</v>
      </c>
    </row>
    <row r="8" spans="1:9" s="13" customFormat="1" ht="15" customHeight="1">
      <c r="A8" s="14">
        <v>4</v>
      </c>
      <c r="B8" s="15" t="s">
        <v>19</v>
      </c>
      <c r="C8" s="15" t="s">
        <v>258</v>
      </c>
      <c r="D8" s="14" t="s">
        <v>14</v>
      </c>
      <c r="E8" s="15" t="s">
        <v>18</v>
      </c>
      <c r="F8" s="30">
        <v>0.06598379629629629</v>
      </c>
      <c r="G8" s="14" t="str">
        <f t="shared" si="0"/>
        <v>5.17/km</v>
      </c>
      <c r="H8" s="16">
        <f t="shared" si="1"/>
        <v>0.002615740740740724</v>
      </c>
      <c r="I8" s="16">
        <f>F8-INDEX($F$5:$F$271,MATCH(D8,$D$5:$D$271,0))</f>
        <v>0.00026620370370369906</v>
      </c>
    </row>
    <row r="9" spans="1:9" s="13" customFormat="1" ht="15" customHeight="1">
      <c r="A9" s="14">
        <v>5</v>
      </c>
      <c r="B9" s="15" t="s">
        <v>20</v>
      </c>
      <c r="C9" s="15" t="s">
        <v>233</v>
      </c>
      <c r="D9" s="14" t="s">
        <v>21</v>
      </c>
      <c r="E9" s="15" t="s">
        <v>22</v>
      </c>
      <c r="F9" s="30">
        <v>0.06791666666666667</v>
      </c>
      <c r="G9" s="14" t="str">
        <f t="shared" si="0"/>
        <v>5.26/km</v>
      </c>
      <c r="H9" s="16">
        <f t="shared" si="1"/>
        <v>0.0045486111111111005</v>
      </c>
      <c r="I9" s="16">
        <f>F9-INDEX($F$5:$F$271,MATCH(D9,$D$5:$D$271,0))</f>
        <v>0</v>
      </c>
    </row>
    <row r="10" spans="1:9" s="13" customFormat="1" ht="15" customHeight="1">
      <c r="A10" s="14">
        <v>6</v>
      </c>
      <c r="B10" s="15" t="s">
        <v>23</v>
      </c>
      <c r="C10" s="15" t="s">
        <v>228</v>
      </c>
      <c r="D10" s="14" t="s">
        <v>12</v>
      </c>
      <c r="E10" s="15" t="s">
        <v>24</v>
      </c>
      <c r="F10" s="30">
        <v>0.06793981481481481</v>
      </c>
      <c r="G10" s="14" t="str">
        <f t="shared" si="0"/>
        <v>5.26/km</v>
      </c>
      <c r="H10" s="16">
        <f t="shared" si="1"/>
        <v>0.004571759259259248</v>
      </c>
      <c r="I10" s="16">
        <f>F10-INDEX($F$5:$F$271,MATCH(D10,$D$5:$D$271,0))</f>
        <v>0.004571759259259248</v>
      </c>
    </row>
    <row r="11" spans="1:9" s="13" customFormat="1" ht="15" customHeight="1">
      <c r="A11" s="32">
        <v>7</v>
      </c>
      <c r="B11" s="33" t="s">
        <v>295</v>
      </c>
      <c r="C11" s="33" t="s">
        <v>238</v>
      </c>
      <c r="D11" s="32" t="s">
        <v>17</v>
      </c>
      <c r="E11" s="33" t="s">
        <v>209</v>
      </c>
      <c r="F11" s="34">
        <v>0.06841435185185185</v>
      </c>
      <c r="G11" s="32" t="str">
        <f t="shared" si="0"/>
        <v>5.28/km</v>
      </c>
      <c r="H11" s="35">
        <f t="shared" si="1"/>
        <v>0.005046296296296285</v>
      </c>
      <c r="I11" s="35">
        <f>F11-INDEX($F$5:$F$271,MATCH(D11,$D$5:$D$271,0))</f>
        <v>0.002534722222222216</v>
      </c>
    </row>
    <row r="12" spans="1:9" s="13" customFormat="1" ht="15" customHeight="1">
      <c r="A12" s="14">
        <v>8</v>
      </c>
      <c r="B12" s="15" t="s">
        <v>25</v>
      </c>
      <c r="C12" s="15" t="s">
        <v>320</v>
      </c>
      <c r="D12" s="14" t="s">
        <v>21</v>
      </c>
      <c r="E12" s="15" t="s">
        <v>18</v>
      </c>
      <c r="F12" s="30">
        <v>0.06858796296296296</v>
      </c>
      <c r="G12" s="14" t="str">
        <f t="shared" si="0"/>
        <v>5.29/km</v>
      </c>
      <c r="H12" s="16">
        <f t="shared" si="1"/>
        <v>0.005219907407407395</v>
      </c>
      <c r="I12" s="16">
        <f>F12-INDEX($F$5:$F$271,MATCH(D12,$D$5:$D$271,0))</f>
        <v>0.0006712962962962948</v>
      </c>
    </row>
    <row r="13" spans="1:9" s="13" customFormat="1" ht="15" customHeight="1">
      <c r="A13" s="14">
        <v>9</v>
      </c>
      <c r="B13" s="15" t="s">
        <v>26</v>
      </c>
      <c r="C13" s="15" t="s">
        <v>247</v>
      </c>
      <c r="D13" s="14" t="s">
        <v>21</v>
      </c>
      <c r="E13" s="15" t="s">
        <v>27</v>
      </c>
      <c r="F13" s="30">
        <v>0.06861111111111111</v>
      </c>
      <c r="G13" s="14" t="str">
        <f t="shared" si="0"/>
        <v>5.29/km</v>
      </c>
      <c r="H13" s="16">
        <f t="shared" si="1"/>
        <v>0.0052430555555555425</v>
      </c>
      <c r="I13" s="16">
        <f>F13-INDEX($F$5:$F$271,MATCH(D13,$D$5:$D$271,0))</f>
        <v>0.000694444444444442</v>
      </c>
    </row>
    <row r="14" spans="1:9" s="13" customFormat="1" ht="15" customHeight="1">
      <c r="A14" s="14">
        <v>10</v>
      </c>
      <c r="B14" s="15" t="s">
        <v>28</v>
      </c>
      <c r="C14" s="15" t="s">
        <v>271</v>
      </c>
      <c r="D14" s="14" t="s">
        <v>14</v>
      </c>
      <c r="E14" s="15" t="s">
        <v>29</v>
      </c>
      <c r="F14" s="30">
        <v>0.06928240740740742</v>
      </c>
      <c r="G14" s="14" t="str">
        <f t="shared" si="0"/>
        <v>5.33/km</v>
      </c>
      <c r="H14" s="16">
        <f t="shared" si="1"/>
        <v>0.005914351851851851</v>
      </c>
      <c r="I14" s="16">
        <f>F14-INDEX($F$5:$F$271,MATCH(D14,$D$5:$D$271,0))</f>
        <v>0.003564814814814826</v>
      </c>
    </row>
    <row r="15" spans="1:9" s="13" customFormat="1" ht="15" customHeight="1">
      <c r="A15" s="14">
        <v>11</v>
      </c>
      <c r="B15" s="15" t="s">
        <v>30</v>
      </c>
      <c r="C15" s="15" t="s">
        <v>271</v>
      </c>
      <c r="D15" s="14" t="s">
        <v>12</v>
      </c>
      <c r="E15" s="15" t="s">
        <v>18</v>
      </c>
      <c r="F15" s="30">
        <v>0.06943287037037037</v>
      </c>
      <c r="G15" s="14" t="str">
        <f t="shared" si="0"/>
        <v>5.33/km</v>
      </c>
      <c r="H15" s="16">
        <f t="shared" si="1"/>
        <v>0.006064814814814801</v>
      </c>
      <c r="I15" s="16">
        <f>F15-INDEX($F$5:$F$271,MATCH(D15,$D$5:$D$271,0))</f>
        <v>0.006064814814814801</v>
      </c>
    </row>
    <row r="16" spans="1:9" s="13" customFormat="1" ht="15" customHeight="1">
      <c r="A16" s="14">
        <v>12</v>
      </c>
      <c r="B16" s="15" t="s">
        <v>31</v>
      </c>
      <c r="C16" s="15" t="s">
        <v>245</v>
      </c>
      <c r="D16" s="14" t="s">
        <v>14</v>
      </c>
      <c r="E16" s="15" t="s">
        <v>29</v>
      </c>
      <c r="F16" s="30">
        <v>0.06961805555555556</v>
      </c>
      <c r="G16" s="14" t="str">
        <f t="shared" si="0"/>
        <v>5.34/km</v>
      </c>
      <c r="H16" s="16">
        <f t="shared" si="1"/>
        <v>0.006249999999999992</v>
      </c>
      <c r="I16" s="16">
        <f>F16-INDEX($F$5:$F$271,MATCH(D16,$D$5:$D$271,0))</f>
        <v>0.0039004629629629667</v>
      </c>
    </row>
    <row r="17" spans="1:9" s="13" customFormat="1" ht="15" customHeight="1">
      <c r="A17" s="14">
        <v>13</v>
      </c>
      <c r="B17" s="15" t="s">
        <v>30</v>
      </c>
      <c r="C17" s="15" t="s">
        <v>229</v>
      </c>
      <c r="D17" s="14" t="s">
        <v>14</v>
      </c>
      <c r="E17" s="15" t="s">
        <v>18</v>
      </c>
      <c r="F17" s="30">
        <v>0.06991898148148147</v>
      </c>
      <c r="G17" s="14" t="str">
        <f t="shared" si="0"/>
        <v>5.36/km</v>
      </c>
      <c r="H17" s="16">
        <f t="shared" si="1"/>
        <v>0.0065509259259259045</v>
      </c>
      <c r="I17" s="16">
        <f>F17-INDEX($F$5:$F$271,MATCH(D17,$D$5:$D$271,0))</f>
        <v>0.0042013888888888795</v>
      </c>
    </row>
    <row r="18" spans="1:9" s="13" customFormat="1" ht="15" customHeight="1">
      <c r="A18" s="14">
        <v>14</v>
      </c>
      <c r="B18" s="15" t="s">
        <v>326</v>
      </c>
      <c r="C18" s="15" t="s">
        <v>318</v>
      </c>
      <c r="D18" s="14" t="s">
        <v>17</v>
      </c>
      <c r="E18" s="15" t="s">
        <v>32</v>
      </c>
      <c r="F18" s="30">
        <v>0.07129629629629629</v>
      </c>
      <c r="G18" s="14" t="str">
        <f t="shared" si="0"/>
        <v>5.42/km</v>
      </c>
      <c r="H18" s="16">
        <f t="shared" si="1"/>
        <v>0.007928240740740722</v>
      </c>
      <c r="I18" s="16">
        <f>F18-INDEX($F$5:$F$271,MATCH(D18,$D$5:$D$271,0))</f>
        <v>0.005416666666666653</v>
      </c>
    </row>
    <row r="19" spans="1:9" s="13" customFormat="1" ht="15" customHeight="1">
      <c r="A19" s="14">
        <v>15</v>
      </c>
      <c r="B19" s="15" t="s">
        <v>282</v>
      </c>
      <c r="C19" s="15" t="s">
        <v>235</v>
      </c>
      <c r="D19" s="14" t="s">
        <v>17</v>
      </c>
      <c r="E19" s="15" t="s">
        <v>33</v>
      </c>
      <c r="F19" s="30">
        <v>0.07131944444444445</v>
      </c>
      <c r="G19" s="14" t="str">
        <f t="shared" si="0"/>
        <v>5.42/km</v>
      </c>
      <c r="H19" s="16">
        <f t="shared" si="1"/>
        <v>0.007951388888888883</v>
      </c>
      <c r="I19" s="16">
        <f>F19-INDEX($F$5:$F$271,MATCH(D19,$D$5:$D$271,0))</f>
        <v>0.005439814814814814</v>
      </c>
    </row>
    <row r="20" spans="1:9" s="13" customFormat="1" ht="15" customHeight="1">
      <c r="A20" s="14">
        <v>16</v>
      </c>
      <c r="B20" s="15" t="s">
        <v>270</v>
      </c>
      <c r="C20" s="15" t="s">
        <v>274</v>
      </c>
      <c r="D20" s="14" t="s">
        <v>34</v>
      </c>
      <c r="E20" s="15" t="s">
        <v>33</v>
      </c>
      <c r="F20" s="30">
        <v>0.07167824074074074</v>
      </c>
      <c r="G20" s="14" t="str">
        <f t="shared" si="0"/>
        <v>5.44/km</v>
      </c>
      <c r="H20" s="16">
        <f t="shared" si="1"/>
        <v>0.00831018518518517</v>
      </c>
      <c r="I20" s="16">
        <f>F20-INDEX($F$5:$F$271,MATCH(D20,$D$5:$D$271,0))</f>
        <v>0</v>
      </c>
    </row>
    <row r="21" spans="1:9" s="13" customFormat="1" ht="15" customHeight="1">
      <c r="A21" s="14">
        <v>17</v>
      </c>
      <c r="B21" s="15" t="s">
        <v>35</v>
      </c>
      <c r="C21" s="15" t="s">
        <v>237</v>
      </c>
      <c r="D21" s="14" t="s">
        <v>21</v>
      </c>
      <c r="E21" s="15" t="s">
        <v>36</v>
      </c>
      <c r="F21" s="30">
        <v>0.07185185185185185</v>
      </c>
      <c r="G21" s="14" t="str">
        <f t="shared" si="0"/>
        <v>5.45/km</v>
      </c>
      <c r="H21" s="16">
        <f t="shared" si="1"/>
        <v>0.008483796296296281</v>
      </c>
      <c r="I21" s="16">
        <f>F21-INDEX($F$5:$F$271,MATCH(D21,$D$5:$D$271,0))</f>
        <v>0.0039351851851851805</v>
      </c>
    </row>
    <row r="22" spans="1:9" s="13" customFormat="1" ht="15" customHeight="1">
      <c r="A22" s="14">
        <v>18</v>
      </c>
      <c r="B22" s="15" t="s">
        <v>241</v>
      </c>
      <c r="C22" s="15" t="s">
        <v>239</v>
      </c>
      <c r="D22" s="14" t="s">
        <v>14</v>
      </c>
      <c r="E22" s="15" t="s">
        <v>29</v>
      </c>
      <c r="F22" s="30">
        <v>0.07241898148148147</v>
      </c>
      <c r="G22" s="14" t="str">
        <f t="shared" si="0"/>
        <v>5.48/km</v>
      </c>
      <c r="H22" s="16">
        <f t="shared" si="1"/>
        <v>0.009050925925925907</v>
      </c>
      <c r="I22" s="16">
        <f>F22-INDEX($F$5:$F$271,MATCH(D22,$D$5:$D$271,0))</f>
        <v>0.006701388888888882</v>
      </c>
    </row>
    <row r="23" spans="1:9" s="13" customFormat="1" ht="15" customHeight="1">
      <c r="A23" s="14">
        <v>19</v>
      </c>
      <c r="B23" s="15" t="s">
        <v>37</v>
      </c>
      <c r="C23" s="15" t="s">
        <v>38</v>
      </c>
      <c r="D23" s="14" t="s">
        <v>39</v>
      </c>
      <c r="E23" s="15" t="s">
        <v>40</v>
      </c>
      <c r="F23" s="30">
        <v>0.07254629629629629</v>
      </c>
      <c r="G23" s="14" t="str">
        <f t="shared" si="0"/>
        <v>5.48/km</v>
      </c>
      <c r="H23" s="16">
        <f t="shared" si="1"/>
        <v>0.009178240740740723</v>
      </c>
      <c r="I23" s="16">
        <f>F23-INDEX($F$5:$F$271,MATCH(D23,$D$5:$D$271,0))</f>
        <v>0</v>
      </c>
    </row>
    <row r="24" spans="1:9" s="13" customFormat="1" ht="15" customHeight="1">
      <c r="A24" s="32">
        <v>20</v>
      </c>
      <c r="B24" s="33" t="s">
        <v>41</v>
      </c>
      <c r="C24" s="33" t="s">
        <v>232</v>
      </c>
      <c r="D24" s="32" t="s">
        <v>12</v>
      </c>
      <c r="E24" s="33" t="s">
        <v>209</v>
      </c>
      <c r="F24" s="34">
        <v>0.07263888888888889</v>
      </c>
      <c r="G24" s="32" t="str">
        <f t="shared" si="0"/>
        <v>5.49/km</v>
      </c>
      <c r="H24" s="35">
        <f t="shared" si="1"/>
        <v>0.009270833333333325</v>
      </c>
      <c r="I24" s="35">
        <f>F24-INDEX($F$5:$F$271,MATCH(D24,$D$5:$D$271,0))</f>
        <v>0.009270833333333325</v>
      </c>
    </row>
    <row r="25" spans="1:9" s="13" customFormat="1" ht="15" customHeight="1">
      <c r="A25" s="32">
        <v>21</v>
      </c>
      <c r="B25" s="33" t="s">
        <v>42</v>
      </c>
      <c r="C25" s="33" t="s">
        <v>227</v>
      </c>
      <c r="D25" s="32" t="s">
        <v>12</v>
      </c>
      <c r="E25" s="33" t="s">
        <v>209</v>
      </c>
      <c r="F25" s="34">
        <v>0.0731712962962963</v>
      </c>
      <c r="G25" s="32" t="str">
        <f t="shared" si="0"/>
        <v>5.51/km</v>
      </c>
      <c r="H25" s="35">
        <f t="shared" si="1"/>
        <v>0.009803240740740737</v>
      </c>
      <c r="I25" s="35">
        <f>F25-INDEX($F$5:$F$271,MATCH(D25,$D$5:$D$271,0))</f>
        <v>0.009803240740740737</v>
      </c>
    </row>
    <row r="26" spans="1:9" s="13" customFormat="1" ht="15" customHeight="1">
      <c r="A26" s="14">
        <v>22</v>
      </c>
      <c r="B26" s="15" t="s">
        <v>279</v>
      </c>
      <c r="C26" s="15" t="s">
        <v>232</v>
      </c>
      <c r="D26" s="14" t="s">
        <v>14</v>
      </c>
      <c r="E26" s="15" t="s">
        <v>18</v>
      </c>
      <c r="F26" s="30">
        <v>0.07334490740740741</v>
      </c>
      <c r="G26" s="14" t="str">
        <f t="shared" si="0"/>
        <v>5.52/km</v>
      </c>
      <c r="H26" s="16">
        <f t="shared" si="1"/>
        <v>0.009976851851851848</v>
      </c>
      <c r="I26" s="16">
        <f>F26-INDEX($F$5:$F$271,MATCH(D26,$D$5:$D$271,0))</f>
        <v>0.007627314814814823</v>
      </c>
    </row>
    <row r="27" spans="1:9" s="13" customFormat="1" ht="15" customHeight="1">
      <c r="A27" s="14">
        <v>23</v>
      </c>
      <c r="B27" s="15" t="s">
        <v>1</v>
      </c>
      <c r="C27" s="15" t="s">
        <v>226</v>
      </c>
      <c r="D27" s="14" t="s">
        <v>14</v>
      </c>
      <c r="E27" s="15" t="s">
        <v>43</v>
      </c>
      <c r="F27" s="30">
        <v>0.07336805555555555</v>
      </c>
      <c r="G27" s="14" t="str">
        <f t="shared" si="0"/>
        <v>5.52/km</v>
      </c>
      <c r="H27" s="16">
        <f t="shared" si="1"/>
        <v>0.009999999999999981</v>
      </c>
      <c r="I27" s="16">
        <f>F27-INDEX($F$5:$F$271,MATCH(D27,$D$5:$D$271,0))</f>
        <v>0.007650462962962956</v>
      </c>
    </row>
    <row r="28" spans="1:9" s="17" customFormat="1" ht="15" customHeight="1">
      <c r="A28" s="14">
        <v>24</v>
      </c>
      <c r="B28" s="15" t="s">
        <v>267</v>
      </c>
      <c r="C28" s="15" t="s">
        <v>258</v>
      </c>
      <c r="D28" s="14" t="s">
        <v>12</v>
      </c>
      <c r="E28" s="15" t="s">
        <v>44</v>
      </c>
      <c r="F28" s="30">
        <v>0.07341435185185186</v>
      </c>
      <c r="G28" s="14" t="str">
        <f t="shared" si="0"/>
        <v>5.52/km</v>
      </c>
      <c r="H28" s="16">
        <f t="shared" si="1"/>
        <v>0.01004629629629629</v>
      </c>
      <c r="I28" s="16">
        <f>F28-INDEX($F$5:$F$271,MATCH(D28,$D$5:$D$271,0))</f>
        <v>0.01004629629629629</v>
      </c>
    </row>
    <row r="29" spans="1:9" ht="15" customHeight="1">
      <c r="A29" s="32">
        <v>25</v>
      </c>
      <c r="B29" s="33" t="s">
        <v>45</v>
      </c>
      <c r="C29" s="33" t="s">
        <v>232</v>
      </c>
      <c r="D29" s="32" t="s">
        <v>14</v>
      </c>
      <c r="E29" s="33" t="s">
        <v>209</v>
      </c>
      <c r="F29" s="34">
        <v>0.07369212962962964</v>
      </c>
      <c r="G29" s="32" t="str">
        <f t="shared" si="0"/>
        <v>5.54/km</v>
      </c>
      <c r="H29" s="35">
        <f t="shared" si="1"/>
        <v>0.010324074074074069</v>
      </c>
      <c r="I29" s="35">
        <f>F29-INDEX($F$5:$F$271,MATCH(D29,$D$5:$D$271,0))</f>
        <v>0.007974537037037044</v>
      </c>
    </row>
    <row r="30" spans="1:9" ht="15" customHeight="1">
      <c r="A30" s="14">
        <v>26</v>
      </c>
      <c r="B30" s="15" t="s">
        <v>46</v>
      </c>
      <c r="C30" s="15" t="s">
        <v>320</v>
      </c>
      <c r="D30" s="14" t="s">
        <v>21</v>
      </c>
      <c r="E30" s="15" t="s">
        <v>18</v>
      </c>
      <c r="F30" s="30">
        <v>0.07399305555555556</v>
      </c>
      <c r="G30" s="14" t="str">
        <f t="shared" si="0"/>
        <v>5.55/km</v>
      </c>
      <c r="H30" s="16">
        <f t="shared" si="1"/>
        <v>0.010624999999999996</v>
      </c>
      <c r="I30" s="16">
        <f>F30-INDEX($F$5:$F$271,MATCH(D30,$D$5:$D$271,0))</f>
        <v>0.006076388888888895</v>
      </c>
    </row>
    <row r="31" spans="1:9" ht="15" customHeight="1">
      <c r="A31" s="14">
        <v>27</v>
      </c>
      <c r="B31" s="15" t="s">
        <v>330</v>
      </c>
      <c r="C31" s="15" t="s">
        <v>235</v>
      </c>
      <c r="D31" s="14" t="s">
        <v>12</v>
      </c>
      <c r="E31" s="15" t="s">
        <v>47</v>
      </c>
      <c r="F31" s="30">
        <v>0.07449074074074075</v>
      </c>
      <c r="G31" s="14" t="str">
        <f t="shared" si="0"/>
        <v>5.58/km</v>
      </c>
      <c r="H31" s="16">
        <f t="shared" si="1"/>
        <v>0.01112268518518518</v>
      </c>
      <c r="I31" s="16">
        <f>F31-INDEX($F$5:$F$271,MATCH(D31,$D$5:$D$271,0))</f>
        <v>0.01112268518518518</v>
      </c>
    </row>
    <row r="32" spans="1:9" ht="15" customHeight="1">
      <c r="A32" s="14">
        <v>28</v>
      </c>
      <c r="B32" s="15" t="s">
        <v>48</v>
      </c>
      <c r="C32" s="15" t="s">
        <v>276</v>
      </c>
      <c r="D32" s="14" t="s">
        <v>49</v>
      </c>
      <c r="E32" s="15" t="s">
        <v>36</v>
      </c>
      <c r="F32" s="30">
        <v>0.07519675925925927</v>
      </c>
      <c r="G32" s="14" t="str">
        <f t="shared" si="0"/>
        <v>6.01/km</v>
      </c>
      <c r="H32" s="16">
        <f t="shared" si="1"/>
        <v>0.011828703703703702</v>
      </c>
      <c r="I32" s="16">
        <f>F32-INDEX($F$5:$F$271,MATCH(D32,$D$5:$D$271,0))</f>
        <v>0</v>
      </c>
    </row>
    <row r="33" spans="1:9" ht="15" customHeight="1">
      <c r="A33" s="14">
        <v>29</v>
      </c>
      <c r="B33" s="15" t="s">
        <v>50</v>
      </c>
      <c r="C33" s="15" t="s">
        <v>246</v>
      </c>
      <c r="D33" s="14" t="s">
        <v>14</v>
      </c>
      <c r="E33" s="15" t="s">
        <v>51</v>
      </c>
      <c r="F33" s="30">
        <v>0.07601851851851853</v>
      </c>
      <c r="G33" s="14" t="str">
        <f t="shared" si="0"/>
        <v>6.05/km</v>
      </c>
      <c r="H33" s="16">
        <f t="shared" si="1"/>
        <v>0.01265046296296296</v>
      </c>
      <c r="I33" s="16">
        <f>F33-INDEX($F$5:$F$271,MATCH(D33,$D$5:$D$271,0))</f>
        <v>0.010300925925925936</v>
      </c>
    </row>
    <row r="34" spans="1:9" ht="15" customHeight="1">
      <c r="A34" s="14">
        <v>30</v>
      </c>
      <c r="B34" s="15" t="s">
        <v>52</v>
      </c>
      <c r="C34" s="15" t="s">
        <v>292</v>
      </c>
      <c r="D34" s="14" t="s">
        <v>14</v>
      </c>
      <c r="E34" s="15" t="s">
        <v>53</v>
      </c>
      <c r="F34" s="30">
        <v>0.07619212962962964</v>
      </c>
      <c r="G34" s="14" t="str">
        <f t="shared" si="0"/>
        <v>6.06/km</v>
      </c>
      <c r="H34" s="16">
        <f t="shared" si="1"/>
        <v>0.012824074074074071</v>
      </c>
      <c r="I34" s="16">
        <f>F34-INDEX($F$5:$F$271,MATCH(D34,$D$5:$D$271,0))</f>
        <v>0.010474537037037046</v>
      </c>
    </row>
    <row r="35" spans="1:9" ht="15" customHeight="1">
      <c r="A35" s="32">
        <v>31</v>
      </c>
      <c r="B35" s="33" t="s">
        <v>54</v>
      </c>
      <c r="C35" s="33" t="s">
        <v>55</v>
      </c>
      <c r="D35" s="32" t="s">
        <v>17</v>
      </c>
      <c r="E35" s="33" t="s">
        <v>209</v>
      </c>
      <c r="F35" s="34">
        <v>0.07668981481481481</v>
      </c>
      <c r="G35" s="32" t="str">
        <f t="shared" si="0"/>
        <v>6.08/km</v>
      </c>
      <c r="H35" s="35">
        <f t="shared" si="1"/>
        <v>0.013321759259259242</v>
      </c>
      <c r="I35" s="35">
        <f>F35-INDEX($F$5:$F$271,MATCH(D35,$D$5:$D$271,0))</f>
        <v>0.010810185185185173</v>
      </c>
    </row>
    <row r="36" spans="1:9" ht="15" customHeight="1">
      <c r="A36" s="14">
        <v>32</v>
      </c>
      <c r="B36" s="15" t="s">
        <v>273</v>
      </c>
      <c r="C36" s="15" t="s">
        <v>239</v>
      </c>
      <c r="D36" s="14" t="s">
        <v>14</v>
      </c>
      <c r="E36" s="15" t="s">
        <v>56</v>
      </c>
      <c r="F36" s="30">
        <v>0.07675925925925926</v>
      </c>
      <c r="G36" s="14" t="str">
        <f t="shared" si="0"/>
        <v>6.08/km</v>
      </c>
      <c r="H36" s="16">
        <f t="shared" si="1"/>
        <v>0.013391203703703697</v>
      </c>
      <c r="I36" s="16">
        <f>F36-INDEX($F$5:$F$271,MATCH(D36,$D$5:$D$271,0))</f>
        <v>0.011041666666666672</v>
      </c>
    </row>
    <row r="37" spans="1:9" ht="15" customHeight="1">
      <c r="A37" s="14">
        <v>33</v>
      </c>
      <c r="B37" s="15" t="s">
        <v>57</v>
      </c>
      <c r="C37" s="15" t="s">
        <v>244</v>
      </c>
      <c r="D37" s="14" t="s">
        <v>58</v>
      </c>
      <c r="E37" s="15" t="s">
        <v>47</v>
      </c>
      <c r="F37" s="30">
        <v>0.07712962962962963</v>
      </c>
      <c r="G37" s="14" t="str">
        <f t="shared" si="0"/>
        <v>6.10/km</v>
      </c>
      <c r="H37" s="16">
        <f t="shared" si="1"/>
        <v>0.013761574074074065</v>
      </c>
      <c r="I37" s="16">
        <f>F37-INDEX($F$5:$F$271,MATCH(D37,$D$5:$D$271,0))</f>
        <v>0</v>
      </c>
    </row>
    <row r="38" spans="1:9" ht="15" customHeight="1">
      <c r="A38" s="14">
        <v>34</v>
      </c>
      <c r="B38" s="15" t="s">
        <v>59</v>
      </c>
      <c r="C38" s="15" t="s">
        <v>281</v>
      </c>
      <c r="D38" s="14" t="s">
        <v>58</v>
      </c>
      <c r="E38" s="15" t="s">
        <v>60</v>
      </c>
      <c r="F38" s="30">
        <v>0.07737268518518518</v>
      </c>
      <c r="G38" s="14" t="str">
        <f t="shared" si="0"/>
        <v>6.11/km</v>
      </c>
      <c r="H38" s="16">
        <f t="shared" si="1"/>
        <v>0.014004629629629617</v>
      </c>
      <c r="I38" s="16">
        <f>F38-INDEX($F$5:$F$271,MATCH(D38,$D$5:$D$271,0))</f>
        <v>0.00024305555555555192</v>
      </c>
    </row>
    <row r="39" spans="1:9" ht="15" customHeight="1">
      <c r="A39" s="14">
        <v>35</v>
      </c>
      <c r="B39" s="15" t="s">
        <v>249</v>
      </c>
      <c r="C39" s="15" t="s">
        <v>229</v>
      </c>
      <c r="D39" s="14" t="s">
        <v>58</v>
      </c>
      <c r="E39" s="15" t="s">
        <v>44</v>
      </c>
      <c r="F39" s="30">
        <v>0.07743055555555556</v>
      </c>
      <c r="G39" s="14" t="str">
        <f t="shared" si="0"/>
        <v>6.12/km</v>
      </c>
      <c r="H39" s="16">
        <f t="shared" si="1"/>
        <v>0.014062499999999992</v>
      </c>
      <c r="I39" s="16">
        <f>F39-INDEX($F$5:$F$271,MATCH(D39,$D$5:$D$271,0))</f>
        <v>0.0003009259259259267</v>
      </c>
    </row>
    <row r="40" spans="1:9" ht="15" customHeight="1">
      <c r="A40" s="14">
        <v>36</v>
      </c>
      <c r="B40" s="15" t="s">
        <v>61</v>
      </c>
      <c r="C40" s="15" t="s">
        <v>340</v>
      </c>
      <c r="D40" s="14" t="s">
        <v>14</v>
      </c>
      <c r="E40" s="15" t="s">
        <v>62</v>
      </c>
      <c r="F40" s="30">
        <v>0.07782407407407409</v>
      </c>
      <c r="G40" s="14" t="str">
        <f t="shared" si="0"/>
        <v>6.14/km</v>
      </c>
      <c r="H40" s="16">
        <f t="shared" si="1"/>
        <v>0.01445601851851852</v>
      </c>
      <c r="I40" s="16">
        <f>F40-INDEX($F$5:$F$271,MATCH(D40,$D$5:$D$271,0))</f>
        <v>0.012106481481481496</v>
      </c>
    </row>
    <row r="41" spans="1:9" ht="15" customHeight="1">
      <c r="A41" s="14">
        <v>37</v>
      </c>
      <c r="B41" s="15" t="s">
        <v>63</v>
      </c>
      <c r="C41" s="15" t="s">
        <v>255</v>
      </c>
      <c r="D41" s="14" t="s">
        <v>14</v>
      </c>
      <c r="E41" s="15" t="s">
        <v>64</v>
      </c>
      <c r="F41" s="30">
        <v>0.07789351851851851</v>
      </c>
      <c r="G41" s="14" t="str">
        <f t="shared" si="0"/>
        <v>6.14/km</v>
      </c>
      <c r="H41" s="16">
        <f t="shared" si="1"/>
        <v>0.014525462962962948</v>
      </c>
      <c r="I41" s="16">
        <f>F41-INDEX($F$5:$F$271,MATCH(D41,$D$5:$D$271,0))</f>
        <v>0.012175925925925923</v>
      </c>
    </row>
    <row r="42" spans="1:9" ht="15" customHeight="1">
      <c r="A42" s="14">
        <v>38</v>
      </c>
      <c r="B42" s="15" t="s">
        <v>65</v>
      </c>
      <c r="C42" s="15" t="s">
        <v>2</v>
      </c>
      <c r="D42" s="14" t="s">
        <v>12</v>
      </c>
      <c r="E42" s="15" t="s">
        <v>18</v>
      </c>
      <c r="F42" s="30">
        <v>0.07800925925925926</v>
      </c>
      <c r="G42" s="14" t="str">
        <f t="shared" si="0"/>
        <v>6.14/km</v>
      </c>
      <c r="H42" s="16">
        <f t="shared" si="1"/>
        <v>0.014641203703703698</v>
      </c>
      <c r="I42" s="16">
        <f>F42-INDEX($F$5:$F$271,MATCH(D42,$D$5:$D$271,0))</f>
        <v>0.014641203703703698</v>
      </c>
    </row>
    <row r="43" spans="1:9" ht="15" customHeight="1">
      <c r="A43" s="14">
        <v>39</v>
      </c>
      <c r="B43" s="15" t="s">
        <v>66</v>
      </c>
      <c r="C43" s="15" t="s">
        <v>317</v>
      </c>
      <c r="D43" s="14" t="s">
        <v>58</v>
      </c>
      <c r="E43" s="15" t="s">
        <v>67</v>
      </c>
      <c r="F43" s="30">
        <v>0.07817129629629631</v>
      </c>
      <c r="G43" s="14" t="str">
        <f t="shared" si="0"/>
        <v>6.15/km</v>
      </c>
      <c r="H43" s="16">
        <f t="shared" si="1"/>
        <v>0.014803240740740742</v>
      </c>
      <c r="I43" s="16">
        <f>F43-INDEX($F$5:$F$271,MATCH(D43,$D$5:$D$271,0))</f>
        <v>0.0010416666666666768</v>
      </c>
    </row>
    <row r="44" spans="1:9" ht="15" customHeight="1">
      <c r="A44" s="14">
        <v>40</v>
      </c>
      <c r="B44" s="15" t="s">
        <v>68</v>
      </c>
      <c r="C44" s="15" t="s">
        <v>240</v>
      </c>
      <c r="D44" s="14" t="s">
        <v>14</v>
      </c>
      <c r="E44" s="15" t="s">
        <v>69</v>
      </c>
      <c r="F44" s="30">
        <v>0.0782638888888889</v>
      </c>
      <c r="G44" s="14" t="str">
        <f t="shared" si="0"/>
        <v>6.16/km</v>
      </c>
      <c r="H44" s="16">
        <f t="shared" si="1"/>
        <v>0.01489583333333333</v>
      </c>
      <c r="I44" s="16">
        <f>F44-INDEX($F$5:$F$271,MATCH(D44,$D$5:$D$271,0))</f>
        <v>0.012546296296296305</v>
      </c>
    </row>
    <row r="45" spans="1:9" ht="15" customHeight="1">
      <c r="A45" s="14">
        <v>41</v>
      </c>
      <c r="B45" s="15" t="s">
        <v>288</v>
      </c>
      <c r="C45" s="15" t="s">
        <v>239</v>
      </c>
      <c r="D45" s="14" t="s">
        <v>12</v>
      </c>
      <c r="E45" s="15" t="s">
        <v>70</v>
      </c>
      <c r="F45" s="30">
        <v>0.07886574074074075</v>
      </c>
      <c r="G45" s="14" t="str">
        <f t="shared" si="0"/>
        <v>6.19/km</v>
      </c>
      <c r="H45" s="16">
        <f t="shared" si="1"/>
        <v>0.015497685185185184</v>
      </c>
      <c r="I45" s="16">
        <f>F45-INDEX($F$5:$F$271,MATCH(D45,$D$5:$D$271,0))</f>
        <v>0.015497685185185184</v>
      </c>
    </row>
    <row r="46" spans="1:9" ht="15" customHeight="1">
      <c r="A46" s="14">
        <v>42</v>
      </c>
      <c r="B46" s="15" t="s">
        <v>71</v>
      </c>
      <c r="C46" s="15" t="s">
        <v>225</v>
      </c>
      <c r="D46" s="14" t="s">
        <v>14</v>
      </c>
      <c r="E46" s="15" t="s">
        <v>47</v>
      </c>
      <c r="F46" s="30">
        <v>0.0797800925925926</v>
      </c>
      <c r="G46" s="14" t="str">
        <f t="shared" si="0"/>
        <v>6.23/km</v>
      </c>
      <c r="H46" s="16">
        <f t="shared" si="1"/>
        <v>0.01641203703703703</v>
      </c>
      <c r="I46" s="16">
        <f>F46-INDEX($F$5:$F$271,MATCH(D46,$D$5:$D$271,0))</f>
        <v>0.014062500000000006</v>
      </c>
    </row>
    <row r="47" spans="1:9" ht="15" customHeight="1">
      <c r="A47" s="14">
        <v>43</v>
      </c>
      <c r="B47" s="15" t="s">
        <v>72</v>
      </c>
      <c r="C47" s="15" t="s">
        <v>283</v>
      </c>
      <c r="D47" s="14" t="s">
        <v>12</v>
      </c>
      <c r="E47" s="15" t="s">
        <v>69</v>
      </c>
      <c r="F47" s="30">
        <v>0.08001157407407407</v>
      </c>
      <c r="G47" s="14" t="str">
        <f t="shared" si="0"/>
        <v>6.24/km</v>
      </c>
      <c r="H47" s="16">
        <f t="shared" si="1"/>
        <v>0.016643518518518502</v>
      </c>
      <c r="I47" s="16">
        <f>F47-INDEX($F$5:$F$271,MATCH(D47,$D$5:$D$271,0))</f>
        <v>0.016643518518518502</v>
      </c>
    </row>
    <row r="48" spans="1:9" ht="15" customHeight="1">
      <c r="A48" s="32">
        <v>44</v>
      </c>
      <c r="B48" s="33" t="s">
        <v>73</v>
      </c>
      <c r="C48" s="33" t="s">
        <v>74</v>
      </c>
      <c r="D48" s="32" t="s">
        <v>12</v>
      </c>
      <c r="E48" s="33" t="s">
        <v>209</v>
      </c>
      <c r="F48" s="34">
        <v>0.08005787037037036</v>
      </c>
      <c r="G48" s="32" t="str">
        <f t="shared" si="0"/>
        <v>6.24/km</v>
      </c>
      <c r="H48" s="35">
        <f t="shared" si="1"/>
        <v>0.016689814814814796</v>
      </c>
      <c r="I48" s="35">
        <f>F48-INDEX($F$5:$F$271,MATCH(D48,$D$5:$D$271,0))</f>
        <v>0.016689814814814796</v>
      </c>
    </row>
    <row r="49" spans="1:9" ht="15" customHeight="1">
      <c r="A49" s="14">
        <v>45</v>
      </c>
      <c r="B49" s="15" t="s">
        <v>75</v>
      </c>
      <c r="C49" s="15" t="s">
        <v>76</v>
      </c>
      <c r="D49" s="14" t="s">
        <v>58</v>
      </c>
      <c r="E49" s="15" t="s">
        <v>36</v>
      </c>
      <c r="F49" s="30">
        <v>0.08006944444444444</v>
      </c>
      <c r="G49" s="14" t="str">
        <f t="shared" si="0"/>
        <v>6.24/km</v>
      </c>
      <c r="H49" s="16">
        <f t="shared" si="1"/>
        <v>0.016701388888888877</v>
      </c>
      <c r="I49" s="16">
        <f>F49-INDEX($F$5:$F$271,MATCH(D49,$D$5:$D$271,0))</f>
        <v>0.0029398148148148118</v>
      </c>
    </row>
    <row r="50" spans="1:9" ht="15" customHeight="1">
      <c r="A50" s="14">
        <v>46</v>
      </c>
      <c r="B50" s="15" t="s">
        <v>42</v>
      </c>
      <c r="C50" s="15" t="s">
        <v>337</v>
      </c>
      <c r="D50" s="14" t="s">
        <v>14</v>
      </c>
      <c r="E50" s="15" t="s">
        <v>18</v>
      </c>
      <c r="F50" s="30">
        <v>0.08046296296296296</v>
      </c>
      <c r="G50" s="14" t="str">
        <f t="shared" si="0"/>
        <v>6.26/km</v>
      </c>
      <c r="H50" s="16">
        <f t="shared" si="1"/>
        <v>0.017094907407407392</v>
      </c>
      <c r="I50" s="16">
        <f>F50-INDEX($F$5:$F$271,MATCH(D50,$D$5:$D$271,0))</f>
        <v>0.014745370370370367</v>
      </c>
    </row>
    <row r="51" spans="1:9" ht="15" customHeight="1">
      <c r="A51" s="14">
        <v>47</v>
      </c>
      <c r="B51" s="15" t="s">
        <v>77</v>
      </c>
      <c r="C51" s="15" t="s">
        <v>227</v>
      </c>
      <c r="D51" s="14" t="s">
        <v>12</v>
      </c>
      <c r="E51" s="15" t="s">
        <v>78</v>
      </c>
      <c r="F51" s="30">
        <v>0.08056712962962963</v>
      </c>
      <c r="G51" s="14" t="str">
        <f t="shared" si="0"/>
        <v>6.27/km</v>
      </c>
      <c r="H51" s="16">
        <f t="shared" si="1"/>
        <v>0.01719907407407406</v>
      </c>
      <c r="I51" s="16">
        <f>F51-INDEX($F$5:$F$271,MATCH(D51,$D$5:$D$271,0))</f>
        <v>0.01719907407407406</v>
      </c>
    </row>
    <row r="52" spans="1:9" ht="15" customHeight="1">
      <c r="A52" s="14">
        <v>48</v>
      </c>
      <c r="B52" s="15" t="s">
        <v>293</v>
      </c>
      <c r="C52" s="15" t="s">
        <v>294</v>
      </c>
      <c r="D52" s="14" t="s">
        <v>79</v>
      </c>
      <c r="E52" s="15" t="s">
        <v>80</v>
      </c>
      <c r="F52" s="30">
        <v>0.08064814814814815</v>
      </c>
      <c r="G52" s="14" t="str">
        <f t="shared" si="0"/>
        <v>6.27/km</v>
      </c>
      <c r="H52" s="16">
        <f t="shared" si="1"/>
        <v>0.017280092592592583</v>
      </c>
      <c r="I52" s="16">
        <f>F52-INDEX($F$5:$F$271,MATCH(D52,$D$5:$D$271,0))</f>
        <v>0</v>
      </c>
    </row>
    <row r="53" spans="1:9" ht="15" customHeight="1">
      <c r="A53" s="14">
        <v>49</v>
      </c>
      <c r="B53" s="15" t="s">
        <v>81</v>
      </c>
      <c r="C53" s="15" t="s">
        <v>237</v>
      </c>
      <c r="D53" s="14" t="s">
        <v>17</v>
      </c>
      <c r="E53" s="15" t="s">
        <v>67</v>
      </c>
      <c r="F53" s="30">
        <v>0.08079861111111111</v>
      </c>
      <c r="G53" s="14" t="str">
        <f t="shared" si="0"/>
        <v>6.28/km</v>
      </c>
      <c r="H53" s="16">
        <f t="shared" si="1"/>
        <v>0.017430555555555546</v>
      </c>
      <c r="I53" s="16">
        <f>F53-INDEX($F$5:$F$271,MATCH(D53,$D$5:$D$271,0))</f>
        <v>0.014918981481481478</v>
      </c>
    </row>
    <row r="54" spans="1:9" ht="15" customHeight="1">
      <c r="A54" s="14">
        <v>50</v>
      </c>
      <c r="B54" s="15" t="s">
        <v>82</v>
      </c>
      <c r="C54" s="15" t="s">
        <v>224</v>
      </c>
      <c r="D54" s="14" t="s">
        <v>12</v>
      </c>
      <c r="E54" s="15" t="s">
        <v>83</v>
      </c>
      <c r="F54" s="30">
        <v>0.08097222222222222</v>
      </c>
      <c r="G54" s="14" t="str">
        <f t="shared" si="0"/>
        <v>6.29/km</v>
      </c>
      <c r="H54" s="16">
        <f t="shared" si="1"/>
        <v>0.017604166666666657</v>
      </c>
      <c r="I54" s="16">
        <f>F54-INDEX($F$5:$F$271,MATCH(D54,$D$5:$D$271,0))</f>
        <v>0.017604166666666657</v>
      </c>
    </row>
    <row r="55" spans="1:9" ht="15" customHeight="1">
      <c r="A55" s="14">
        <v>51</v>
      </c>
      <c r="B55" s="15" t="s">
        <v>84</v>
      </c>
      <c r="C55" s="15" t="s">
        <v>271</v>
      </c>
      <c r="D55" s="14" t="s">
        <v>14</v>
      </c>
      <c r="E55" s="15" t="s">
        <v>85</v>
      </c>
      <c r="F55" s="30">
        <v>0.08185185185185186</v>
      </c>
      <c r="G55" s="14" t="str">
        <f t="shared" si="0"/>
        <v>6.33/km</v>
      </c>
      <c r="H55" s="16">
        <f t="shared" si="1"/>
        <v>0.01848379629629629</v>
      </c>
      <c r="I55" s="16">
        <f>F55-INDEX($F$5:$F$271,MATCH(D55,$D$5:$D$271,0))</f>
        <v>0.016134259259259265</v>
      </c>
    </row>
    <row r="56" spans="1:9" ht="15" customHeight="1">
      <c r="A56" s="14">
        <v>52</v>
      </c>
      <c r="B56" s="15" t="s">
        <v>86</v>
      </c>
      <c r="C56" s="15" t="s">
        <v>310</v>
      </c>
      <c r="D56" s="14" t="s">
        <v>21</v>
      </c>
      <c r="E56" s="15" t="s">
        <v>43</v>
      </c>
      <c r="F56" s="30">
        <v>0.08194444444444444</v>
      </c>
      <c r="G56" s="14" t="str">
        <f t="shared" si="0"/>
        <v>6.33/km</v>
      </c>
      <c r="H56" s="16">
        <f t="shared" si="1"/>
        <v>0.01857638888888888</v>
      </c>
      <c r="I56" s="16">
        <f>F56-INDEX($F$5:$F$271,MATCH(D56,$D$5:$D$271,0))</f>
        <v>0.014027777777777778</v>
      </c>
    </row>
    <row r="57" spans="1:9" ht="15" customHeight="1">
      <c r="A57" s="14">
        <v>53</v>
      </c>
      <c r="B57" s="15" t="s">
        <v>87</v>
      </c>
      <c r="C57" s="15" t="s">
        <v>262</v>
      </c>
      <c r="D57" s="14" t="s">
        <v>14</v>
      </c>
      <c r="E57" s="15" t="s">
        <v>85</v>
      </c>
      <c r="F57" s="30">
        <v>0.08209490740740741</v>
      </c>
      <c r="G57" s="14" t="str">
        <f t="shared" si="0"/>
        <v>6.34/km</v>
      </c>
      <c r="H57" s="16">
        <f t="shared" si="1"/>
        <v>0.018726851851851842</v>
      </c>
      <c r="I57" s="16">
        <f>F57-INDEX($F$5:$F$271,MATCH(D57,$D$5:$D$271,0))</f>
        <v>0.016377314814814817</v>
      </c>
    </row>
    <row r="58" spans="1:9" ht="15" customHeight="1">
      <c r="A58" s="14">
        <v>54</v>
      </c>
      <c r="B58" s="15" t="s">
        <v>88</v>
      </c>
      <c r="C58" s="15" t="s">
        <v>229</v>
      </c>
      <c r="D58" s="14" t="s">
        <v>14</v>
      </c>
      <c r="E58" s="15" t="s">
        <v>89</v>
      </c>
      <c r="F58" s="30">
        <v>0.08222222222222221</v>
      </c>
      <c r="G58" s="14" t="str">
        <f t="shared" si="0"/>
        <v>6.35/km</v>
      </c>
      <c r="H58" s="16">
        <f t="shared" si="1"/>
        <v>0.018854166666666644</v>
      </c>
      <c r="I58" s="16">
        <f>F58-INDEX($F$5:$F$271,MATCH(D58,$D$5:$D$271,0))</f>
        <v>0.01650462962962962</v>
      </c>
    </row>
    <row r="59" spans="1:9" ht="15" customHeight="1">
      <c r="A59" s="14">
        <v>55</v>
      </c>
      <c r="B59" s="15" t="s">
        <v>90</v>
      </c>
      <c r="C59" s="15" t="s">
        <v>226</v>
      </c>
      <c r="D59" s="14" t="s">
        <v>14</v>
      </c>
      <c r="E59" s="15" t="s">
        <v>91</v>
      </c>
      <c r="F59" s="30">
        <v>0.08240740740740742</v>
      </c>
      <c r="G59" s="14" t="str">
        <f t="shared" si="0"/>
        <v>6.36/km</v>
      </c>
      <c r="H59" s="16">
        <f t="shared" si="1"/>
        <v>0.01903935185185185</v>
      </c>
      <c r="I59" s="16">
        <f>F59-INDEX($F$5:$F$271,MATCH(D59,$D$5:$D$271,0))</f>
        <v>0.016689814814814824</v>
      </c>
    </row>
    <row r="60" spans="1:9" ht="15" customHeight="1">
      <c r="A60" s="14">
        <v>56</v>
      </c>
      <c r="B60" s="15" t="s">
        <v>92</v>
      </c>
      <c r="C60" s="15" t="s">
        <v>239</v>
      </c>
      <c r="D60" s="14" t="s">
        <v>17</v>
      </c>
      <c r="E60" s="15" t="s">
        <v>36</v>
      </c>
      <c r="F60" s="30">
        <v>0.08262731481481482</v>
      </c>
      <c r="G60" s="14" t="str">
        <f t="shared" si="0"/>
        <v>6.37/km</v>
      </c>
      <c r="H60" s="16">
        <f t="shared" si="1"/>
        <v>0.019259259259259254</v>
      </c>
      <c r="I60" s="16">
        <f>F60-INDEX($F$5:$F$271,MATCH(D60,$D$5:$D$271,0))</f>
        <v>0.016747685185185185</v>
      </c>
    </row>
    <row r="61" spans="1:9" ht="15" customHeight="1">
      <c r="A61" s="14">
        <v>57</v>
      </c>
      <c r="B61" s="15" t="s">
        <v>93</v>
      </c>
      <c r="C61" s="15" t="s">
        <v>238</v>
      </c>
      <c r="D61" s="14" t="s">
        <v>14</v>
      </c>
      <c r="E61" s="15" t="s">
        <v>94</v>
      </c>
      <c r="F61" s="30">
        <v>0.08273148148148148</v>
      </c>
      <c r="G61" s="14" t="str">
        <f t="shared" si="0"/>
        <v>6.37/km</v>
      </c>
      <c r="H61" s="16">
        <f t="shared" si="1"/>
        <v>0.01936342592592591</v>
      </c>
      <c r="I61" s="16">
        <f>F61-INDEX($F$5:$F$271,MATCH(D61,$D$5:$D$271,0))</f>
        <v>0.017013888888888884</v>
      </c>
    </row>
    <row r="62" spans="1:9" ht="15" customHeight="1">
      <c r="A62" s="14">
        <v>58</v>
      </c>
      <c r="B62" s="15" t="s">
        <v>269</v>
      </c>
      <c r="C62" s="15" t="s">
        <v>225</v>
      </c>
      <c r="D62" s="14" t="s">
        <v>39</v>
      </c>
      <c r="E62" s="15" t="s">
        <v>95</v>
      </c>
      <c r="F62" s="30">
        <v>0.08277777777777778</v>
      </c>
      <c r="G62" s="14" t="str">
        <f t="shared" si="0"/>
        <v>6.37/km</v>
      </c>
      <c r="H62" s="16">
        <f t="shared" si="1"/>
        <v>0.019409722222222217</v>
      </c>
      <c r="I62" s="16">
        <f>F62-INDEX($F$5:$F$271,MATCH(D62,$D$5:$D$271,0))</f>
        <v>0.010231481481481494</v>
      </c>
    </row>
    <row r="63" spans="1:9" ht="15" customHeight="1">
      <c r="A63" s="14">
        <v>59</v>
      </c>
      <c r="B63" s="15" t="s">
        <v>96</v>
      </c>
      <c r="C63" s="15" t="s">
        <v>323</v>
      </c>
      <c r="D63" s="14" t="s">
        <v>14</v>
      </c>
      <c r="E63" s="15" t="s">
        <v>97</v>
      </c>
      <c r="F63" s="30">
        <v>0.08321759259259259</v>
      </c>
      <c r="G63" s="14" t="str">
        <f t="shared" si="0"/>
        <v>6.39/km</v>
      </c>
      <c r="H63" s="16">
        <f t="shared" si="1"/>
        <v>0.019849537037037027</v>
      </c>
      <c r="I63" s="16">
        <f>F63-INDEX($F$5:$F$271,MATCH(D63,$D$5:$D$271,0))</f>
        <v>0.0175</v>
      </c>
    </row>
    <row r="64" spans="1:9" ht="15" customHeight="1">
      <c r="A64" s="32">
        <v>60</v>
      </c>
      <c r="B64" s="33" t="s">
        <v>290</v>
      </c>
      <c r="C64" s="33" t="s">
        <v>229</v>
      </c>
      <c r="D64" s="32" t="s">
        <v>21</v>
      </c>
      <c r="E64" s="33" t="s">
        <v>209</v>
      </c>
      <c r="F64" s="34">
        <v>0.0834375</v>
      </c>
      <c r="G64" s="32" t="str">
        <f t="shared" si="0"/>
        <v>6.41/km</v>
      </c>
      <c r="H64" s="35">
        <f t="shared" si="1"/>
        <v>0.02006944444444443</v>
      </c>
      <c r="I64" s="35">
        <f>F64-INDEX($F$5:$F$271,MATCH(D64,$D$5:$D$271,0))</f>
        <v>0.015520833333333331</v>
      </c>
    </row>
    <row r="65" spans="1:9" ht="15" customHeight="1">
      <c r="A65" s="14">
        <v>61</v>
      </c>
      <c r="B65" s="15" t="s">
        <v>98</v>
      </c>
      <c r="C65" s="15" t="s">
        <v>226</v>
      </c>
      <c r="D65" s="14" t="s">
        <v>12</v>
      </c>
      <c r="E65" s="15" t="s">
        <v>99</v>
      </c>
      <c r="F65" s="30">
        <v>0.08370370370370371</v>
      </c>
      <c r="G65" s="14" t="str">
        <f t="shared" si="0"/>
        <v>6.42/km</v>
      </c>
      <c r="H65" s="16">
        <f t="shared" si="1"/>
        <v>0.020335648148148144</v>
      </c>
      <c r="I65" s="16">
        <f>F65-INDEX($F$5:$F$271,MATCH(D65,$D$5:$D$271,0))</f>
        <v>0.020335648148148144</v>
      </c>
    </row>
    <row r="66" spans="1:9" ht="15" customHeight="1">
      <c r="A66" s="14">
        <v>62</v>
      </c>
      <c r="B66" s="15" t="s">
        <v>100</v>
      </c>
      <c r="C66" s="15" t="s">
        <v>235</v>
      </c>
      <c r="D66" s="14" t="s">
        <v>14</v>
      </c>
      <c r="E66" s="15" t="s">
        <v>101</v>
      </c>
      <c r="F66" s="30">
        <v>0.08370370370370371</v>
      </c>
      <c r="G66" s="14" t="str">
        <f t="shared" si="0"/>
        <v>6.42/km</v>
      </c>
      <c r="H66" s="16">
        <f t="shared" si="1"/>
        <v>0.020335648148148144</v>
      </c>
      <c r="I66" s="16">
        <f>F66-INDEX($F$5:$F$271,MATCH(D66,$D$5:$D$271,0))</f>
        <v>0.01798611111111112</v>
      </c>
    </row>
    <row r="67" spans="1:9" ht="15" customHeight="1">
      <c r="A67" s="14">
        <v>63</v>
      </c>
      <c r="B67" s="15" t="s">
        <v>307</v>
      </c>
      <c r="C67" s="15" t="s">
        <v>234</v>
      </c>
      <c r="D67" s="14" t="s">
        <v>17</v>
      </c>
      <c r="E67" s="15" t="s">
        <v>47</v>
      </c>
      <c r="F67" s="30">
        <v>0.08402777777777777</v>
      </c>
      <c r="G67" s="14" t="str">
        <f t="shared" si="0"/>
        <v>6.43/km</v>
      </c>
      <c r="H67" s="16">
        <f t="shared" si="1"/>
        <v>0.020659722222222204</v>
      </c>
      <c r="I67" s="16">
        <f>F67-INDEX($F$5:$F$271,MATCH(D67,$D$5:$D$271,0))</f>
        <v>0.018148148148148135</v>
      </c>
    </row>
    <row r="68" spans="1:9" ht="15" customHeight="1">
      <c r="A68" s="14">
        <v>64</v>
      </c>
      <c r="B68" s="15" t="s">
        <v>102</v>
      </c>
      <c r="C68" s="15" t="s">
        <v>225</v>
      </c>
      <c r="D68" s="14" t="s">
        <v>17</v>
      </c>
      <c r="E68" s="15" t="s">
        <v>47</v>
      </c>
      <c r="F68" s="30">
        <v>0.08421296296296298</v>
      </c>
      <c r="G68" s="14" t="str">
        <f t="shared" si="0"/>
        <v>6.44/km</v>
      </c>
      <c r="H68" s="16">
        <f t="shared" si="1"/>
        <v>0.02084490740740741</v>
      </c>
      <c r="I68" s="16">
        <f>F68-INDEX($F$5:$F$271,MATCH(D68,$D$5:$D$271,0))</f>
        <v>0.01833333333333334</v>
      </c>
    </row>
    <row r="69" spans="1:9" ht="15" customHeight="1">
      <c r="A69" s="14">
        <v>65</v>
      </c>
      <c r="B69" s="15" t="s">
        <v>103</v>
      </c>
      <c r="C69" s="15" t="s">
        <v>237</v>
      </c>
      <c r="D69" s="14" t="s">
        <v>58</v>
      </c>
      <c r="E69" s="15" t="s">
        <v>43</v>
      </c>
      <c r="F69" s="30">
        <v>0.08438657407407407</v>
      </c>
      <c r="G69" s="14" t="str">
        <f aca="true" t="shared" si="2" ref="G69:G132">TEXT(INT((HOUR(F69)*3600+MINUTE(F69)*60+SECOND(F69))/$I$3/60),"0")&amp;"."&amp;TEXT(MOD((HOUR(F69)*3600+MINUTE(F69)*60+SECOND(F69))/$I$3,60),"00")&amp;"/km"</f>
        <v>6.45/km</v>
      </c>
      <c r="H69" s="16">
        <f aca="true" t="shared" si="3" ref="H69:H132">F69-$F$5</f>
        <v>0.021018518518518506</v>
      </c>
      <c r="I69" s="16">
        <f>F69-INDEX($F$5:$F$271,MATCH(D69,$D$5:$D$271,0))</f>
        <v>0.007256944444444441</v>
      </c>
    </row>
    <row r="70" spans="1:9" ht="15" customHeight="1">
      <c r="A70" s="14">
        <v>66</v>
      </c>
      <c r="B70" s="15" t="s">
        <v>104</v>
      </c>
      <c r="C70" s="15" t="s">
        <v>105</v>
      </c>
      <c r="D70" s="14" t="s">
        <v>58</v>
      </c>
      <c r="E70" s="15" t="s">
        <v>43</v>
      </c>
      <c r="F70" s="30">
        <v>0.08438657407407407</v>
      </c>
      <c r="G70" s="14" t="str">
        <f t="shared" si="2"/>
        <v>6.45/km</v>
      </c>
      <c r="H70" s="16">
        <f t="shared" si="3"/>
        <v>0.021018518518518506</v>
      </c>
      <c r="I70" s="16">
        <f>F70-INDEX($F$5:$F$271,MATCH(D70,$D$5:$D$271,0))</f>
        <v>0.007256944444444441</v>
      </c>
    </row>
    <row r="71" spans="1:9" ht="15" customHeight="1">
      <c r="A71" s="14">
        <v>67</v>
      </c>
      <c r="B71" s="15" t="s">
        <v>82</v>
      </c>
      <c r="C71" s="15" t="s">
        <v>232</v>
      </c>
      <c r="D71" s="14" t="s">
        <v>17</v>
      </c>
      <c r="E71" s="15" t="s">
        <v>106</v>
      </c>
      <c r="F71" s="30">
        <v>0.0849537037037037</v>
      </c>
      <c r="G71" s="14" t="str">
        <f t="shared" si="2"/>
        <v>6.48/km</v>
      </c>
      <c r="H71" s="16">
        <f t="shared" si="3"/>
        <v>0.02158564814814813</v>
      </c>
      <c r="I71" s="16">
        <f>F71-INDEX($F$5:$F$271,MATCH(D71,$D$5:$D$271,0))</f>
        <v>0.019074074074074063</v>
      </c>
    </row>
    <row r="72" spans="1:9" ht="15" customHeight="1">
      <c r="A72" s="14">
        <v>68</v>
      </c>
      <c r="B72" s="15" t="s">
        <v>107</v>
      </c>
      <c r="C72" s="15" t="s">
        <v>108</v>
      </c>
      <c r="D72" s="14" t="s">
        <v>14</v>
      </c>
      <c r="E72" s="15" t="s">
        <v>97</v>
      </c>
      <c r="F72" s="30">
        <v>0.08516203703703705</v>
      </c>
      <c r="G72" s="14" t="str">
        <f t="shared" si="2"/>
        <v>6.49/km</v>
      </c>
      <c r="H72" s="16">
        <f t="shared" si="3"/>
        <v>0.021793981481481484</v>
      </c>
      <c r="I72" s="16">
        <f>F72-INDEX($F$5:$F$271,MATCH(D72,$D$5:$D$271,0))</f>
        <v>0.01944444444444446</v>
      </c>
    </row>
    <row r="73" spans="1:9" ht="15" customHeight="1">
      <c r="A73" s="32">
        <v>69</v>
      </c>
      <c r="B73" s="33" t="s">
        <v>309</v>
      </c>
      <c r="C73" s="33" t="s">
        <v>248</v>
      </c>
      <c r="D73" s="32" t="s">
        <v>17</v>
      </c>
      <c r="E73" s="33" t="s">
        <v>209</v>
      </c>
      <c r="F73" s="34">
        <v>0.08578703703703704</v>
      </c>
      <c r="G73" s="32" t="str">
        <f t="shared" si="2"/>
        <v>6.52/km</v>
      </c>
      <c r="H73" s="35">
        <f t="shared" si="3"/>
        <v>0.02241898148148147</v>
      </c>
      <c r="I73" s="35">
        <f>F73-INDEX($F$5:$F$271,MATCH(D73,$D$5:$D$271,0))</f>
        <v>0.0199074074074074</v>
      </c>
    </row>
    <row r="74" spans="1:9" ht="15" customHeight="1">
      <c r="A74" s="32">
        <v>70</v>
      </c>
      <c r="B74" s="33" t="s">
        <v>303</v>
      </c>
      <c r="C74" s="33" t="s">
        <v>261</v>
      </c>
      <c r="D74" s="32" t="s">
        <v>49</v>
      </c>
      <c r="E74" s="33" t="s">
        <v>209</v>
      </c>
      <c r="F74" s="34">
        <v>0.08578703703703704</v>
      </c>
      <c r="G74" s="32" t="str">
        <f t="shared" si="2"/>
        <v>6.52/km</v>
      </c>
      <c r="H74" s="35">
        <f t="shared" si="3"/>
        <v>0.02241898148148147</v>
      </c>
      <c r="I74" s="35">
        <f>F74-INDEX($F$5:$F$271,MATCH(D74,$D$5:$D$271,0))</f>
        <v>0.010590277777777768</v>
      </c>
    </row>
    <row r="75" spans="1:9" ht="15" customHeight="1">
      <c r="A75" s="32">
        <v>71</v>
      </c>
      <c r="B75" s="33" t="s">
        <v>109</v>
      </c>
      <c r="C75" s="33" t="s">
        <v>272</v>
      </c>
      <c r="D75" s="32" t="s">
        <v>21</v>
      </c>
      <c r="E75" s="33" t="s">
        <v>209</v>
      </c>
      <c r="F75" s="34">
        <v>0.08583333333333333</v>
      </c>
      <c r="G75" s="32" t="str">
        <f t="shared" si="2"/>
        <v>6.52/km</v>
      </c>
      <c r="H75" s="35">
        <f t="shared" si="3"/>
        <v>0.022465277777777765</v>
      </c>
      <c r="I75" s="35">
        <f>F75-INDEX($F$5:$F$271,MATCH(D75,$D$5:$D$271,0))</f>
        <v>0.017916666666666664</v>
      </c>
    </row>
    <row r="76" spans="1:9" ht="15" customHeight="1">
      <c r="A76" s="14">
        <v>72</v>
      </c>
      <c r="B76" s="15" t="s">
        <v>280</v>
      </c>
      <c r="C76" s="15" t="s">
        <v>281</v>
      </c>
      <c r="D76" s="14" t="s">
        <v>12</v>
      </c>
      <c r="E76" s="15" t="s">
        <v>78</v>
      </c>
      <c r="F76" s="30">
        <v>0.08598379629629631</v>
      </c>
      <c r="G76" s="14" t="str">
        <f t="shared" si="2"/>
        <v>6.53/km</v>
      </c>
      <c r="H76" s="16">
        <f t="shared" si="3"/>
        <v>0.022615740740740742</v>
      </c>
      <c r="I76" s="16">
        <f>F76-INDEX($F$5:$F$271,MATCH(D76,$D$5:$D$271,0))</f>
        <v>0.022615740740740742</v>
      </c>
    </row>
    <row r="77" spans="1:9" ht="15" customHeight="1">
      <c r="A77" s="32">
        <v>73</v>
      </c>
      <c r="B77" s="33" t="s">
        <v>278</v>
      </c>
      <c r="C77" s="33" t="s">
        <v>260</v>
      </c>
      <c r="D77" s="32" t="s">
        <v>14</v>
      </c>
      <c r="E77" s="33" t="s">
        <v>209</v>
      </c>
      <c r="F77" s="34">
        <v>0.08613425925925926</v>
      </c>
      <c r="G77" s="32" t="str">
        <f t="shared" si="2"/>
        <v>6.53/km</v>
      </c>
      <c r="H77" s="35">
        <f t="shared" si="3"/>
        <v>0.02276620370370369</v>
      </c>
      <c r="I77" s="35">
        <f>F77-INDEX($F$5:$F$271,MATCH(D77,$D$5:$D$271,0))</f>
        <v>0.020416666666666666</v>
      </c>
    </row>
    <row r="78" spans="1:9" ht="15" customHeight="1">
      <c r="A78" s="14">
        <v>74</v>
      </c>
      <c r="B78" s="15" t="s">
        <v>110</v>
      </c>
      <c r="C78" s="15" t="s">
        <v>245</v>
      </c>
      <c r="D78" s="14" t="s">
        <v>58</v>
      </c>
      <c r="E78" s="15" t="s">
        <v>53</v>
      </c>
      <c r="F78" s="30">
        <v>0.08625</v>
      </c>
      <c r="G78" s="14" t="str">
        <f t="shared" si="2"/>
        <v>6.54/km</v>
      </c>
      <c r="H78" s="16">
        <f t="shared" si="3"/>
        <v>0.022881944444444427</v>
      </c>
      <c r="I78" s="16">
        <f>F78-INDEX($F$5:$F$271,MATCH(D78,$D$5:$D$271,0))</f>
        <v>0.009120370370370362</v>
      </c>
    </row>
    <row r="79" spans="1:9" ht="15" customHeight="1">
      <c r="A79" s="32">
        <v>75</v>
      </c>
      <c r="B79" s="33" t="s">
        <v>111</v>
      </c>
      <c r="C79" s="33" t="s">
        <v>339</v>
      </c>
      <c r="D79" s="32" t="s">
        <v>14</v>
      </c>
      <c r="E79" s="33" t="s">
        <v>209</v>
      </c>
      <c r="F79" s="34">
        <v>0.08643518518518518</v>
      </c>
      <c r="G79" s="32" t="str">
        <f t="shared" si="2"/>
        <v>6.55/km</v>
      </c>
      <c r="H79" s="35">
        <f t="shared" si="3"/>
        <v>0.023067129629629618</v>
      </c>
      <c r="I79" s="35">
        <f>F79-INDEX($F$5:$F$271,MATCH(D79,$D$5:$D$271,0))</f>
        <v>0.020717592592592593</v>
      </c>
    </row>
    <row r="80" spans="1:9" ht="15" customHeight="1">
      <c r="A80" s="32">
        <v>76</v>
      </c>
      <c r="B80" s="33" t="s">
        <v>112</v>
      </c>
      <c r="C80" s="33" t="s">
        <v>113</v>
      </c>
      <c r="D80" s="32" t="s">
        <v>114</v>
      </c>
      <c r="E80" s="33" t="s">
        <v>209</v>
      </c>
      <c r="F80" s="34">
        <v>0.08643518518518518</v>
      </c>
      <c r="G80" s="32" t="str">
        <f t="shared" si="2"/>
        <v>6.55/km</v>
      </c>
      <c r="H80" s="35">
        <f t="shared" si="3"/>
        <v>0.023067129629629618</v>
      </c>
      <c r="I80" s="35">
        <f>F80-INDEX($F$5:$F$271,MATCH(D80,$D$5:$D$271,0))</f>
        <v>0</v>
      </c>
    </row>
    <row r="81" spans="1:9" ht="15" customHeight="1">
      <c r="A81" s="14">
        <v>77</v>
      </c>
      <c r="B81" s="15" t="s">
        <v>115</v>
      </c>
      <c r="C81" s="15" t="s">
        <v>235</v>
      </c>
      <c r="D81" s="14" t="s">
        <v>21</v>
      </c>
      <c r="E81" s="15" t="s">
        <v>116</v>
      </c>
      <c r="F81" s="30">
        <v>0.08689814814814815</v>
      </c>
      <c r="G81" s="14" t="str">
        <f t="shared" si="2"/>
        <v>6.57/km</v>
      </c>
      <c r="H81" s="16">
        <f t="shared" si="3"/>
        <v>0.02353009259259259</v>
      </c>
      <c r="I81" s="16">
        <f>F81-INDEX($F$5:$F$271,MATCH(D81,$D$5:$D$271,0))</f>
        <v>0.018981481481481488</v>
      </c>
    </row>
    <row r="82" spans="1:9" ht="15" customHeight="1">
      <c r="A82" s="14">
        <v>78</v>
      </c>
      <c r="B82" s="15" t="s">
        <v>311</v>
      </c>
      <c r="C82" s="15" t="s">
        <v>277</v>
      </c>
      <c r="D82" s="14" t="s">
        <v>49</v>
      </c>
      <c r="E82" s="15" t="s">
        <v>117</v>
      </c>
      <c r="F82" s="30">
        <v>0.08724537037037038</v>
      </c>
      <c r="G82" s="14" t="str">
        <f t="shared" si="2"/>
        <v>6.59/km</v>
      </c>
      <c r="H82" s="16">
        <f t="shared" si="3"/>
        <v>0.02387731481481481</v>
      </c>
      <c r="I82" s="16">
        <f>F82-INDEX($F$5:$F$271,MATCH(D82,$D$5:$D$271,0))</f>
        <v>0.012048611111111107</v>
      </c>
    </row>
    <row r="83" spans="1:9" ht="15" customHeight="1">
      <c r="A83" s="14">
        <v>79</v>
      </c>
      <c r="B83" s="15" t="s">
        <v>118</v>
      </c>
      <c r="C83" s="15" t="s">
        <v>119</v>
      </c>
      <c r="D83" s="14" t="s">
        <v>58</v>
      </c>
      <c r="E83" s="15" t="s">
        <v>120</v>
      </c>
      <c r="F83" s="30">
        <v>0.0874537037037037</v>
      </c>
      <c r="G83" s="14" t="str">
        <f t="shared" si="2"/>
        <v>6.60/km</v>
      </c>
      <c r="H83" s="16">
        <f t="shared" si="3"/>
        <v>0.024085648148148134</v>
      </c>
      <c r="I83" s="16">
        <f>F83-INDEX($F$5:$F$271,MATCH(D83,$D$5:$D$271,0))</f>
        <v>0.010324074074074069</v>
      </c>
    </row>
    <row r="84" spans="1:9" ht="15" customHeight="1">
      <c r="A84" s="14">
        <v>80</v>
      </c>
      <c r="B84" s="15" t="s">
        <v>321</v>
      </c>
      <c r="C84" s="15" t="s">
        <v>121</v>
      </c>
      <c r="D84" s="14" t="s">
        <v>58</v>
      </c>
      <c r="E84" s="15" t="s">
        <v>36</v>
      </c>
      <c r="F84" s="30">
        <v>0.08813657407407406</v>
      </c>
      <c r="G84" s="14" t="str">
        <f t="shared" si="2"/>
        <v>7.03/km</v>
      </c>
      <c r="H84" s="16">
        <f t="shared" si="3"/>
        <v>0.024768518518518495</v>
      </c>
      <c r="I84" s="16">
        <f>F84-INDEX($F$5:$F$271,MATCH(D84,$D$5:$D$271,0))</f>
        <v>0.01100694444444443</v>
      </c>
    </row>
    <row r="85" spans="1:9" ht="15" customHeight="1">
      <c r="A85" s="14">
        <v>81</v>
      </c>
      <c r="B85" s="15" t="s">
        <v>122</v>
      </c>
      <c r="C85" s="15" t="s">
        <v>123</v>
      </c>
      <c r="D85" s="14" t="s">
        <v>34</v>
      </c>
      <c r="E85" s="15" t="s">
        <v>62</v>
      </c>
      <c r="F85" s="30">
        <v>0.08869212962962963</v>
      </c>
      <c r="G85" s="14" t="str">
        <f t="shared" si="2"/>
        <v>7.06/km</v>
      </c>
      <c r="H85" s="16">
        <f t="shared" si="3"/>
        <v>0.02532407407407407</v>
      </c>
      <c r="I85" s="16">
        <f>F85-INDEX($F$5:$F$271,MATCH(D85,$D$5:$D$271,0))</f>
        <v>0.017013888888888898</v>
      </c>
    </row>
    <row r="86" spans="1:9" ht="15" customHeight="1">
      <c r="A86" s="14">
        <v>82</v>
      </c>
      <c r="B86" s="15" t="s">
        <v>124</v>
      </c>
      <c r="C86" s="15" t="s">
        <v>227</v>
      </c>
      <c r="D86" s="14" t="s">
        <v>21</v>
      </c>
      <c r="E86" s="15" t="s">
        <v>47</v>
      </c>
      <c r="F86" s="30">
        <v>0.08931712962962962</v>
      </c>
      <c r="G86" s="14" t="str">
        <f t="shared" si="2"/>
        <v>7.09/km</v>
      </c>
      <c r="H86" s="16">
        <f t="shared" si="3"/>
        <v>0.025949074074074055</v>
      </c>
      <c r="I86" s="16">
        <f>F86-INDEX($F$5:$F$271,MATCH(D86,$D$5:$D$271,0))</f>
        <v>0.021400462962962954</v>
      </c>
    </row>
    <row r="87" spans="1:9" ht="15" customHeight="1">
      <c r="A87" s="14">
        <v>83</v>
      </c>
      <c r="B87" s="15" t="s">
        <v>125</v>
      </c>
      <c r="C87" s="15" t="s">
        <v>261</v>
      </c>
      <c r="D87" s="14" t="s">
        <v>21</v>
      </c>
      <c r="E87" s="15" t="s">
        <v>36</v>
      </c>
      <c r="F87" s="30">
        <v>0.0897800925925926</v>
      </c>
      <c r="G87" s="14" t="str">
        <f t="shared" si="2"/>
        <v>7.11/km</v>
      </c>
      <c r="H87" s="16">
        <f t="shared" si="3"/>
        <v>0.02641203703703704</v>
      </c>
      <c r="I87" s="16">
        <f>F87-INDEX($F$5:$F$271,MATCH(D87,$D$5:$D$271,0))</f>
        <v>0.02186342592592594</v>
      </c>
    </row>
    <row r="88" spans="1:9" ht="15" customHeight="1">
      <c r="A88" s="14">
        <v>84</v>
      </c>
      <c r="B88" s="15" t="s">
        <v>126</v>
      </c>
      <c r="C88" s="15" t="s">
        <v>255</v>
      </c>
      <c r="D88" s="14" t="s">
        <v>12</v>
      </c>
      <c r="E88" s="15" t="s">
        <v>53</v>
      </c>
      <c r="F88" s="30">
        <v>0.09042824074074074</v>
      </c>
      <c r="G88" s="14" t="str">
        <f t="shared" si="2"/>
        <v>7.14/km</v>
      </c>
      <c r="H88" s="16">
        <f t="shared" si="3"/>
        <v>0.027060185185185173</v>
      </c>
      <c r="I88" s="16">
        <f>F88-INDEX($F$5:$F$271,MATCH(D88,$D$5:$D$271,0))</f>
        <v>0.027060185185185173</v>
      </c>
    </row>
    <row r="89" spans="1:9" ht="15" customHeight="1">
      <c r="A89" s="14">
        <v>85</v>
      </c>
      <c r="B89" s="15" t="s">
        <v>285</v>
      </c>
      <c r="C89" s="15" t="s">
        <v>289</v>
      </c>
      <c r="D89" s="14" t="s">
        <v>49</v>
      </c>
      <c r="E89" s="15" t="s">
        <v>53</v>
      </c>
      <c r="F89" s="30">
        <v>0.09042824074074074</v>
      </c>
      <c r="G89" s="14" t="str">
        <f t="shared" si="2"/>
        <v>7.14/km</v>
      </c>
      <c r="H89" s="16">
        <f t="shared" si="3"/>
        <v>0.027060185185185173</v>
      </c>
      <c r="I89" s="16">
        <f>F89-INDEX($F$5:$F$271,MATCH(D89,$D$5:$D$271,0))</f>
        <v>0.01523148148148147</v>
      </c>
    </row>
    <row r="90" spans="1:9" ht="15" customHeight="1">
      <c r="A90" s="14">
        <v>86</v>
      </c>
      <c r="B90" s="15" t="s">
        <v>334</v>
      </c>
      <c r="C90" s="15" t="s">
        <v>227</v>
      </c>
      <c r="D90" s="14" t="s">
        <v>14</v>
      </c>
      <c r="E90" s="15" t="s">
        <v>43</v>
      </c>
      <c r="F90" s="30">
        <v>0.09136574074074073</v>
      </c>
      <c r="G90" s="14" t="str">
        <f t="shared" si="2"/>
        <v>7.19/km</v>
      </c>
      <c r="H90" s="16">
        <f t="shared" si="3"/>
        <v>0.027997685185185167</v>
      </c>
      <c r="I90" s="16">
        <f>F90-INDEX($F$5:$F$271,MATCH(D90,$D$5:$D$271,0))</f>
        <v>0.025648148148148142</v>
      </c>
    </row>
    <row r="91" spans="1:9" ht="15" customHeight="1">
      <c r="A91" s="14">
        <v>87</v>
      </c>
      <c r="B91" s="15" t="s">
        <v>127</v>
      </c>
      <c r="C91" s="15" t="s">
        <v>225</v>
      </c>
      <c r="D91" s="14" t="s">
        <v>49</v>
      </c>
      <c r="E91" s="15" t="s">
        <v>29</v>
      </c>
      <c r="F91" s="30">
        <v>0.09162037037037037</v>
      </c>
      <c r="G91" s="14" t="str">
        <f t="shared" si="2"/>
        <v>7.20/km</v>
      </c>
      <c r="H91" s="16">
        <f t="shared" si="3"/>
        <v>0.0282523148148148</v>
      </c>
      <c r="I91" s="16">
        <f>F91-INDEX($F$5:$F$271,MATCH(D91,$D$5:$D$271,0))</f>
        <v>0.016423611111111097</v>
      </c>
    </row>
    <row r="92" spans="1:9" ht="15" customHeight="1">
      <c r="A92" s="14">
        <v>88</v>
      </c>
      <c r="B92" s="15" t="s">
        <v>128</v>
      </c>
      <c r="C92" s="15" t="s">
        <v>234</v>
      </c>
      <c r="D92" s="14" t="s">
        <v>58</v>
      </c>
      <c r="E92" s="15" t="s">
        <v>60</v>
      </c>
      <c r="F92" s="30">
        <v>0.09194444444444444</v>
      </c>
      <c r="G92" s="14" t="str">
        <f t="shared" si="2"/>
        <v>7.21/km</v>
      </c>
      <c r="H92" s="16">
        <f t="shared" si="3"/>
        <v>0.028576388888888873</v>
      </c>
      <c r="I92" s="16">
        <f>F92-INDEX($F$5:$F$271,MATCH(D92,$D$5:$D$271,0))</f>
        <v>0.014814814814814808</v>
      </c>
    </row>
    <row r="93" spans="1:9" ht="15" customHeight="1">
      <c r="A93" s="14">
        <v>89</v>
      </c>
      <c r="B93" s="15" t="s">
        <v>319</v>
      </c>
      <c r="C93" s="15" t="s">
        <v>225</v>
      </c>
      <c r="D93" s="14" t="s">
        <v>58</v>
      </c>
      <c r="E93" s="15" t="s">
        <v>129</v>
      </c>
      <c r="F93" s="30">
        <v>0.09241898148148148</v>
      </c>
      <c r="G93" s="14" t="str">
        <f t="shared" si="2"/>
        <v>7.24/km</v>
      </c>
      <c r="H93" s="16">
        <f t="shared" si="3"/>
        <v>0.02905092592592591</v>
      </c>
      <c r="I93" s="16">
        <f>F93-INDEX($F$5:$F$271,MATCH(D93,$D$5:$D$271,0))</f>
        <v>0.015289351851851846</v>
      </c>
    </row>
    <row r="94" spans="1:9" ht="15" customHeight="1">
      <c r="A94" s="14">
        <v>90</v>
      </c>
      <c r="B94" s="15" t="s">
        <v>130</v>
      </c>
      <c r="C94" s="15" t="s">
        <v>236</v>
      </c>
      <c r="D94" s="14" t="s">
        <v>21</v>
      </c>
      <c r="E94" s="15" t="s">
        <v>60</v>
      </c>
      <c r="F94" s="30">
        <v>0.09289351851851851</v>
      </c>
      <c r="G94" s="14" t="str">
        <f t="shared" si="2"/>
        <v>7.26/km</v>
      </c>
      <c r="H94" s="16">
        <f t="shared" si="3"/>
        <v>0.029525462962962948</v>
      </c>
      <c r="I94" s="16">
        <f>F94-INDEX($F$5:$F$271,MATCH(D94,$D$5:$D$271,0))</f>
        <v>0.024976851851851847</v>
      </c>
    </row>
    <row r="95" spans="1:9" ht="15" customHeight="1">
      <c r="A95" s="14">
        <v>91</v>
      </c>
      <c r="B95" s="15" t="s">
        <v>314</v>
      </c>
      <c r="C95" s="15" t="s">
        <v>315</v>
      </c>
      <c r="D95" s="14" t="s">
        <v>79</v>
      </c>
      <c r="E95" s="15" t="s">
        <v>43</v>
      </c>
      <c r="F95" s="30">
        <v>0.09297453703703705</v>
      </c>
      <c r="G95" s="14" t="str">
        <f t="shared" si="2"/>
        <v>7.26/km</v>
      </c>
      <c r="H95" s="16">
        <f t="shared" si="3"/>
        <v>0.029606481481481484</v>
      </c>
      <c r="I95" s="16">
        <f>F95-INDEX($F$5:$F$271,MATCH(D95,$D$5:$D$271,0))</f>
        <v>0.0123263888888889</v>
      </c>
    </row>
    <row r="96" spans="1:9" ht="15" customHeight="1">
      <c r="A96" s="14">
        <v>92</v>
      </c>
      <c r="B96" s="15" t="s">
        <v>131</v>
      </c>
      <c r="C96" s="15" t="s">
        <v>271</v>
      </c>
      <c r="D96" s="14" t="s">
        <v>17</v>
      </c>
      <c r="E96" s="15" t="s">
        <v>132</v>
      </c>
      <c r="F96" s="30">
        <v>0.09303240740740741</v>
      </c>
      <c r="G96" s="14" t="str">
        <f t="shared" si="2"/>
        <v>7.27/km</v>
      </c>
      <c r="H96" s="16">
        <f t="shared" si="3"/>
        <v>0.029664351851851845</v>
      </c>
      <c r="I96" s="16">
        <f>F96-INDEX($F$5:$F$271,MATCH(D96,$D$5:$D$271,0))</f>
        <v>0.027152777777777776</v>
      </c>
    </row>
    <row r="97" spans="1:9" ht="15" customHeight="1">
      <c r="A97" s="14">
        <v>93</v>
      </c>
      <c r="B97" s="15" t="s">
        <v>133</v>
      </c>
      <c r="C97" s="15" t="s">
        <v>245</v>
      </c>
      <c r="D97" s="14" t="s">
        <v>39</v>
      </c>
      <c r="E97" s="15" t="s">
        <v>94</v>
      </c>
      <c r="F97" s="30">
        <v>0.09313657407407407</v>
      </c>
      <c r="G97" s="14" t="str">
        <f t="shared" si="2"/>
        <v>7.27/km</v>
      </c>
      <c r="H97" s="16">
        <f t="shared" si="3"/>
        <v>0.0297685185185185</v>
      </c>
      <c r="I97" s="16">
        <f>F97-INDEX($F$5:$F$271,MATCH(D97,$D$5:$D$271,0))</f>
        <v>0.020590277777777777</v>
      </c>
    </row>
    <row r="98" spans="1:9" ht="15" customHeight="1">
      <c r="A98" s="32">
        <v>94</v>
      </c>
      <c r="B98" s="33" t="s">
        <v>134</v>
      </c>
      <c r="C98" s="33" t="s">
        <v>235</v>
      </c>
      <c r="D98" s="32" t="s">
        <v>21</v>
      </c>
      <c r="E98" s="33" t="s">
        <v>209</v>
      </c>
      <c r="F98" s="34">
        <v>0.09362268518518518</v>
      </c>
      <c r="G98" s="32" t="str">
        <f t="shared" si="2"/>
        <v>7.29/km</v>
      </c>
      <c r="H98" s="35">
        <f t="shared" si="3"/>
        <v>0.030254629629629617</v>
      </c>
      <c r="I98" s="35">
        <f>F98-INDEX($F$5:$F$271,MATCH(D98,$D$5:$D$271,0))</f>
        <v>0.025706018518518517</v>
      </c>
    </row>
    <row r="99" spans="1:9" ht="15" customHeight="1">
      <c r="A99" s="14">
        <v>95</v>
      </c>
      <c r="B99" s="15" t="s">
        <v>135</v>
      </c>
      <c r="C99" s="15" t="s">
        <v>254</v>
      </c>
      <c r="D99" s="14" t="s">
        <v>17</v>
      </c>
      <c r="E99" s="15" t="s">
        <v>136</v>
      </c>
      <c r="F99" s="30">
        <v>0.09378472222222223</v>
      </c>
      <c r="G99" s="14" t="str">
        <f t="shared" si="2"/>
        <v>7.30/km</v>
      </c>
      <c r="H99" s="16">
        <f t="shared" si="3"/>
        <v>0.03041666666666666</v>
      </c>
      <c r="I99" s="16">
        <f>F99-INDEX($F$5:$F$271,MATCH(D99,$D$5:$D$271,0))</f>
        <v>0.027905092592592592</v>
      </c>
    </row>
    <row r="100" spans="1:9" ht="15" customHeight="1">
      <c r="A100" s="14">
        <v>96</v>
      </c>
      <c r="B100" s="15" t="s">
        <v>137</v>
      </c>
      <c r="C100" s="15" t="s">
        <v>235</v>
      </c>
      <c r="D100" s="14" t="s">
        <v>17</v>
      </c>
      <c r="E100" s="15" t="s">
        <v>136</v>
      </c>
      <c r="F100" s="30">
        <v>0.09378472222222223</v>
      </c>
      <c r="G100" s="14" t="str">
        <f t="shared" si="2"/>
        <v>7.30/km</v>
      </c>
      <c r="H100" s="16">
        <f t="shared" si="3"/>
        <v>0.03041666666666666</v>
      </c>
      <c r="I100" s="16">
        <f>F100-INDEX($F$5:$F$271,MATCH(D100,$D$5:$D$271,0))</f>
        <v>0.027905092592592592</v>
      </c>
    </row>
    <row r="101" spans="1:9" ht="15" customHeight="1">
      <c r="A101" s="14">
        <v>97</v>
      </c>
      <c r="B101" s="15" t="s">
        <v>138</v>
      </c>
      <c r="C101" s="15" t="s">
        <v>301</v>
      </c>
      <c r="D101" s="14" t="s">
        <v>12</v>
      </c>
      <c r="E101" s="15" t="s">
        <v>139</v>
      </c>
      <c r="F101" s="30">
        <v>0.09386574074074074</v>
      </c>
      <c r="G101" s="14" t="str">
        <f t="shared" si="2"/>
        <v>7.31/km</v>
      </c>
      <c r="H101" s="16">
        <f t="shared" si="3"/>
        <v>0.03049768518518517</v>
      </c>
      <c r="I101" s="16">
        <f>F101-INDEX($F$5:$F$271,MATCH(D101,$D$5:$D$271,0))</f>
        <v>0.03049768518518517</v>
      </c>
    </row>
    <row r="102" spans="1:9" ht="15" customHeight="1">
      <c r="A102" s="14">
        <v>98</v>
      </c>
      <c r="B102" s="15" t="s">
        <v>338</v>
      </c>
      <c r="C102" s="15" t="s">
        <v>140</v>
      </c>
      <c r="D102" s="14" t="s">
        <v>39</v>
      </c>
      <c r="E102" s="15" t="s">
        <v>53</v>
      </c>
      <c r="F102" s="30">
        <v>0.0941550925925926</v>
      </c>
      <c r="G102" s="14" t="str">
        <f t="shared" si="2"/>
        <v>7.32/km</v>
      </c>
      <c r="H102" s="16">
        <f t="shared" si="3"/>
        <v>0.03078703703703703</v>
      </c>
      <c r="I102" s="16">
        <f>F102-INDEX($F$5:$F$271,MATCH(D102,$D$5:$D$271,0))</f>
        <v>0.021608796296296306</v>
      </c>
    </row>
    <row r="103" spans="1:9" ht="15" customHeight="1">
      <c r="A103" s="14">
        <v>99</v>
      </c>
      <c r="B103" s="15" t="s">
        <v>141</v>
      </c>
      <c r="C103" s="15" t="s">
        <v>266</v>
      </c>
      <c r="D103" s="14" t="s">
        <v>142</v>
      </c>
      <c r="E103" s="15" t="s">
        <v>143</v>
      </c>
      <c r="F103" s="30">
        <v>0.09420138888888889</v>
      </c>
      <c r="G103" s="14" t="str">
        <f t="shared" si="2"/>
        <v>7.32/km</v>
      </c>
      <c r="H103" s="16">
        <f t="shared" si="3"/>
        <v>0.030833333333333324</v>
      </c>
      <c r="I103" s="16">
        <f>F103-INDEX($F$5:$F$271,MATCH(D103,$D$5:$D$271,0))</f>
        <v>0</v>
      </c>
    </row>
    <row r="104" spans="1:9" ht="15" customHeight="1">
      <c r="A104" s="14">
        <v>100</v>
      </c>
      <c r="B104" s="15" t="s">
        <v>297</v>
      </c>
      <c r="C104" s="15" t="s">
        <v>235</v>
      </c>
      <c r="D104" s="14" t="s">
        <v>21</v>
      </c>
      <c r="E104" s="15" t="s">
        <v>94</v>
      </c>
      <c r="F104" s="30">
        <v>0.09493055555555556</v>
      </c>
      <c r="G104" s="14" t="str">
        <f t="shared" si="2"/>
        <v>7.36/km</v>
      </c>
      <c r="H104" s="16">
        <f t="shared" si="3"/>
        <v>0.03156249999999999</v>
      </c>
      <c r="I104" s="16">
        <f>F104-INDEX($F$5:$F$271,MATCH(D104,$D$5:$D$271,0))</f>
        <v>0.027013888888888893</v>
      </c>
    </row>
    <row r="105" spans="1:9" ht="15" customHeight="1">
      <c r="A105" s="14">
        <v>101</v>
      </c>
      <c r="B105" s="15" t="s">
        <v>144</v>
      </c>
      <c r="C105" s="15" t="s">
        <v>76</v>
      </c>
      <c r="D105" s="14" t="s">
        <v>39</v>
      </c>
      <c r="E105" s="15" t="s">
        <v>145</v>
      </c>
      <c r="F105" s="30">
        <v>0.0950462962962963</v>
      </c>
      <c r="G105" s="14" t="str">
        <f t="shared" si="2"/>
        <v>7.36/km</v>
      </c>
      <c r="H105" s="16">
        <f t="shared" si="3"/>
        <v>0.03167824074074073</v>
      </c>
      <c r="I105" s="16">
        <f>F105-INDEX($F$5:$F$271,MATCH(D105,$D$5:$D$271,0))</f>
        <v>0.022500000000000006</v>
      </c>
    </row>
    <row r="106" spans="1:9" ht="15" customHeight="1">
      <c r="A106" s="14">
        <v>102</v>
      </c>
      <c r="B106" s="15" t="s">
        <v>146</v>
      </c>
      <c r="C106" s="15" t="s">
        <v>238</v>
      </c>
      <c r="D106" s="14" t="s">
        <v>39</v>
      </c>
      <c r="E106" s="15" t="s">
        <v>147</v>
      </c>
      <c r="F106" s="30">
        <v>0.09532407407407407</v>
      </c>
      <c r="G106" s="14" t="str">
        <f t="shared" si="2"/>
        <v>7.38/km</v>
      </c>
      <c r="H106" s="16">
        <f t="shared" si="3"/>
        <v>0.03195601851851851</v>
      </c>
      <c r="I106" s="16">
        <f>F106-INDEX($F$5:$F$271,MATCH(D106,$D$5:$D$271,0))</f>
        <v>0.022777777777777786</v>
      </c>
    </row>
    <row r="107" spans="1:9" ht="15" customHeight="1">
      <c r="A107" s="32">
        <v>103</v>
      </c>
      <c r="B107" s="33" t="s">
        <v>331</v>
      </c>
      <c r="C107" s="33" t="s">
        <v>332</v>
      </c>
      <c r="D107" s="32" t="s">
        <v>148</v>
      </c>
      <c r="E107" s="33" t="s">
        <v>209</v>
      </c>
      <c r="F107" s="34">
        <v>0.09574074074074074</v>
      </c>
      <c r="G107" s="32" t="str">
        <f t="shared" si="2"/>
        <v>7.40/km</v>
      </c>
      <c r="H107" s="35">
        <f t="shared" si="3"/>
        <v>0.03237268518518517</v>
      </c>
      <c r="I107" s="35">
        <f>F107-INDEX($F$5:$F$271,MATCH(D107,$D$5:$D$271,0))</f>
        <v>0</v>
      </c>
    </row>
    <row r="108" spans="1:9" ht="15" customHeight="1">
      <c r="A108" s="32">
        <v>104</v>
      </c>
      <c r="B108" s="33" t="s">
        <v>306</v>
      </c>
      <c r="C108" s="33" t="s">
        <v>222</v>
      </c>
      <c r="D108" s="32" t="s">
        <v>14</v>
      </c>
      <c r="E108" s="33" t="s">
        <v>209</v>
      </c>
      <c r="F108" s="34">
        <v>0.09574074074074074</v>
      </c>
      <c r="G108" s="32" t="str">
        <f t="shared" si="2"/>
        <v>7.40/km</v>
      </c>
      <c r="H108" s="35">
        <f t="shared" si="3"/>
        <v>0.03237268518518517</v>
      </c>
      <c r="I108" s="35">
        <f>F108-INDEX($F$5:$F$271,MATCH(D108,$D$5:$D$271,0))</f>
        <v>0.030023148148148146</v>
      </c>
    </row>
    <row r="109" spans="1:9" ht="15" customHeight="1">
      <c r="A109" s="14">
        <v>105</v>
      </c>
      <c r="B109" s="15" t="s">
        <v>286</v>
      </c>
      <c r="C109" s="15" t="s">
        <v>226</v>
      </c>
      <c r="D109" s="14" t="s">
        <v>14</v>
      </c>
      <c r="E109" s="15" t="s">
        <v>149</v>
      </c>
      <c r="F109" s="30">
        <v>0.0963888888888889</v>
      </c>
      <c r="G109" s="14" t="str">
        <f t="shared" si="2"/>
        <v>7.43/km</v>
      </c>
      <c r="H109" s="16">
        <f t="shared" si="3"/>
        <v>0.03302083333333333</v>
      </c>
      <c r="I109" s="16">
        <f>F109-INDEX($F$5:$F$271,MATCH(D109,$D$5:$D$271,0))</f>
        <v>0.030671296296296308</v>
      </c>
    </row>
    <row r="110" spans="1:9" ht="15" customHeight="1">
      <c r="A110" s="14">
        <v>106</v>
      </c>
      <c r="B110" s="15" t="s">
        <v>150</v>
      </c>
      <c r="C110" s="15" t="s">
        <v>247</v>
      </c>
      <c r="D110" s="14" t="s">
        <v>21</v>
      </c>
      <c r="E110" s="15" t="s">
        <v>151</v>
      </c>
      <c r="F110" s="30">
        <v>0.09663194444444445</v>
      </c>
      <c r="G110" s="14" t="str">
        <f t="shared" si="2"/>
        <v>7.44/km</v>
      </c>
      <c r="H110" s="16">
        <f t="shared" si="3"/>
        <v>0.033263888888888885</v>
      </c>
      <c r="I110" s="16">
        <f>F110-INDEX($F$5:$F$271,MATCH(D110,$D$5:$D$271,0))</f>
        <v>0.028715277777777784</v>
      </c>
    </row>
    <row r="111" spans="1:9" ht="15" customHeight="1">
      <c r="A111" s="14">
        <v>107</v>
      </c>
      <c r="B111" s="15" t="s">
        <v>333</v>
      </c>
      <c r="C111" s="15" t="s">
        <v>316</v>
      </c>
      <c r="D111" s="14" t="s">
        <v>79</v>
      </c>
      <c r="E111" s="15" t="s">
        <v>78</v>
      </c>
      <c r="F111" s="30">
        <v>0.09710648148148149</v>
      </c>
      <c r="G111" s="14" t="str">
        <f t="shared" si="2"/>
        <v>7.46/km</v>
      </c>
      <c r="H111" s="16">
        <f t="shared" si="3"/>
        <v>0.03373842592592592</v>
      </c>
      <c r="I111" s="16">
        <f>F111-INDEX($F$5:$F$271,MATCH(D111,$D$5:$D$271,0))</f>
        <v>0.01645833333333334</v>
      </c>
    </row>
    <row r="112" spans="1:9" ht="15" customHeight="1">
      <c r="A112" s="14">
        <v>108</v>
      </c>
      <c r="B112" s="15" t="s">
        <v>152</v>
      </c>
      <c r="C112" s="15" t="s">
        <v>263</v>
      </c>
      <c r="D112" s="14" t="s">
        <v>148</v>
      </c>
      <c r="E112" s="15" t="s">
        <v>85</v>
      </c>
      <c r="F112" s="30">
        <v>0.09721064814814816</v>
      </c>
      <c r="G112" s="14" t="str">
        <f t="shared" si="2"/>
        <v>7.47/km</v>
      </c>
      <c r="H112" s="16">
        <f t="shared" si="3"/>
        <v>0.03384259259259259</v>
      </c>
      <c r="I112" s="16">
        <f>F112-INDEX($F$5:$F$271,MATCH(D112,$D$5:$D$271,0))</f>
        <v>0.0014699074074074198</v>
      </c>
    </row>
    <row r="113" spans="1:9" ht="15" customHeight="1">
      <c r="A113" s="32">
        <v>109</v>
      </c>
      <c r="B113" s="33" t="s">
        <v>300</v>
      </c>
      <c r="C113" s="33" t="s">
        <v>153</v>
      </c>
      <c r="D113" s="32" t="s">
        <v>58</v>
      </c>
      <c r="E113" s="33" t="s">
        <v>209</v>
      </c>
      <c r="F113" s="34">
        <v>0.09737268518518517</v>
      </c>
      <c r="G113" s="32" t="str">
        <f t="shared" si="2"/>
        <v>7.47/km</v>
      </c>
      <c r="H113" s="35">
        <f t="shared" si="3"/>
        <v>0.03400462962962961</v>
      </c>
      <c r="I113" s="35">
        <f>F113-INDEX($F$5:$F$271,MATCH(D113,$D$5:$D$271,0))</f>
        <v>0.020243055555555542</v>
      </c>
    </row>
    <row r="114" spans="1:9" ht="15" customHeight="1">
      <c r="A114" s="14">
        <v>110</v>
      </c>
      <c r="B114" s="15" t="s">
        <v>154</v>
      </c>
      <c r="C114" s="15" t="s">
        <v>155</v>
      </c>
      <c r="D114" s="14" t="s">
        <v>58</v>
      </c>
      <c r="E114" s="15" t="s">
        <v>156</v>
      </c>
      <c r="F114" s="30">
        <v>0.09751157407407407</v>
      </c>
      <c r="G114" s="14" t="str">
        <f t="shared" si="2"/>
        <v>7.48/km</v>
      </c>
      <c r="H114" s="16">
        <f t="shared" si="3"/>
        <v>0.034143518518518504</v>
      </c>
      <c r="I114" s="16">
        <f>F114-INDEX($F$5:$F$271,MATCH(D114,$D$5:$D$271,0))</f>
        <v>0.02038194444444444</v>
      </c>
    </row>
    <row r="115" spans="1:9" ht="15" customHeight="1">
      <c r="A115" s="14">
        <v>111</v>
      </c>
      <c r="B115" s="15" t="s">
        <v>157</v>
      </c>
      <c r="C115" s="15" t="s">
        <v>256</v>
      </c>
      <c r="D115" s="14" t="s">
        <v>158</v>
      </c>
      <c r="E115" s="15" t="s">
        <v>47</v>
      </c>
      <c r="F115" s="30">
        <v>0.09756944444444444</v>
      </c>
      <c r="G115" s="14" t="str">
        <f t="shared" si="2"/>
        <v>7.48/km</v>
      </c>
      <c r="H115" s="16">
        <f t="shared" si="3"/>
        <v>0.03420138888888888</v>
      </c>
      <c r="I115" s="16">
        <f>F115-INDEX($F$5:$F$271,MATCH(D115,$D$5:$D$271,0))</f>
        <v>0</v>
      </c>
    </row>
    <row r="116" spans="1:9" ht="15" customHeight="1">
      <c r="A116" s="14">
        <v>112</v>
      </c>
      <c r="B116" s="15" t="s">
        <v>6</v>
      </c>
      <c r="C116" s="15" t="s">
        <v>236</v>
      </c>
      <c r="D116" s="14" t="s">
        <v>39</v>
      </c>
      <c r="E116" s="15" t="s">
        <v>159</v>
      </c>
      <c r="F116" s="30">
        <v>0.09765046296296297</v>
      </c>
      <c r="G116" s="14" t="str">
        <f t="shared" si="2"/>
        <v>7.49/km</v>
      </c>
      <c r="H116" s="16">
        <f t="shared" si="3"/>
        <v>0.0342824074074074</v>
      </c>
      <c r="I116" s="16">
        <f>F116-INDEX($F$5:$F$271,MATCH(D116,$D$5:$D$271,0))</f>
        <v>0.025104166666666677</v>
      </c>
    </row>
    <row r="117" spans="1:9" ht="15" customHeight="1">
      <c r="A117" s="14">
        <v>113</v>
      </c>
      <c r="B117" s="15" t="s">
        <v>160</v>
      </c>
      <c r="C117" s="15" t="s">
        <v>161</v>
      </c>
      <c r="D117" s="14" t="s">
        <v>114</v>
      </c>
      <c r="E117" s="15" t="s">
        <v>43</v>
      </c>
      <c r="F117" s="30">
        <v>0.09775462962962962</v>
      </c>
      <c r="G117" s="14" t="str">
        <f t="shared" si="2"/>
        <v>7.49/km</v>
      </c>
      <c r="H117" s="16">
        <f t="shared" si="3"/>
        <v>0.034386574074074056</v>
      </c>
      <c r="I117" s="16">
        <f>F117-INDEX($F$5:$F$271,MATCH(D117,$D$5:$D$271,0))</f>
        <v>0.011319444444444438</v>
      </c>
    </row>
    <row r="118" spans="1:9" ht="15" customHeight="1">
      <c r="A118" s="14">
        <v>114</v>
      </c>
      <c r="B118" s="15" t="s">
        <v>308</v>
      </c>
      <c r="C118" s="15" t="s">
        <v>235</v>
      </c>
      <c r="D118" s="14" t="s">
        <v>17</v>
      </c>
      <c r="E118" s="15" t="s">
        <v>69</v>
      </c>
      <c r="F118" s="30">
        <v>0.09792824074074075</v>
      </c>
      <c r="G118" s="14" t="str">
        <f t="shared" si="2"/>
        <v>7.50/km</v>
      </c>
      <c r="H118" s="16">
        <f t="shared" si="3"/>
        <v>0.03456018518518518</v>
      </c>
      <c r="I118" s="16">
        <f>F118-INDEX($F$5:$F$271,MATCH(D118,$D$5:$D$271,0))</f>
        <v>0.03204861111111111</v>
      </c>
    </row>
    <row r="119" spans="1:9" ht="15" customHeight="1">
      <c r="A119" s="32">
        <v>115</v>
      </c>
      <c r="B119" s="33" t="s">
        <v>304</v>
      </c>
      <c r="C119" s="33" t="s">
        <v>228</v>
      </c>
      <c r="D119" s="32" t="s">
        <v>158</v>
      </c>
      <c r="E119" s="33" t="s">
        <v>209</v>
      </c>
      <c r="F119" s="34">
        <v>0.09835648148148148</v>
      </c>
      <c r="G119" s="32" t="str">
        <f t="shared" si="2"/>
        <v>7.52/km</v>
      </c>
      <c r="H119" s="35">
        <f t="shared" si="3"/>
        <v>0.03498842592592591</v>
      </c>
      <c r="I119" s="35">
        <f>F119-INDEX($F$5:$F$271,MATCH(D119,$D$5:$D$271,0))</f>
        <v>0.0007870370370370305</v>
      </c>
    </row>
    <row r="120" spans="1:9" ht="15" customHeight="1">
      <c r="A120" s="32">
        <v>116</v>
      </c>
      <c r="B120" s="33" t="s">
        <v>303</v>
      </c>
      <c r="C120" s="33" t="s">
        <v>38</v>
      </c>
      <c r="D120" s="32" t="s">
        <v>39</v>
      </c>
      <c r="E120" s="33" t="s">
        <v>209</v>
      </c>
      <c r="F120" s="34">
        <v>0.09935185185185186</v>
      </c>
      <c r="G120" s="32" t="str">
        <f t="shared" si="2"/>
        <v>7.57/km</v>
      </c>
      <c r="H120" s="35">
        <f t="shared" si="3"/>
        <v>0.03598379629629629</v>
      </c>
      <c r="I120" s="35">
        <f>F120-INDEX($F$5:$F$271,MATCH(D120,$D$5:$D$271,0))</f>
        <v>0.02680555555555557</v>
      </c>
    </row>
    <row r="121" spans="1:9" ht="15" customHeight="1">
      <c r="A121" s="14">
        <v>117</v>
      </c>
      <c r="B121" s="15" t="s">
        <v>267</v>
      </c>
      <c r="C121" s="15" t="s">
        <v>268</v>
      </c>
      <c r="D121" s="14" t="s">
        <v>158</v>
      </c>
      <c r="E121" s="15" t="s">
        <v>162</v>
      </c>
      <c r="F121" s="30">
        <v>0.10025462962962962</v>
      </c>
      <c r="G121" s="14" t="str">
        <f t="shared" si="2"/>
        <v>8.01/km</v>
      </c>
      <c r="H121" s="16">
        <f t="shared" si="3"/>
        <v>0.03688657407407406</v>
      </c>
      <c r="I121" s="16">
        <f>F121-INDEX($F$5:$F$271,MATCH(D121,$D$5:$D$271,0))</f>
        <v>0.0026851851851851793</v>
      </c>
    </row>
    <row r="122" spans="1:9" ht="15" customHeight="1">
      <c r="A122" s="14">
        <v>118</v>
      </c>
      <c r="B122" s="15" t="s">
        <v>163</v>
      </c>
      <c r="C122" s="15" t="s">
        <v>7</v>
      </c>
      <c r="D122" s="14" t="s">
        <v>148</v>
      </c>
      <c r="E122" s="15" t="s">
        <v>43</v>
      </c>
      <c r="F122" s="30">
        <v>0.10043981481481483</v>
      </c>
      <c r="G122" s="14" t="str">
        <f t="shared" si="2"/>
        <v>8.02/km</v>
      </c>
      <c r="H122" s="16">
        <f t="shared" si="3"/>
        <v>0.03707175925925926</v>
      </c>
      <c r="I122" s="16">
        <f>F122-INDEX($F$5:$F$271,MATCH(D122,$D$5:$D$271,0))</f>
        <v>0.004699074074074092</v>
      </c>
    </row>
    <row r="123" spans="1:9" ht="15" customHeight="1">
      <c r="A123" s="14">
        <v>119</v>
      </c>
      <c r="B123" s="15" t="s">
        <v>164</v>
      </c>
      <c r="C123" s="15" t="s">
        <v>235</v>
      </c>
      <c r="D123" s="14" t="s">
        <v>21</v>
      </c>
      <c r="E123" s="15" t="s">
        <v>145</v>
      </c>
      <c r="F123" s="30">
        <v>0.10074074074074074</v>
      </c>
      <c r="G123" s="14" t="str">
        <f t="shared" si="2"/>
        <v>8.04/km</v>
      </c>
      <c r="H123" s="16">
        <f t="shared" si="3"/>
        <v>0.037372685185185175</v>
      </c>
      <c r="I123" s="16">
        <f>F123-INDEX($F$5:$F$271,MATCH(D123,$D$5:$D$271,0))</f>
        <v>0.032824074074074075</v>
      </c>
    </row>
    <row r="124" spans="1:9" ht="15" customHeight="1">
      <c r="A124" s="14">
        <v>120</v>
      </c>
      <c r="B124" s="15" t="s">
        <v>165</v>
      </c>
      <c r="C124" s="15" t="s">
        <v>253</v>
      </c>
      <c r="D124" s="14" t="s">
        <v>14</v>
      </c>
      <c r="E124" s="15" t="s">
        <v>166</v>
      </c>
      <c r="F124" s="30">
        <v>0.10131944444444445</v>
      </c>
      <c r="G124" s="14" t="str">
        <f t="shared" si="2"/>
        <v>8.06/km</v>
      </c>
      <c r="H124" s="16">
        <f t="shared" si="3"/>
        <v>0.03795138888888888</v>
      </c>
      <c r="I124" s="16">
        <f>F124-INDEX($F$5:$F$271,MATCH(D124,$D$5:$D$271,0))</f>
        <v>0.03560185185185186</v>
      </c>
    </row>
    <row r="125" spans="1:9" ht="15" customHeight="1">
      <c r="A125" s="14">
        <v>121</v>
      </c>
      <c r="B125" s="15" t="s">
        <v>299</v>
      </c>
      <c r="C125" s="15" t="s">
        <v>239</v>
      </c>
      <c r="D125" s="14" t="s">
        <v>58</v>
      </c>
      <c r="E125" s="15" t="s">
        <v>129</v>
      </c>
      <c r="F125" s="30">
        <v>0.10131944444444445</v>
      </c>
      <c r="G125" s="14" t="str">
        <f t="shared" si="2"/>
        <v>8.06/km</v>
      </c>
      <c r="H125" s="16">
        <f t="shared" si="3"/>
        <v>0.03795138888888888</v>
      </c>
      <c r="I125" s="16">
        <f>F125-INDEX($F$5:$F$271,MATCH(D125,$D$5:$D$271,0))</f>
        <v>0.024189814814814817</v>
      </c>
    </row>
    <row r="126" spans="1:9" ht="15" customHeight="1">
      <c r="A126" s="14">
        <v>122</v>
      </c>
      <c r="B126" s="15" t="s">
        <v>327</v>
      </c>
      <c r="C126" s="15" t="s">
        <v>235</v>
      </c>
      <c r="D126" s="14" t="s">
        <v>14</v>
      </c>
      <c r="E126" s="15" t="s">
        <v>78</v>
      </c>
      <c r="F126" s="30">
        <v>0.10196759259259258</v>
      </c>
      <c r="G126" s="14" t="str">
        <f t="shared" si="2"/>
        <v>8.09/km</v>
      </c>
      <c r="H126" s="16">
        <f t="shared" si="3"/>
        <v>0.038599537037037016</v>
      </c>
      <c r="I126" s="16">
        <f>F126-INDEX($F$5:$F$271,MATCH(D126,$D$5:$D$271,0))</f>
        <v>0.03624999999999999</v>
      </c>
    </row>
    <row r="127" spans="1:9" ht="15" customHeight="1">
      <c r="A127" s="14">
        <v>123</v>
      </c>
      <c r="B127" s="15" t="s">
        <v>167</v>
      </c>
      <c r="C127" s="15" t="s">
        <v>250</v>
      </c>
      <c r="D127" s="14" t="s">
        <v>12</v>
      </c>
      <c r="E127" s="15" t="s">
        <v>168</v>
      </c>
      <c r="F127" s="30">
        <v>0.10289351851851852</v>
      </c>
      <c r="G127" s="14" t="str">
        <f t="shared" si="2"/>
        <v>8.14/km</v>
      </c>
      <c r="H127" s="16">
        <f t="shared" si="3"/>
        <v>0.03952546296296296</v>
      </c>
      <c r="I127" s="16">
        <f>F127-INDEX($F$5:$F$271,MATCH(D127,$D$5:$D$271,0))</f>
        <v>0.03952546296296296</v>
      </c>
    </row>
    <row r="128" spans="1:9" ht="15" customHeight="1">
      <c r="A128" s="14">
        <v>124</v>
      </c>
      <c r="B128" s="15" t="s">
        <v>169</v>
      </c>
      <c r="C128" s="15" t="s">
        <v>231</v>
      </c>
      <c r="D128" s="14" t="s">
        <v>14</v>
      </c>
      <c r="E128" s="15" t="s">
        <v>94</v>
      </c>
      <c r="F128" s="30">
        <v>0.10297453703703703</v>
      </c>
      <c r="G128" s="14" t="str">
        <f t="shared" si="2"/>
        <v>8.14/km</v>
      </c>
      <c r="H128" s="16">
        <f t="shared" si="3"/>
        <v>0.039606481481481465</v>
      </c>
      <c r="I128" s="16">
        <f>F128-INDEX($F$5:$F$271,MATCH(D128,$D$5:$D$271,0))</f>
        <v>0.03725694444444444</v>
      </c>
    </row>
    <row r="129" spans="1:9" ht="15" customHeight="1">
      <c r="A129" s="14">
        <v>125</v>
      </c>
      <c r="B129" s="15" t="s">
        <v>312</v>
      </c>
      <c r="C129" s="15" t="s">
        <v>313</v>
      </c>
      <c r="D129" s="14" t="s">
        <v>79</v>
      </c>
      <c r="E129" s="15" t="s">
        <v>43</v>
      </c>
      <c r="F129" s="30">
        <v>0.10408564814814815</v>
      </c>
      <c r="G129" s="14" t="str">
        <f t="shared" si="2"/>
        <v>8.20/km</v>
      </c>
      <c r="H129" s="16">
        <f t="shared" si="3"/>
        <v>0.04071759259259258</v>
      </c>
      <c r="I129" s="16">
        <f>F129-INDEX($F$5:$F$271,MATCH(D129,$D$5:$D$271,0))</f>
        <v>0.0234375</v>
      </c>
    </row>
    <row r="130" spans="1:9" ht="15" customHeight="1">
      <c r="A130" s="14">
        <v>126</v>
      </c>
      <c r="B130" s="15" t="s">
        <v>170</v>
      </c>
      <c r="C130" s="15" t="s">
        <v>287</v>
      </c>
      <c r="D130" s="14" t="s">
        <v>58</v>
      </c>
      <c r="E130" s="15" t="s">
        <v>62</v>
      </c>
      <c r="F130" s="30">
        <v>0.1044675925925926</v>
      </c>
      <c r="G130" s="14" t="str">
        <f t="shared" si="2"/>
        <v>8.21/km</v>
      </c>
      <c r="H130" s="16">
        <f t="shared" si="3"/>
        <v>0.04109953703703703</v>
      </c>
      <c r="I130" s="16">
        <f>F130-INDEX($F$5:$F$271,MATCH(D130,$D$5:$D$271,0))</f>
        <v>0.027337962962962967</v>
      </c>
    </row>
    <row r="131" spans="1:9" ht="15" customHeight="1">
      <c r="A131" s="14">
        <v>127</v>
      </c>
      <c r="B131" s="15" t="s">
        <v>171</v>
      </c>
      <c r="C131" s="15" t="s">
        <v>281</v>
      </c>
      <c r="D131" s="14" t="s">
        <v>158</v>
      </c>
      <c r="E131" s="15" t="s">
        <v>43</v>
      </c>
      <c r="F131" s="30">
        <v>0.10462962962962963</v>
      </c>
      <c r="G131" s="14" t="str">
        <f t="shared" si="2"/>
        <v>8.22/km</v>
      </c>
      <c r="H131" s="16">
        <f t="shared" si="3"/>
        <v>0.04126157407407406</v>
      </c>
      <c r="I131" s="16">
        <f>F131-INDEX($F$5:$F$271,MATCH(D131,$D$5:$D$271,0))</f>
        <v>0.007060185185185183</v>
      </c>
    </row>
    <row r="132" spans="1:9" ht="15" customHeight="1">
      <c r="A132" s="14">
        <v>128</v>
      </c>
      <c r="B132" s="15" t="s">
        <v>296</v>
      </c>
      <c r="C132" s="15" t="s">
        <v>172</v>
      </c>
      <c r="D132" s="14" t="s">
        <v>79</v>
      </c>
      <c r="E132" s="15" t="s">
        <v>43</v>
      </c>
      <c r="F132" s="30">
        <v>0.10527777777777779</v>
      </c>
      <c r="G132" s="14" t="str">
        <f t="shared" si="2"/>
        <v>8.25/km</v>
      </c>
      <c r="H132" s="16">
        <f t="shared" si="3"/>
        <v>0.04190972222222222</v>
      </c>
      <c r="I132" s="16">
        <f>F132-INDEX($F$5:$F$271,MATCH(D132,$D$5:$D$271,0))</f>
        <v>0.02462962962962964</v>
      </c>
    </row>
    <row r="133" spans="1:9" ht="15" customHeight="1">
      <c r="A133" s="14">
        <v>129</v>
      </c>
      <c r="B133" s="15" t="s">
        <v>173</v>
      </c>
      <c r="C133" s="15" t="s">
        <v>174</v>
      </c>
      <c r="D133" s="14" t="s">
        <v>58</v>
      </c>
      <c r="E133" s="15" t="s">
        <v>43</v>
      </c>
      <c r="F133" s="30">
        <v>0.10527777777777779</v>
      </c>
      <c r="G133" s="14" t="str">
        <f aca="true" t="shared" si="4" ref="G133:G172">TEXT(INT((HOUR(F133)*3600+MINUTE(F133)*60+SECOND(F133))/$I$3/60),"0")&amp;"."&amp;TEXT(MOD((HOUR(F133)*3600+MINUTE(F133)*60+SECOND(F133))/$I$3,60),"00")&amp;"/km"</f>
        <v>8.25/km</v>
      </c>
      <c r="H133" s="16">
        <f aca="true" t="shared" si="5" ref="H133:H172">F133-$F$5</f>
        <v>0.04190972222222222</v>
      </c>
      <c r="I133" s="16">
        <f>F133-INDEX($F$5:$F$271,MATCH(D133,$D$5:$D$271,0))</f>
        <v>0.028148148148148158</v>
      </c>
    </row>
    <row r="134" spans="1:9" ht="15" customHeight="1">
      <c r="A134" s="14">
        <v>130</v>
      </c>
      <c r="B134" s="15" t="s">
        <v>175</v>
      </c>
      <c r="C134" s="15" t="s">
        <v>284</v>
      </c>
      <c r="D134" s="14" t="s">
        <v>17</v>
      </c>
      <c r="E134" s="15" t="s">
        <v>43</v>
      </c>
      <c r="F134" s="30">
        <v>0.10613425925925928</v>
      </c>
      <c r="G134" s="14" t="str">
        <f t="shared" si="4"/>
        <v>8.29/km</v>
      </c>
      <c r="H134" s="16">
        <f t="shared" si="5"/>
        <v>0.04276620370370371</v>
      </c>
      <c r="I134" s="16">
        <f>F134-INDEX($F$5:$F$271,MATCH(D134,$D$5:$D$271,0))</f>
        <v>0.04025462962962964</v>
      </c>
    </row>
    <row r="135" spans="1:9" ht="15" customHeight="1">
      <c r="A135" s="14">
        <v>131</v>
      </c>
      <c r="B135" s="15" t="s">
        <v>63</v>
      </c>
      <c r="C135" s="15" t="s">
        <v>257</v>
      </c>
      <c r="D135" s="14" t="s">
        <v>58</v>
      </c>
      <c r="E135" s="15" t="s">
        <v>151</v>
      </c>
      <c r="F135" s="30">
        <v>0.10685185185185185</v>
      </c>
      <c r="G135" s="14" t="str">
        <f t="shared" si="4"/>
        <v>8.33/km</v>
      </c>
      <c r="H135" s="16">
        <f t="shared" si="5"/>
        <v>0.043483796296296284</v>
      </c>
      <c r="I135" s="16">
        <f>F135-INDEX($F$5:$F$271,MATCH(D135,$D$5:$D$271,0))</f>
        <v>0.02972222222222222</v>
      </c>
    </row>
    <row r="136" spans="1:9" ht="15" customHeight="1">
      <c r="A136" s="14">
        <v>132</v>
      </c>
      <c r="B136" s="15" t="s">
        <v>285</v>
      </c>
      <c r="C136" s="15" t="s">
        <v>0</v>
      </c>
      <c r="D136" s="14" t="s">
        <v>39</v>
      </c>
      <c r="E136" s="15" t="s">
        <v>129</v>
      </c>
      <c r="F136" s="30">
        <v>0.10688657407407408</v>
      </c>
      <c r="G136" s="14" t="str">
        <f t="shared" si="4"/>
        <v>8.33/km</v>
      </c>
      <c r="H136" s="16">
        <f t="shared" si="5"/>
        <v>0.04351851851851851</v>
      </c>
      <c r="I136" s="16">
        <f>F136-INDEX($F$5:$F$271,MATCH(D136,$D$5:$D$271,0))</f>
        <v>0.03434027777777779</v>
      </c>
    </row>
    <row r="137" spans="1:9" ht="15" customHeight="1">
      <c r="A137" s="14">
        <v>133</v>
      </c>
      <c r="B137" s="15" t="s">
        <v>176</v>
      </c>
      <c r="C137" s="15" t="s">
        <v>177</v>
      </c>
      <c r="D137" s="14" t="s">
        <v>178</v>
      </c>
      <c r="E137" s="15" t="s">
        <v>47</v>
      </c>
      <c r="F137" s="30">
        <v>0.10759259259259259</v>
      </c>
      <c r="G137" s="14" t="str">
        <f t="shared" si="4"/>
        <v>8.36/km</v>
      </c>
      <c r="H137" s="16">
        <f t="shared" si="5"/>
        <v>0.04422453703703702</v>
      </c>
      <c r="I137" s="16">
        <f>F137-INDEX($F$5:$F$271,MATCH(D137,$D$5:$D$271,0))</f>
        <v>0</v>
      </c>
    </row>
    <row r="138" spans="1:9" ht="15" customHeight="1">
      <c r="A138" s="14">
        <v>134</v>
      </c>
      <c r="B138" s="15" t="s">
        <v>329</v>
      </c>
      <c r="C138" s="15" t="s">
        <v>251</v>
      </c>
      <c r="D138" s="14" t="s">
        <v>17</v>
      </c>
      <c r="E138" s="15" t="s">
        <v>80</v>
      </c>
      <c r="F138" s="30">
        <v>0.10773148148148148</v>
      </c>
      <c r="G138" s="14" t="str">
        <f t="shared" si="4"/>
        <v>8.37/km</v>
      </c>
      <c r="H138" s="16">
        <f t="shared" si="5"/>
        <v>0.04436342592592592</v>
      </c>
      <c r="I138" s="16">
        <f>F138-INDEX($F$5:$F$271,MATCH(D138,$D$5:$D$271,0))</f>
        <v>0.04185185185185185</v>
      </c>
    </row>
    <row r="139" spans="1:9" ht="15" customHeight="1">
      <c r="A139" s="14">
        <v>135</v>
      </c>
      <c r="B139" s="15" t="s">
        <v>179</v>
      </c>
      <c r="C139" s="15" t="s">
        <v>248</v>
      </c>
      <c r="D139" s="14" t="s">
        <v>14</v>
      </c>
      <c r="E139" s="15" t="s">
        <v>129</v>
      </c>
      <c r="F139" s="30">
        <v>0.10820601851851852</v>
      </c>
      <c r="G139" s="14" t="str">
        <f t="shared" si="4"/>
        <v>8.39/km</v>
      </c>
      <c r="H139" s="16">
        <f t="shared" si="5"/>
        <v>0.044837962962962954</v>
      </c>
      <c r="I139" s="16">
        <f>F139-INDEX($F$5:$F$271,MATCH(D139,$D$5:$D$271,0))</f>
        <v>0.04248842592592593</v>
      </c>
    </row>
    <row r="140" spans="1:9" ht="15" customHeight="1">
      <c r="A140" s="32">
        <v>136</v>
      </c>
      <c r="B140" s="33" t="s">
        <v>265</v>
      </c>
      <c r="C140" s="33" t="s">
        <v>233</v>
      </c>
      <c r="D140" s="32" t="s">
        <v>21</v>
      </c>
      <c r="E140" s="33" t="s">
        <v>209</v>
      </c>
      <c r="F140" s="34">
        <v>0.10857638888888889</v>
      </c>
      <c r="G140" s="32" t="str">
        <f t="shared" si="4"/>
        <v>8.41/km</v>
      </c>
      <c r="H140" s="35">
        <f t="shared" si="5"/>
        <v>0.04520833333333332</v>
      </c>
      <c r="I140" s="35">
        <f>F140-INDEX($F$5:$F$271,MATCH(D140,$D$5:$D$271,0))</f>
        <v>0.04065972222222222</v>
      </c>
    </row>
    <row r="141" spans="1:9" ht="15" customHeight="1">
      <c r="A141" s="14">
        <v>137</v>
      </c>
      <c r="B141" s="15" t="s">
        <v>180</v>
      </c>
      <c r="C141" s="15" t="s">
        <v>310</v>
      </c>
      <c r="D141" s="14" t="s">
        <v>49</v>
      </c>
      <c r="E141" s="15" t="s">
        <v>43</v>
      </c>
      <c r="F141" s="30">
        <v>0.10905092592592593</v>
      </c>
      <c r="G141" s="14" t="str">
        <f t="shared" si="4"/>
        <v>8.43/km</v>
      </c>
      <c r="H141" s="16">
        <f t="shared" si="5"/>
        <v>0.04568287037037036</v>
      </c>
      <c r="I141" s="16">
        <f>F141-INDEX($F$5:$F$271,MATCH(D141,$D$5:$D$271,0))</f>
        <v>0.03385416666666666</v>
      </c>
    </row>
    <row r="142" spans="1:9" ht="15" customHeight="1">
      <c r="A142" s="14">
        <v>138</v>
      </c>
      <c r="B142" s="15" t="s">
        <v>181</v>
      </c>
      <c r="C142" s="15" t="s">
        <v>264</v>
      </c>
      <c r="D142" s="14" t="s">
        <v>34</v>
      </c>
      <c r="E142" s="15" t="s">
        <v>36</v>
      </c>
      <c r="F142" s="30">
        <v>0.10935185185185185</v>
      </c>
      <c r="G142" s="14" t="str">
        <f t="shared" si="4"/>
        <v>8.45/km</v>
      </c>
      <c r="H142" s="16">
        <f t="shared" si="5"/>
        <v>0.045983796296296287</v>
      </c>
      <c r="I142" s="16">
        <f>F142-INDEX($F$5:$F$271,MATCH(D142,$D$5:$D$271,0))</f>
        <v>0.037673611111111116</v>
      </c>
    </row>
    <row r="143" spans="1:9" ht="15" customHeight="1">
      <c r="A143" s="14">
        <v>139</v>
      </c>
      <c r="B143" s="15" t="s">
        <v>305</v>
      </c>
      <c r="C143" s="15" t="s">
        <v>252</v>
      </c>
      <c r="D143" s="14" t="s">
        <v>58</v>
      </c>
      <c r="E143" s="15" t="s">
        <v>47</v>
      </c>
      <c r="F143" s="30">
        <v>0.10944444444444446</v>
      </c>
      <c r="G143" s="14" t="str">
        <f t="shared" si="4"/>
        <v>8.45/km</v>
      </c>
      <c r="H143" s="16">
        <f t="shared" si="5"/>
        <v>0.04607638888888889</v>
      </c>
      <c r="I143" s="16">
        <f>F143-INDEX($F$5:$F$271,MATCH(D143,$D$5:$D$271,0))</f>
        <v>0.032314814814814824</v>
      </c>
    </row>
    <row r="144" spans="1:9" ht="15" customHeight="1">
      <c r="A144" s="14">
        <v>140</v>
      </c>
      <c r="B144" s="15" t="s">
        <v>152</v>
      </c>
      <c r="C144" s="15" t="s">
        <v>4</v>
      </c>
      <c r="D144" s="14" t="s">
        <v>148</v>
      </c>
      <c r="E144" s="15" t="s">
        <v>85</v>
      </c>
      <c r="F144" s="30">
        <v>0.10953703703703704</v>
      </c>
      <c r="G144" s="14" t="str">
        <f t="shared" si="4"/>
        <v>8.46/km</v>
      </c>
      <c r="H144" s="16">
        <f t="shared" si="5"/>
        <v>0.04616898148148148</v>
      </c>
      <c r="I144" s="16">
        <f>F144-INDEX($F$5:$F$271,MATCH(D144,$D$5:$D$271,0))</f>
        <v>0.013796296296296306</v>
      </c>
    </row>
    <row r="145" spans="1:9" ht="15" customHeight="1">
      <c r="A145" s="14">
        <v>141</v>
      </c>
      <c r="B145" s="15" t="s">
        <v>182</v>
      </c>
      <c r="C145" s="15" t="s">
        <v>244</v>
      </c>
      <c r="D145" s="14" t="s">
        <v>17</v>
      </c>
      <c r="E145" s="15" t="s">
        <v>47</v>
      </c>
      <c r="F145" s="30">
        <v>0.10975694444444445</v>
      </c>
      <c r="G145" s="14" t="str">
        <f t="shared" si="4"/>
        <v>8.47/km</v>
      </c>
      <c r="H145" s="16">
        <f t="shared" si="5"/>
        <v>0.04638888888888888</v>
      </c>
      <c r="I145" s="16">
        <f>F145-INDEX($F$5:$F$271,MATCH(D145,$D$5:$D$271,0))</f>
        <v>0.04387731481481481</v>
      </c>
    </row>
    <row r="146" spans="1:9" ht="15" customHeight="1">
      <c r="A146" s="14">
        <v>142</v>
      </c>
      <c r="B146" s="15" t="s">
        <v>324</v>
      </c>
      <c r="C146" s="15" t="s">
        <v>325</v>
      </c>
      <c r="D146" s="14" t="s">
        <v>114</v>
      </c>
      <c r="E146" s="15" t="s">
        <v>78</v>
      </c>
      <c r="F146" s="30">
        <v>0.11025462962962962</v>
      </c>
      <c r="G146" s="14" t="str">
        <f t="shared" si="4"/>
        <v>8.49/km</v>
      </c>
      <c r="H146" s="16">
        <f t="shared" si="5"/>
        <v>0.04688657407407405</v>
      </c>
      <c r="I146" s="16">
        <f>F146-INDEX($F$5:$F$271,MATCH(D146,$D$5:$D$271,0))</f>
        <v>0.023819444444444435</v>
      </c>
    </row>
    <row r="147" spans="1:9" ht="15" customHeight="1">
      <c r="A147" s="14">
        <v>143</v>
      </c>
      <c r="B147" s="15" t="s">
        <v>173</v>
      </c>
      <c r="C147" s="15" t="s">
        <v>183</v>
      </c>
      <c r="D147" s="14" t="s">
        <v>184</v>
      </c>
      <c r="E147" s="15" t="s">
        <v>43</v>
      </c>
      <c r="F147" s="30">
        <v>0.11042824074074074</v>
      </c>
      <c r="G147" s="14" t="str">
        <f t="shared" si="4"/>
        <v>8.50/km</v>
      </c>
      <c r="H147" s="16">
        <f t="shared" si="5"/>
        <v>0.04706018518518518</v>
      </c>
      <c r="I147" s="16">
        <f>F147-INDEX($F$5:$F$271,MATCH(D147,$D$5:$D$271,0))</f>
        <v>0</v>
      </c>
    </row>
    <row r="148" spans="1:9" ht="15" customHeight="1">
      <c r="A148" s="14">
        <v>144</v>
      </c>
      <c r="B148" s="15" t="s">
        <v>185</v>
      </c>
      <c r="C148" s="15" t="s">
        <v>234</v>
      </c>
      <c r="D148" s="14" t="s">
        <v>142</v>
      </c>
      <c r="E148" s="15" t="s">
        <v>51</v>
      </c>
      <c r="F148" s="30">
        <v>0.1105787037037037</v>
      </c>
      <c r="G148" s="14" t="str">
        <f t="shared" si="4"/>
        <v>8.51/km</v>
      </c>
      <c r="H148" s="16">
        <f t="shared" si="5"/>
        <v>0.04721064814814814</v>
      </c>
      <c r="I148" s="16">
        <f>F148-INDEX($F$5:$F$271,MATCH(D148,$D$5:$D$271,0))</f>
        <v>0.016377314814814817</v>
      </c>
    </row>
    <row r="149" spans="1:9" ht="15" customHeight="1">
      <c r="A149" s="14">
        <v>145</v>
      </c>
      <c r="B149" s="15" t="s">
        <v>186</v>
      </c>
      <c r="C149" s="15" t="s">
        <v>322</v>
      </c>
      <c r="D149" s="14" t="s">
        <v>178</v>
      </c>
      <c r="E149" s="15" t="s">
        <v>94</v>
      </c>
      <c r="F149" s="30">
        <v>0.11402777777777778</v>
      </c>
      <c r="G149" s="14" t="str">
        <f t="shared" si="4"/>
        <v>9.07/km</v>
      </c>
      <c r="H149" s="16">
        <f t="shared" si="5"/>
        <v>0.05065972222222222</v>
      </c>
      <c r="I149" s="16">
        <f>F149-INDEX($F$5:$F$271,MATCH(D149,$D$5:$D$271,0))</f>
        <v>0.0064351851851851966</v>
      </c>
    </row>
    <row r="150" spans="1:9" ht="15" customHeight="1">
      <c r="A150" s="14">
        <v>146</v>
      </c>
      <c r="B150" s="15" t="s">
        <v>187</v>
      </c>
      <c r="C150" s="15" t="s">
        <v>236</v>
      </c>
      <c r="D150" s="14" t="s">
        <v>58</v>
      </c>
      <c r="E150" s="15" t="s">
        <v>188</v>
      </c>
      <c r="F150" s="30">
        <v>0.11408564814814814</v>
      </c>
      <c r="G150" s="14" t="str">
        <f t="shared" si="4"/>
        <v>9.08/km</v>
      </c>
      <c r="H150" s="16">
        <f t="shared" si="5"/>
        <v>0.05071759259259258</v>
      </c>
      <c r="I150" s="16">
        <f>F150-INDEX($F$5:$F$271,MATCH(D150,$D$5:$D$271,0))</f>
        <v>0.03695601851851851</v>
      </c>
    </row>
    <row r="151" spans="1:9" ht="15" customHeight="1">
      <c r="A151" s="14">
        <v>147</v>
      </c>
      <c r="B151" s="15" t="s">
        <v>328</v>
      </c>
      <c r="C151" s="15" t="s">
        <v>336</v>
      </c>
      <c r="D151" s="14" t="s">
        <v>12</v>
      </c>
      <c r="E151" s="15" t="s">
        <v>85</v>
      </c>
      <c r="F151" s="30">
        <v>0.11596064814814815</v>
      </c>
      <c r="G151" s="14" t="str">
        <f t="shared" si="4"/>
        <v>9.17/km</v>
      </c>
      <c r="H151" s="16">
        <f t="shared" si="5"/>
        <v>0.05259259259259258</v>
      </c>
      <c r="I151" s="16">
        <f>F151-INDEX($F$5:$F$271,MATCH(D151,$D$5:$D$271,0))</f>
        <v>0.05259259259259258</v>
      </c>
    </row>
    <row r="152" spans="1:9" ht="15" customHeight="1">
      <c r="A152" s="32">
        <v>148</v>
      </c>
      <c r="B152" s="33" t="s">
        <v>335</v>
      </c>
      <c r="C152" s="33" t="s">
        <v>250</v>
      </c>
      <c r="D152" s="32" t="s">
        <v>39</v>
      </c>
      <c r="E152" s="33" t="s">
        <v>209</v>
      </c>
      <c r="F152" s="34">
        <v>0.11601851851851852</v>
      </c>
      <c r="G152" s="32" t="str">
        <f t="shared" si="4"/>
        <v>9.17/km</v>
      </c>
      <c r="H152" s="35">
        <f t="shared" si="5"/>
        <v>0.052650462962962954</v>
      </c>
      <c r="I152" s="35">
        <f>F152-INDEX($F$5:$F$271,MATCH(D152,$D$5:$D$271,0))</f>
        <v>0.04347222222222223</v>
      </c>
    </row>
    <row r="153" spans="1:9" ht="15" customHeight="1">
      <c r="A153" s="32">
        <v>149</v>
      </c>
      <c r="B153" s="33" t="s">
        <v>189</v>
      </c>
      <c r="C153" s="33" t="s">
        <v>274</v>
      </c>
      <c r="D153" s="32" t="s">
        <v>148</v>
      </c>
      <c r="E153" s="33" t="s">
        <v>209</v>
      </c>
      <c r="F153" s="34">
        <v>0.11774305555555555</v>
      </c>
      <c r="G153" s="32" t="str">
        <f t="shared" si="4"/>
        <v>9.25/km</v>
      </c>
      <c r="H153" s="35">
        <f t="shared" si="5"/>
        <v>0.05437499999999998</v>
      </c>
      <c r="I153" s="35">
        <f>F153-INDEX($F$5:$F$271,MATCH(D153,$D$5:$D$271,0))</f>
        <v>0.022002314814814808</v>
      </c>
    </row>
    <row r="154" spans="1:9" ht="15" customHeight="1">
      <c r="A154" s="14">
        <v>150</v>
      </c>
      <c r="B154" s="15" t="s">
        <v>298</v>
      </c>
      <c r="C154" s="15" t="s">
        <v>3</v>
      </c>
      <c r="D154" s="14" t="s">
        <v>148</v>
      </c>
      <c r="E154" s="15" t="s">
        <v>29</v>
      </c>
      <c r="F154" s="30">
        <v>0.11802083333333334</v>
      </c>
      <c r="G154" s="14" t="str">
        <f t="shared" si="4"/>
        <v>9.27/km</v>
      </c>
      <c r="H154" s="16">
        <f t="shared" si="5"/>
        <v>0.05465277777777777</v>
      </c>
      <c r="I154" s="16">
        <f>F154-INDEX($F$5:$F$271,MATCH(D154,$D$5:$D$271,0))</f>
        <v>0.0222800925925926</v>
      </c>
    </row>
    <row r="155" spans="1:9" ht="15" customHeight="1">
      <c r="A155" s="14">
        <v>151</v>
      </c>
      <c r="B155" s="15" t="s">
        <v>190</v>
      </c>
      <c r="C155" s="15" t="s">
        <v>191</v>
      </c>
      <c r="D155" s="14" t="s">
        <v>158</v>
      </c>
      <c r="E155" s="15" t="s">
        <v>36</v>
      </c>
      <c r="F155" s="30">
        <v>0.11920138888888888</v>
      </c>
      <c r="G155" s="14" t="str">
        <f t="shared" si="4"/>
        <v>9.32/km</v>
      </c>
      <c r="H155" s="16">
        <f t="shared" si="5"/>
        <v>0.05583333333333332</v>
      </c>
      <c r="I155" s="16">
        <f>F155-INDEX($F$5:$F$271,MATCH(D155,$D$5:$D$271,0))</f>
        <v>0.02163194444444444</v>
      </c>
    </row>
    <row r="156" spans="1:9" ht="15" customHeight="1">
      <c r="A156" s="14">
        <v>152</v>
      </c>
      <c r="B156" s="15" t="s">
        <v>259</v>
      </c>
      <c r="C156" s="15" t="s">
        <v>242</v>
      </c>
      <c r="D156" s="14" t="s">
        <v>49</v>
      </c>
      <c r="E156" s="15" t="s">
        <v>29</v>
      </c>
      <c r="F156" s="30">
        <v>0.11930555555555555</v>
      </c>
      <c r="G156" s="14" t="str">
        <f t="shared" si="4"/>
        <v>9.33/km</v>
      </c>
      <c r="H156" s="16">
        <f t="shared" si="5"/>
        <v>0.05593749999999999</v>
      </c>
      <c r="I156" s="16">
        <f>F156-INDEX($F$5:$F$271,MATCH(D156,$D$5:$D$271,0))</f>
        <v>0.044108796296296285</v>
      </c>
    </row>
    <row r="157" spans="1:9" ht="15" customHeight="1">
      <c r="A157" s="14">
        <v>153</v>
      </c>
      <c r="B157" s="15" t="s">
        <v>192</v>
      </c>
      <c r="C157" s="15" t="s">
        <v>223</v>
      </c>
      <c r="D157" s="14" t="s">
        <v>158</v>
      </c>
      <c r="E157" s="15" t="s">
        <v>193</v>
      </c>
      <c r="F157" s="30">
        <v>0.12012731481481481</v>
      </c>
      <c r="G157" s="14" t="str">
        <f t="shared" si="4"/>
        <v>9.37/km</v>
      </c>
      <c r="H157" s="16">
        <f t="shared" si="5"/>
        <v>0.056759259259259245</v>
      </c>
      <c r="I157" s="16">
        <f>F157-INDEX($F$5:$F$271,MATCH(D157,$D$5:$D$271,0))</f>
        <v>0.022557870370370367</v>
      </c>
    </row>
    <row r="158" spans="1:9" ht="15" customHeight="1">
      <c r="A158" s="14">
        <v>154</v>
      </c>
      <c r="B158" s="15" t="s">
        <v>194</v>
      </c>
      <c r="C158" s="15" t="s">
        <v>274</v>
      </c>
      <c r="D158" s="14" t="s">
        <v>148</v>
      </c>
      <c r="E158" s="15" t="s">
        <v>195</v>
      </c>
      <c r="F158" s="30">
        <v>0.12167824074074074</v>
      </c>
      <c r="G158" s="14" t="str">
        <f t="shared" si="4"/>
        <v>9.44/km</v>
      </c>
      <c r="H158" s="16">
        <f t="shared" si="5"/>
        <v>0.05831018518518517</v>
      </c>
      <c r="I158" s="16">
        <f>F158-INDEX($F$5:$F$271,MATCH(D158,$D$5:$D$271,0))</f>
        <v>0.025937500000000002</v>
      </c>
    </row>
    <row r="159" spans="1:9" ht="15" customHeight="1">
      <c r="A159" s="32">
        <v>155</v>
      </c>
      <c r="B159" s="33" t="s">
        <v>5</v>
      </c>
      <c r="C159" s="33" t="s">
        <v>9</v>
      </c>
      <c r="D159" s="32" t="s">
        <v>142</v>
      </c>
      <c r="E159" s="33" t="s">
        <v>209</v>
      </c>
      <c r="F159" s="34">
        <v>0.12171296296296297</v>
      </c>
      <c r="G159" s="32" t="str">
        <f t="shared" si="4"/>
        <v>9.44/km</v>
      </c>
      <c r="H159" s="35">
        <f t="shared" si="5"/>
        <v>0.0583449074074074</v>
      </c>
      <c r="I159" s="35">
        <f>F159-INDEX($F$5:$F$271,MATCH(D159,$D$5:$D$271,0))</f>
        <v>0.027511574074074077</v>
      </c>
    </row>
    <row r="160" spans="1:9" ht="15" customHeight="1">
      <c r="A160" s="14">
        <v>156</v>
      </c>
      <c r="B160" s="15" t="s">
        <v>196</v>
      </c>
      <c r="C160" s="15" t="s">
        <v>230</v>
      </c>
      <c r="D160" s="14" t="s">
        <v>17</v>
      </c>
      <c r="E160" s="15" t="s">
        <v>197</v>
      </c>
      <c r="F160" s="30">
        <v>0.12173611111111111</v>
      </c>
      <c r="G160" s="14" t="str">
        <f t="shared" si="4"/>
        <v>9.44/km</v>
      </c>
      <c r="H160" s="16">
        <f t="shared" si="5"/>
        <v>0.05836805555555555</v>
      </c>
      <c r="I160" s="16">
        <f>F160-INDEX($F$5:$F$271,MATCH(D160,$D$5:$D$271,0))</f>
        <v>0.05585648148148148</v>
      </c>
    </row>
    <row r="161" spans="1:9" ht="15" customHeight="1">
      <c r="A161" s="14">
        <v>157</v>
      </c>
      <c r="B161" s="15" t="s">
        <v>198</v>
      </c>
      <c r="C161" s="15" t="s">
        <v>291</v>
      </c>
      <c r="D161" s="14" t="s">
        <v>199</v>
      </c>
      <c r="E161" s="15" t="s">
        <v>85</v>
      </c>
      <c r="F161" s="30">
        <v>0.12300925925925926</v>
      </c>
      <c r="G161" s="14" t="str">
        <f t="shared" si="4"/>
        <v>9.50/km</v>
      </c>
      <c r="H161" s="16">
        <f t="shared" si="5"/>
        <v>0.059641203703703696</v>
      </c>
      <c r="I161" s="16">
        <f>F161-INDEX($F$5:$F$271,MATCH(D161,$D$5:$D$271,0))</f>
        <v>0</v>
      </c>
    </row>
    <row r="162" spans="1:9" ht="15" customHeight="1">
      <c r="A162" s="14">
        <v>158</v>
      </c>
      <c r="B162" s="15" t="s">
        <v>200</v>
      </c>
      <c r="C162" s="15" t="s">
        <v>320</v>
      </c>
      <c r="D162" s="14" t="s">
        <v>14</v>
      </c>
      <c r="E162" s="15" t="s">
        <v>47</v>
      </c>
      <c r="F162" s="30">
        <v>0.12304398148148148</v>
      </c>
      <c r="G162" s="14" t="str">
        <f t="shared" si="4"/>
        <v>9.51/km</v>
      </c>
      <c r="H162" s="16">
        <f t="shared" si="5"/>
        <v>0.05967592592592591</v>
      </c>
      <c r="I162" s="16">
        <f>F162-INDEX($F$5:$F$271,MATCH(D162,$D$5:$D$271,0))</f>
        <v>0.057326388888888885</v>
      </c>
    </row>
    <row r="163" spans="1:9" ht="15" customHeight="1">
      <c r="A163" s="14">
        <v>159</v>
      </c>
      <c r="B163" s="15" t="s">
        <v>201</v>
      </c>
      <c r="C163" s="15" t="s">
        <v>235</v>
      </c>
      <c r="D163" s="14" t="s">
        <v>21</v>
      </c>
      <c r="E163" s="15" t="s">
        <v>145</v>
      </c>
      <c r="F163" s="30">
        <v>0.12675925925925927</v>
      </c>
      <c r="G163" s="14" t="str">
        <f t="shared" si="4"/>
        <v>10.08/km</v>
      </c>
      <c r="H163" s="16">
        <f t="shared" si="5"/>
        <v>0.0633912037037037</v>
      </c>
      <c r="I163" s="16">
        <f>F163-INDEX($F$5:$F$271,MATCH(D163,$D$5:$D$271,0))</f>
        <v>0.0588425925925926</v>
      </c>
    </row>
    <row r="164" spans="1:9" ht="15" customHeight="1">
      <c r="A164" s="14">
        <v>160</v>
      </c>
      <c r="B164" s="15" t="s">
        <v>202</v>
      </c>
      <c r="C164" s="15" t="s">
        <v>243</v>
      </c>
      <c r="D164" s="14" t="s">
        <v>34</v>
      </c>
      <c r="E164" s="15" t="s">
        <v>145</v>
      </c>
      <c r="F164" s="30">
        <v>0.1267939814814815</v>
      </c>
      <c r="G164" s="14" t="str">
        <f t="shared" si="4"/>
        <v>10.09/km</v>
      </c>
      <c r="H164" s="16">
        <f t="shared" si="5"/>
        <v>0.06342592592592593</v>
      </c>
      <c r="I164" s="16">
        <f>F164-INDEX($F$5:$F$271,MATCH(D164,$D$5:$D$271,0))</f>
        <v>0.05511574074074076</v>
      </c>
    </row>
    <row r="165" spans="1:9" ht="15" customHeight="1">
      <c r="A165" s="14">
        <v>161</v>
      </c>
      <c r="B165" s="15" t="s">
        <v>203</v>
      </c>
      <c r="C165" s="15" t="s">
        <v>337</v>
      </c>
      <c r="D165" s="14" t="s">
        <v>17</v>
      </c>
      <c r="E165" s="15" t="s">
        <v>145</v>
      </c>
      <c r="F165" s="30">
        <v>0.12682870370370372</v>
      </c>
      <c r="G165" s="14" t="str">
        <f t="shared" si="4"/>
        <v>10.09/km</v>
      </c>
      <c r="H165" s="16">
        <f t="shared" si="5"/>
        <v>0.06346064814814815</v>
      </c>
      <c r="I165" s="16">
        <f>F165-INDEX($F$5:$F$271,MATCH(D165,$D$5:$D$271,0))</f>
        <v>0.060949074074074086</v>
      </c>
    </row>
    <row r="166" spans="1:9" ht="15" customHeight="1">
      <c r="A166" s="14">
        <v>162</v>
      </c>
      <c r="B166" s="15" t="s">
        <v>204</v>
      </c>
      <c r="C166" s="15" t="s">
        <v>316</v>
      </c>
      <c r="D166" s="14" t="s">
        <v>114</v>
      </c>
      <c r="E166" s="15" t="s">
        <v>43</v>
      </c>
      <c r="F166" s="30">
        <v>0.12774305555555557</v>
      </c>
      <c r="G166" s="14" t="str">
        <f t="shared" si="4"/>
        <v>10.13/km</v>
      </c>
      <c r="H166" s="16">
        <f t="shared" si="5"/>
        <v>0.064375</v>
      </c>
      <c r="I166" s="16">
        <f>F166-INDEX($F$5:$F$271,MATCH(D166,$D$5:$D$271,0))</f>
        <v>0.041307870370370384</v>
      </c>
    </row>
    <row r="167" spans="1:9" ht="15" customHeight="1">
      <c r="A167" s="14">
        <v>163</v>
      </c>
      <c r="B167" s="15" t="s">
        <v>8</v>
      </c>
      <c r="C167" s="15" t="s">
        <v>233</v>
      </c>
      <c r="D167" s="14" t="s">
        <v>21</v>
      </c>
      <c r="E167" s="15" t="s">
        <v>43</v>
      </c>
      <c r="F167" s="30">
        <v>0.12775462962962963</v>
      </c>
      <c r="G167" s="14" t="str">
        <f t="shared" si="4"/>
        <v>10.13/km</v>
      </c>
      <c r="H167" s="16">
        <f t="shared" si="5"/>
        <v>0.06438657407407407</v>
      </c>
      <c r="I167" s="16">
        <f>F167-INDEX($F$5:$F$271,MATCH(D167,$D$5:$D$271,0))</f>
        <v>0.05983796296296297</v>
      </c>
    </row>
    <row r="168" spans="1:9" ht="15" customHeight="1">
      <c r="A168" s="32">
        <v>164</v>
      </c>
      <c r="B168" s="33" t="s">
        <v>205</v>
      </c>
      <c r="C168" s="33" t="s">
        <v>231</v>
      </c>
      <c r="D168" s="32" t="s">
        <v>21</v>
      </c>
      <c r="E168" s="33" t="s">
        <v>209</v>
      </c>
      <c r="F168" s="34">
        <v>0.12805555555555556</v>
      </c>
      <c r="G168" s="32" t="str">
        <f t="shared" si="4"/>
        <v>10.15/km</v>
      </c>
      <c r="H168" s="35">
        <f t="shared" si="5"/>
        <v>0.0646875</v>
      </c>
      <c r="I168" s="35">
        <f>F168-INDEX($F$5:$F$271,MATCH(D168,$D$5:$D$271,0))</f>
        <v>0.060138888888888895</v>
      </c>
    </row>
    <row r="169" spans="1:9" ht="15" customHeight="1">
      <c r="A169" s="32">
        <v>165</v>
      </c>
      <c r="B169" s="33" t="s">
        <v>206</v>
      </c>
      <c r="C169" s="33" t="s">
        <v>250</v>
      </c>
      <c r="D169" s="32" t="s">
        <v>17</v>
      </c>
      <c r="E169" s="33" t="s">
        <v>209</v>
      </c>
      <c r="F169" s="34">
        <v>0.13305555555555557</v>
      </c>
      <c r="G169" s="32" t="str">
        <f t="shared" si="4"/>
        <v>10.39/km</v>
      </c>
      <c r="H169" s="35">
        <f t="shared" si="5"/>
        <v>0.0696875</v>
      </c>
      <c r="I169" s="35">
        <f>F169-INDEX($F$5:$F$271,MATCH(D169,$D$5:$D$271,0))</f>
        <v>0.06717592592592593</v>
      </c>
    </row>
    <row r="170" spans="1:9" ht="15" customHeight="1">
      <c r="A170" s="14">
        <v>166</v>
      </c>
      <c r="B170" s="15" t="s">
        <v>207</v>
      </c>
      <c r="C170" s="15" t="s">
        <v>225</v>
      </c>
      <c r="D170" s="14" t="s">
        <v>14</v>
      </c>
      <c r="E170" s="15" t="s">
        <v>129</v>
      </c>
      <c r="F170" s="30">
        <v>0.13322916666666665</v>
      </c>
      <c r="G170" s="14" t="str">
        <f t="shared" si="4"/>
        <v>10.40/km</v>
      </c>
      <c r="H170" s="16">
        <f t="shared" si="5"/>
        <v>0.06986111111111108</v>
      </c>
      <c r="I170" s="16">
        <f>F170-INDEX($F$5:$F$271,MATCH(D170,$D$5:$D$271,0))</f>
        <v>0.06751157407407406</v>
      </c>
    </row>
    <row r="171" spans="1:9" ht="15" customHeight="1">
      <c r="A171" s="14">
        <v>167</v>
      </c>
      <c r="B171" s="15" t="s">
        <v>328</v>
      </c>
      <c r="C171" s="15" t="s">
        <v>208</v>
      </c>
      <c r="D171" s="14" t="s">
        <v>58</v>
      </c>
      <c r="E171" s="15" t="s">
        <v>85</v>
      </c>
      <c r="F171" s="30">
        <v>0.1467013888888889</v>
      </c>
      <c r="G171" s="14" t="str">
        <f t="shared" si="4"/>
        <v>11.44/km</v>
      </c>
      <c r="H171" s="16">
        <f t="shared" si="5"/>
        <v>0.08333333333333333</v>
      </c>
      <c r="I171" s="16">
        <f>F171-INDEX($F$5:$F$271,MATCH(D171,$D$5:$D$271,0))</f>
        <v>0.06957175925925926</v>
      </c>
    </row>
    <row r="172" spans="1:9" ht="15" customHeight="1">
      <c r="A172" s="18">
        <v>168</v>
      </c>
      <c r="B172" s="19" t="s">
        <v>302</v>
      </c>
      <c r="C172" s="19" t="s">
        <v>251</v>
      </c>
      <c r="D172" s="18" t="s">
        <v>158</v>
      </c>
      <c r="E172" s="19" t="s">
        <v>85</v>
      </c>
      <c r="F172" s="31">
        <v>0.15300925925925926</v>
      </c>
      <c r="G172" s="18" t="str">
        <f t="shared" si="4"/>
        <v>12.14/km</v>
      </c>
      <c r="H172" s="20">
        <f t="shared" si="5"/>
        <v>0.0896412037037037</v>
      </c>
      <c r="I172" s="20">
        <f>F172-INDEX($F$5:$F$271,MATCH(D172,$D$5:$D$271,0))</f>
        <v>0.05543981481481482</v>
      </c>
    </row>
  </sheetData>
  <autoFilter ref="A4:I17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pane ySplit="3" topLeftCell="BM4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Tibur Ecotrail</v>
      </c>
      <c r="B1" s="27"/>
      <c r="C1" s="27"/>
    </row>
    <row r="2" spans="1:3" ht="42" customHeight="1">
      <c r="A2" s="28" t="str">
        <f>Individuale!A3&amp;" km. "&amp;Individuale!I3</f>
        <v>Tivoli (RM) Italia - Domenica 04/03/2012 km. 18</v>
      </c>
      <c r="B2" s="28"/>
      <c r="C2" s="28"/>
    </row>
    <row r="3" spans="1:3" ht="24.75" customHeight="1">
      <c r="A3" s="21" t="s">
        <v>213</v>
      </c>
      <c r="B3" s="22" t="s">
        <v>217</v>
      </c>
      <c r="C3" s="22" t="s">
        <v>11</v>
      </c>
    </row>
    <row r="4" spans="1:3" ht="15" customHeight="1">
      <c r="A4" s="38">
        <v>1</v>
      </c>
      <c r="B4" s="39" t="s">
        <v>209</v>
      </c>
      <c r="C4" s="40">
        <v>25</v>
      </c>
    </row>
    <row r="5" spans="1:3" ht="15" customHeight="1">
      <c r="A5" s="14">
        <v>2</v>
      </c>
      <c r="B5" s="15" t="s">
        <v>43</v>
      </c>
      <c r="C5" s="36">
        <v>17</v>
      </c>
    </row>
    <row r="6" spans="1:3" ht="15" customHeight="1">
      <c r="A6" s="14">
        <v>3</v>
      </c>
      <c r="B6" s="15" t="s">
        <v>47</v>
      </c>
      <c r="C6" s="36">
        <v>11</v>
      </c>
    </row>
    <row r="7" spans="1:3" ht="15" customHeight="1">
      <c r="A7" s="14">
        <v>4</v>
      </c>
      <c r="B7" s="15" t="s">
        <v>18</v>
      </c>
      <c r="C7" s="36">
        <v>9</v>
      </c>
    </row>
    <row r="8" spans="1:3" ht="15" customHeight="1">
      <c r="A8" s="14">
        <v>5</v>
      </c>
      <c r="B8" s="15" t="s">
        <v>36</v>
      </c>
      <c r="C8" s="36">
        <v>8</v>
      </c>
    </row>
    <row r="9" spans="1:3" ht="15" customHeight="1">
      <c r="A9" s="14">
        <v>6</v>
      </c>
      <c r="B9" s="15" t="s">
        <v>85</v>
      </c>
      <c r="C9" s="36">
        <v>8</v>
      </c>
    </row>
    <row r="10" spans="1:3" ht="15" customHeight="1">
      <c r="A10" s="14">
        <v>7</v>
      </c>
      <c r="B10" s="15" t="s">
        <v>29</v>
      </c>
      <c r="C10" s="36">
        <v>6</v>
      </c>
    </row>
    <row r="11" spans="1:3" ht="15" customHeight="1">
      <c r="A11" s="14">
        <v>8</v>
      </c>
      <c r="B11" s="15" t="s">
        <v>53</v>
      </c>
      <c r="C11" s="36">
        <v>5</v>
      </c>
    </row>
    <row r="12" spans="1:3" ht="15" customHeight="1">
      <c r="A12" s="14">
        <v>9</v>
      </c>
      <c r="B12" s="15" t="s">
        <v>78</v>
      </c>
      <c r="C12" s="36">
        <v>5</v>
      </c>
    </row>
    <row r="13" spans="1:3" ht="15" customHeight="1">
      <c r="A13" s="14">
        <v>10</v>
      </c>
      <c r="B13" s="15" t="s">
        <v>94</v>
      </c>
      <c r="C13" s="36">
        <v>5</v>
      </c>
    </row>
    <row r="14" spans="1:3" ht="15" customHeight="1">
      <c r="A14" s="14">
        <v>11</v>
      </c>
      <c r="B14" s="15" t="s">
        <v>145</v>
      </c>
      <c r="C14" s="36">
        <v>5</v>
      </c>
    </row>
    <row r="15" spans="1:3" ht="15" customHeight="1">
      <c r="A15" s="14">
        <v>12</v>
      </c>
      <c r="B15" s="15" t="s">
        <v>129</v>
      </c>
      <c r="C15" s="36">
        <v>5</v>
      </c>
    </row>
    <row r="16" spans="1:3" ht="15" customHeight="1">
      <c r="A16" s="14">
        <v>13</v>
      </c>
      <c r="B16" s="15" t="s">
        <v>69</v>
      </c>
      <c r="C16" s="36">
        <v>3</v>
      </c>
    </row>
    <row r="17" spans="1:3" ht="15" customHeight="1">
      <c r="A17" s="14">
        <v>14</v>
      </c>
      <c r="B17" s="15" t="s">
        <v>62</v>
      </c>
      <c r="C17" s="36">
        <v>3</v>
      </c>
    </row>
    <row r="18" spans="1:3" ht="15" customHeight="1">
      <c r="A18" s="14">
        <v>15</v>
      </c>
      <c r="B18" s="15" t="s">
        <v>60</v>
      </c>
      <c r="C18" s="36">
        <v>3</v>
      </c>
    </row>
    <row r="19" spans="1:3" ht="15" customHeight="1">
      <c r="A19" s="14">
        <v>16</v>
      </c>
      <c r="B19" s="15" t="s">
        <v>67</v>
      </c>
      <c r="C19" s="36">
        <v>2</v>
      </c>
    </row>
    <row r="20" spans="1:3" ht="15" customHeight="1">
      <c r="A20" s="14">
        <v>17</v>
      </c>
      <c r="B20" s="15" t="s">
        <v>33</v>
      </c>
      <c r="C20" s="36">
        <v>2</v>
      </c>
    </row>
    <row r="21" spans="1:3" ht="15" customHeight="1">
      <c r="A21" s="14">
        <v>18</v>
      </c>
      <c r="B21" s="15" t="s">
        <v>44</v>
      </c>
      <c r="C21" s="36">
        <v>2</v>
      </c>
    </row>
    <row r="22" spans="1:3" ht="15" customHeight="1">
      <c r="A22" s="14">
        <v>19</v>
      </c>
      <c r="B22" s="15" t="s">
        <v>80</v>
      </c>
      <c r="C22" s="36">
        <v>2</v>
      </c>
    </row>
    <row r="23" spans="1:3" ht="15" customHeight="1">
      <c r="A23" s="14">
        <v>20</v>
      </c>
      <c r="B23" s="15" t="s">
        <v>51</v>
      </c>
      <c r="C23" s="36">
        <v>2</v>
      </c>
    </row>
    <row r="24" spans="1:3" ht="15" customHeight="1">
      <c r="A24" s="14">
        <v>21</v>
      </c>
      <c r="B24" s="15" t="s">
        <v>151</v>
      </c>
      <c r="C24" s="36">
        <v>2</v>
      </c>
    </row>
    <row r="25" spans="1:3" ht="15" customHeight="1">
      <c r="A25" s="14">
        <v>22</v>
      </c>
      <c r="B25" s="15" t="s">
        <v>97</v>
      </c>
      <c r="C25" s="36">
        <v>2</v>
      </c>
    </row>
    <row r="26" spans="1:3" ht="15" customHeight="1">
      <c r="A26" s="14">
        <v>23</v>
      </c>
      <c r="B26" s="15" t="s">
        <v>136</v>
      </c>
      <c r="C26" s="36">
        <v>2</v>
      </c>
    </row>
    <row r="27" spans="1:3" ht="15" customHeight="1">
      <c r="A27" s="14">
        <v>24</v>
      </c>
      <c r="B27" s="15" t="s">
        <v>24</v>
      </c>
      <c r="C27" s="36">
        <v>1</v>
      </c>
    </row>
    <row r="28" spans="1:3" ht="15" customHeight="1">
      <c r="A28" s="14">
        <v>25</v>
      </c>
      <c r="B28" s="15" t="s">
        <v>132</v>
      </c>
      <c r="C28" s="36">
        <v>1</v>
      </c>
    </row>
    <row r="29" spans="1:3" ht="15" customHeight="1">
      <c r="A29" s="14">
        <v>26</v>
      </c>
      <c r="B29" s="15" t="s">
        <v>147</v>
      </c>
      <c r="C29" s="36">
        <v>1</v>
      </c>
    </row>
    <row r="30" spans="1:3" ht="15" customHeight="1">
      <c r="A30" s="14">
        <v>27</v>
      </c>
      <c r="B30" s="15" t="s">
        <v>168</v>
      </c>
      <c r="C30" s="36">
        <v>1</v>
      </c>
    </row>
    <row r="31" spans="1:3" ht="15" customHeight="1">
      <c r="A31" s="14">
        <v>28</v>
      </c>
      <c r="B31" s="15" t="s">
        <v>27</v>
      </c>
      <c r="C31" s="36">
        <v>1</v>
      </c>
    </row>
    <row r="32" spans="1:3" ht="15" customHeight="1">
      <c r="A32" s="14">
        <v>29</v>
      </c>
      <c r="B32" s="15" t="s">
        <v>99</v>
      </c>
      <c r="C32" s="36">
        <v>1</v>
      </c>
    </row>
    <row r="33" spans="1:3" ht="15" customHeight="1">
      <c r="A33" s="14">
        <v>30</v>
      </c>
      <c r="B33" s="15" t="s">
        <v>162</v>
      </c>
      <c r="C33" s="36">
        <v>1</v>
      </c>
    </row>
    <row r="34" spans="1:3" ht="15" customHeight="1">
      <c r="A34" s="14">
        <v>31</v>
      </c>
      <c r="B34" s="15" t="s">
        <v>156</v>
      </c>
      <c r="C34" s="36">
        <v>1</v>
      </c>
    </row>
    <row r="35" spans="1:3" ht="15" customHeight="1">
      <c r="A35" s="14">
        <v>32</v>
      </c>
      <c r="B35" s="15" t="s">
        <v>64</v>
      </c>
      <c r="C35" s="36">
        <v>1</v>
      </c>
    </row>
    <row r="36" spans="1:3" ht="15" customHeight="1">
      <c r="A36" s="14">
        <v>33</v>
      </c>
      <c r="B36" s="15" t="s">
        <v>40</v>
      </c>
      <c r="C36" s="36">
        <v>1</v>
      </c>
    </row>
    <row r="37" spans="1:3" ht="15" customHeight="1">
      <c r="A37" s="14">
        <v>34</v>
      </c>
      <c r="B37" s="15" t="s">
        <v>193</v>
      </c>
      <c r="C37" s="36">
        <v>1</v>
      </c>
    </row>
    <row r="38" spans="1:3" ht="15" customHeight="1">
      <c r="A38" s="14">
        <v>35</v>
      </c>
      <c r="B38" s="15" t="s">
        <v>22</v>
      </c>
      <c r="C38" s="36">
        <v>1</v>
      </c>
    </row>
    <row r="39" spans="1:3" ht="15" customHeight="1">
      <c r="A39" s="14">
        <v>36</v>
      </c>
      <c r="B39" s="15" t="s">
        <v>143</v>
      </c>
      <c r="C39" s="36">
        <v>1</v>
      </c>
    </row>
    <row r="40" spans="1:3" ht="15" customHeight="1">
      <c r="A40" s="14">
        <v>37</v>
      </c>
      <c r="B40" s="15" t="s">
        <v>139</v>
      </c>
      <c r="C40" s="36">
        <v>1</v>
      </c>
    </row>
    <row r="41" spans="1:3" ht="15" customHeight="1">
      <c r="A41" s="14">
        <v>38</v>
      </c>
      <c r="B41" s="15" t="s">
        <v>91</v>
      </c>
      <c r="C41" s="36">
        <v>1</v>
      </c>
    </row>
    <row r="42" spans="1:3" ht="15" customHeight="1">
      <c r="A42" s="14">
        <v>39</v>
      </c>
      <c r="B42" s="15" t="s">
        <v>116</v>
      </c>
      <c r="C42" s="36">
        <v>1</v>
      </c>
    </row>
    <row r="43" spans="1:3" ht="15" customHeight="1">
      <c r="A43" s="14">
        <v>40</v>
      </c>
      <c r="B43" s="15" t="s">
        <v>32</v>
      </c>
      <c r="C43" s="36">
        <v>1</v>
      </c>
    </row>
    <row r="44" spans="1:3" ht="15" customHeight="1">
      <c r="A44" s="14">
        <v>41</v>
      </c>
      <c r="B44" s="15" t="s">
        <v>120</v>
      </c>
      <c r="C44" s="36">
        <v>1</v>
      </c>
    </row>
    <row r="45" spans="1:3" ht="15" customHeight="1">
      <c r="A45" s="14">
        <v>42</v>
      </c>
      <c r="B45" s="15" t="s">
        <v>15</v>
      </c>
      <c r="C45" s="36">
        <v>1</v>
      </c>
    </row>
    <row r="46" spans="1:3" ht="15" customHeight="1">
      <c r="A46" s="14">
        <v>43</v>
      </c>
      <c r="B46" s="15" t="s">
        <v>106</v>
      </c>
      <c r="C46" s="36">
        <v>1</v>
      </c>
    </row>
    <row r="47" spans="1:3" ht="15" customHeight="1">
      <c r="A47" s="14">
        <v>44</v>
      </c>
      <c r="B47" s="15" t="s">
        <v>195</v>
      </c>
      <c r="C47" s="36">
        <v>1</v>
      </c>
    </row>
    <row r="48" spans="1:3" ht="15" customHeight="1">
      <c r="A48" s="14">
        <v>45</v>
      </c>
      <c r="B48" s="15" t="s">
        <v>197</v>
      </c>
      <c r="C48" s="36">
        <v>1</v>
      </c>
    </row>
    <row r="49" spans="1:3" ht="15" customHeight="1">
      <c r="A49" s="14">
        <v>46</v>
      </c>
      <c r="B49" s="15" t="s">
        <v>95</v>
      </c>
      <c r="C49" s="36">
        <v>1</v>
      </c>
    </row>
    <row r="50" spans="1:3" ht="15" customHeight="1">
      <c r="A50" s="14">
        <v>47</v>
      </c>
      <c r="B50" s="15" t="s">
        <v>166</v>
      </c>
      <c r="C50" s="36">
        <v>1</v>
      </c>
    </row>
    <row r="51" spans="1:3" ht="15" customHeight="1">
      <c r="A51" s="14">
        <v>48</v>
      </c>
      <c r="B51" s="15" t="s">
        <v>89</v>
      </c>
      <c r="C51" s="36">
        <v>1</v>
      </c>
    </row>
    <row r="52" spans="1:3" ht="15" customHeight="1">
      <c r="A52" s="14">
        <v>49</v>
      </c>
      <c r="B52" s="15" t="s">
        <v>159</v>
      </c>
      <c r="C52" s="36">
        <v>1</v>
      </c>
    </row>
    <row r="53" spans="1:3" ht="15" customHeight="1">
      <c r="A53" s="14">
        <v>50</v>
      </c>
      <c r="B53" s="15" t="s">
        <v>117</v>
      </c>
      <c r="C53" s="36">
        <v>1</v>
      </c>
    </row>
    <row r="54" spans="1:3" ht="15" customHeight="1">
      <c r="A54" s="14">
        <v>51</v>
      </c>
      <c r="B54" s="15" t="s">
        <v>188</v>
      </c>
      <c r="C54" s="36">
        <v>1</v>
      </c>
    </row>
    <row r="55" spans="1:3" ht="15" customHeight="1">
      <c r="A55" s="14">
        <v>52</v>
      </c>
      <c r="B55" s="15" t="s">
        <v>101</v>
      </c>
      <c r="C55" s="36">
        <v>1</v>
      </c>
    </row>
    <row r="56" spans="1:3" ht="15" customHeight="1">
      <c r="A56" s="14">
        <v>53</v>
      </c>
      <c r="B56" s="15" t="s">
        <v>56</v>
      </c>
      <c r="C56" s="36">
        <v>1</v>
      </c>
    </row>
    <row r="57" spans="1:3" ht="15" customHeight="1">
      <c r="A57" s="14">
        <v>54</v>
      </c>
      <c r="B57" s="15" t="s">
        <v>149</v>
      </c>
      <c r="C57" s="36">
        <v>1</v>
      </c>
    </row>
    <row r="58" spans="1:3" ht="15" customHeight="1">
      <c r="A58" s="14">
        <v>55</v>
      </c>
      <c r="B58" s="15" t="s">
        <v>83</v>
      </c>
      <c r="C58" s="36">
        <v>1</v>
      </c>
    </row>
    <row r="59" spans="1:3" ht="15" customHeight="1">
      <c r="A59" s="14">
        <v>56</v>
      </c>
      <c r="B59" s="15" t="s">
        <v>70</v>
      </c>
      <c r="C59" s="36">
        <v>1</v>
      </c>
    </row>
    <row r="60" spans="1:3" ht="15" customHeight="1">
      <c r="A60" s="18">
        <v>57</v>
      </c>
      <c r="B60" s="19" t="s">
        <v>13</v>
      </c>
      <c r="C60" s="37">
        <v>1</v>
      </c>
    </row>
    <row r="61" spans="1:3" ht="12.75">
      <c r="A61" s="23"/>
      <c r="B61" s="23"/>
      <c r="C61" s="23">
        <f>SUM(C4:C60)</f>
        <v>168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2012-03-05T11:43:58Z</dcterms:created>
  <dcterms:modified xsi:type="dcterms:W3CDTF">2012-03-05T11:43:58Z</dcterms:modified>
  <cp:category/>
  <cp:version/>
  <cp:contentType/>
  <cp:contentStatus/>
</cp:coreProperties>
</file>