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'Individuale'!$A$4:$J$112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<sst xmlns="http://schemas.openxmlformats.org/spreadsheetml/2006/main" count="496" uniqueCount="244">
  <si>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</si>
  <si>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</si>
  <si>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</si>
  <si>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</si>
  <si>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</si>
  <si>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</si>
  <si>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</si>
  <si>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</si>
  <si>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</si>
  <si>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</si>
  <si>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</si>
  <si>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</si>
  <si>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GIUSEPPE</t>
  </si>
  <si>
    <t>ALESSANDRO</t>
  </si>
  <si>
    <t>ANTONIO</t>
  </si>
  <si>
    <t>ROBERTO</t>
  </si>
  <si>
    <t>ANDREA</t>
  </si>
  <si>
    <t>STEFANO</t>
  </si>
  <si>
    <t>GIOVANNI</t>
  </si>
  <si>
    <t>FABRIZIO</t>
  </si>
  <si>
    <t>MASSIMO</t>
  </si>
  <si>
    <t>MARCO</t>
  </si>
  <si>
    <t>CLAUDIO</t>
  </si>
  <si>
    <t>CARLO</t>
  </si>
  <si>
    <t>PAOLO</t>
  </si>
  <si>
    <t>DOMENICO</t>
  </si>
  <si>
    <t>SANDRO</t>
  </si>
  <si>
    <t>ENRICO</t>
  </si>
  <si>
    <t>MASSIMILIANO</t>
  </si>
  <si>
    <t>CHIARA</t>
  </si>
  <si>
    <t>MOLLICA</t>
  </si>
  <si>
    <t>MARIANO</t>
  </si>
  <si>
    <t>LUCA</t>
  </si>
  <si>
    <t>FABIO</t>
  </si>
  <si>
    <t>ADRIANO</t>
  </si>
  <si>
    <t>FRANCO</t>
  </si>
  <si>
    <t>SIMONE</t>
  </si>
  <si>
    <t>REA</t>
  </si>
  <si>
    <t>MAURO</t>
  </si>
  <si>
    <t>RICCI</t>
  </si>
  <si>
    <t>MARIO</t>
  </si>
  <si>
    <t>UISP ROMA</t>
  </si>
  <si>
    <t>RUSSO</t>
  </si>
  <si>
    <t>FERRI</t>
  </si>
  <si>
    <t>GINO</t>
  </si>
  <si>
    <t>SALVATORE</t>
  </si>
  <si>
    <t>GIORGIO</t>
  </si>
  <si>
    <t>FIORINI</t>
  </si>
  <si>
    <t>GIORDANO</t>
  </si>
  <si>
    <t>PIERLUIGI</t>
  </si>
  <si>
    <t>LEONARDO</t>
  </si>
  <si>
    <t>CORSA DEI SANTI</t>
  </si>
  <si>
    <t>CAT SPORT</t>
  </si>
  <si>
    <t>FABIOLA</t>
  </si>
  <si>
    <t>LORENZO</t>
  </si>
  <si>
    <t>ANTONINO</t>
  </si>
  <si>
    <t>VITTORIO</t>
  </si>
  <si>
    <t>LUCIANO</t>
  </si>
  <si>
    <t>RICCARDO</t>
  </si>
  <si>
    <t>DANILO</t>
  </si>
  <si>
    <t>ALESSIO</t>
  </si>
  <si>
    <t>VALENTINA</t>
  </si>
  <si>
    <t>RENATO</t>
  </si>
  <si>
    <t>AUGUSTO</t>
  </si>
  <si>
    <t>ELISA</t>
  </si>
  <si>
    <t>A.S.D. PODISTICA SOLIDARIETA'</t>
  </si>
  <si>
    <t>TASSAROTTI</t>
  </si>
  <si>
    <t>A</t>
  </si>
  <si>
    <t>S.MARINELLA</t>
  </si>
  <si>
    <t>ATANASI</t>
  </si>
  <si>
    <t>GIANPIETRO</t>
  </si>
  <si>
    <t>LBM SPORT ROMA</t>
  </si>
  <si>
    <t>CACCIAMANI</t>
  </si>
  <si>
    <t>ATLETICA FUTURA ROMA</t>
  </si>
  <si>
    <t>B</t>
  </si>
  <si>
    <t>LAZIO RUNNER TEAM</t>
  </si>
  <si>
    <t>COSTANZI</t>
  </si>
  <si>
    <t>S.GEMINI</t>
  </si>
  <si>
    <t>ARSENTI</t>
  </si>
  <si>
    <t>GUIDO</t>
  </si>
  <si>
    <t>D</t>
  </si>
  <si>
    <t>ALTO LAZIO</t>
  </si>
  <si>
    <t>FARAONI</t>
  </si>
  <si>
    <t>F</t>
  </si>
  <si>
    <t>ATLETICA DI MARCO SPORT</t>
  </si>
  <si>
    <t>CIOCCOLINI</t>
  </si>
  <si>
    <t>ATLETICA TUSCANIA</t>
  </si>
  <si>
    <t>GIORGETTI</t>
  </si>
  <si>
    <t>PODISTICA TERNI</t>
  </si>
  <si>
    <t>RONCA</t>
  </si>
  <si>
    <t>TOSCANA ATLETICA</t>
  </si>
  <si>
    <t>BIANCHI</t>
  </si>
  <si>
    <t>SOC.SPORT LAZIO</t>
  </si>
  <si>
    <t>DE BERNARDI</t>
  </si>
  <si>
    <t>TRISPORT COSTA D'ARGENTO</t>
  </si>
  <si>
    <t>CORIGLIANO</t>
  </si>
  <si>
    <t>E</t>
  </si>
  <si>
    <t>DE CANDIA</t>
  </si>
  <si>
    <t>C</t>
  </si>
  <si>
    <t>VINCENZONI</t>
  </si>
  <si>
    <t>CAVALLUCCI</t>
  </si>
  <si>
    <t>MERCANTINI</t>
  </si>
  <si>
    <t>PODISTICA CARSULAE</t>
  </si>
  <si>
    <t>MATARAZZO</t>
  </si>
  <si>
    <t>RINO</t>
  </si>
  <si>
    <t>COLA</t>
  </si>
  <si>
    <t>GIAMPAOLO</t>
  </si>
  <si>
    <t>ATLETICA MONTEFIASCONE</t>
  </si>
  <si>
    <t>SIMONICCA</t>
  </si>
  <si>
    <t>ATL.LAB.AMELIA</t>
  </si>
  <si>
    <t>FERRAMONDO</t>
  </si>
  <si>
    <t>ZONA OLIMPICA</t>
  </si>
  <si>
    <t>OTTAVIANELLI</t>
  </si>
  <si>
    <t>ODDO</t>
  </si>
  <si>
    <t>ZINNI</t>
  </si>
  <si>
    <t>CALZINI</t>
  </si>
  <si>
    <t>PIERDOMENICO</t>
  </si>
  <si>
    <t>MECHELLI</t>
  </si>
  <si>
    <t>PODISTICA CORCHIANO</t>
  </si>
  <si>
    <t>CARDARELLI</t>
  </si>
  <si>
    <t>N</t>
  </si>
  <si>
    <t>BRIZI</t>
  </si>
  <si>
    <t>PINO</t>
  </si>
  <si>
    <t>CIRC.VILLA SPADA G.D.F.</t>
  </si>
  <si>
    <t>MASTRONICOLA</t>
  </si>
  <si>
    <t>MARTELLI</t>
  </si>
  <si>
    <t>BLANCO</t>
  </si>
  <si>
    <t>VALERI</t>
  </si>
  <si>
    <t>G</t>
  </si>
  <si>
    <t>PODISTICA PRENESTE</t>
  </si>
  <si>
    <t>REMOLI</t>
  </si>
  <si>
    <t>TRAIL DUE LAGHI</t>
  </si>
  <si>
    <t>BERNARDINI</t>
  </si>
  <si>
    <t>LIBERTAS ELLERA</t>
  </si>
  <si>
    <t>ANGELUZZI</t>
  </si>
  <si>
    <t>CALAMITA</t>
  </si>
  <si>
    <t>AVIS NARNI</t>
  </si>
  <si>
    <t>LOFARO</t>
  </si>
  <si>
    <t>LIBERO</t>
  </si>
  <si>
    <t>TIRATERRA</t>
  </si>
  <si>
    <t>ATLETICA ORTE</t>
  </si>
  <si>
    <t>MANSI</t>
  </si>
  <si>
    <t>HAPPY RUNNERS CLUB</t>
  </si>
  <si>
    <t>DEFAZIO</t>
  </si>
  <si>
    <t>SCARPONI</t>
  </si>
  <si>
    <t>SINI</t>
  </si>
  <si>
    <t>GALLINELLA</t>
  </si>
  <si>
    <t>BOLSENA FORUM</t>
  </si>
  <si>
    <t>SETTE</t>
  </si>
  <si>
    <t>FLAVIA</t>
  </si>
  <si>
    <t>M</t>
  </si>
  <si>
    <t>SARA</t>
  </si>
  <si>
    <t>LIBERTAS PODISTICA</t>
  </si>
  <si>
    <t>BRESCINI</t>
  </si>
  <si>
    <t>PAOLANTONI</t>
  </si>
  <si>
    <t>AMATORI PODISTICA TERNI</t>
  </si>
  <si>
    <t>PISELLI</t>
  </si>
  <si>
    <t>TEAM OFF ROAD</t>
  </si>
  <si>
    <t>VINCENZO MARIANO</t>
  </si>
  <si>
    <t>JEDRUSIK</t>
  </si>
  <si>
    <t>MAGDALENA AGATA</t>
  </si>
  <si>
    <t>CASTRINI</t>
  </si>
  <si>
    <t>DE STEFANIS</t>
  </si>
  <si>
    <t>GIANLORENZO</t>
  </si>
  <si>
    <t>H</t>
  </si>
  <si>
    <t>ANSELMI</t>
  </si>
  <si>
    <t>ACHILLE</t>
  </si>
  <si>
    <t>VECCHIO</t>
  </si>
  <si>
    <t>BOCCIALONI</t>
  </si>
  <si>
    <t>EMORE</t>
  </si>
  <si>
    <t>TROSCIA</t>
  </si>
  <si>
    <t>RACHELE</t>
  </si>
  <si>
    <t>ATLETIC LIB.</t>
  </si>
  <si>
    <t>DI BARTOLOMEO</t>
  </si>
  <si>
    <t>ASD ENEA</t>
  </si>
  <si>
    <t>MORGANTI</t>
  </si>
  <si>
    <t>MARIANNA</t>
  </si>
  <si>
    <t>CORSI</t>
  </si>
  <si>
    <t>LAURENTI</t>
  </si>
  <si>
    <t>GIAMPIERO</t>
  </si>
  <si>
    <t>LAZIO RUNNERS TEAM</t>
  </si>
  <si>
    <t>BONINI</t>
  </si>
  <si>
    <t>ZAPPONI</t>
  </si>
  <si>
    <t>POLISPORTIVA MONTALTO</t>
  </si>
  <si>
    <t>TRAVAGLINI</t>
  </si>
  <si>
    <t>PAOLOCCI</t>
  </si>
  <si>
    <t>FRANCESCHINI</t>
  </si>
  <si>
    <t>MAMMUCCI</t>
  </si>
  <si>
    <t>SEA RUNNRS FIUMICINO</t>
  </si>
  <si>
    <t>LISI</t>
  </si>
  <si>
    <t>VETTORI</t>
  </si>
  <si>
    <t>SPINARDI</t>
  </si>
  <si>
    <t>MURA</t>
  </si>
  <si>
    <t>BAIA</t>
  </si>
  <si>
    <t>ATLETICA ENERGIA ROMA</t>
  </si>
  <si>
    <t>QUATTRINI</t>
  </si>
  <si>
    <t>ZUCCACCI</t>
  </si>
  <si>
    <t>MUIOLI</t>
  </si>
  <si>
    <t>ARIANNA</t>
  </si>
  <si>
    <t>REAL RM</t>
  </si>
  <si>
    <t>CARBONARO</t>
  </si>
  <si>
    <t>MONCINI</t>
  </si>
  <si>
    <t>BUZZI</t>
  </si>
  <si>
    <t>LETIZIA</t>
  </si>
  <si>
    <t>CAVALLI</t>
  </si>
  <si>
    <t>JAN</t>
  </si>
  <si>
    <t>MARIELLA</t>
  </si>
  <si>
    <t>LIBERA</t>
  </si>
  <si>
    <t>GIULIOLI</t>
  </si>
  <si>
    <t>SCIPIONI</t>
  </si>
  <si>
    <t>PUROSANGUE ATLETICA</t>
  </si>
  <si>
    <t>NICOLAMME</t>
  </si>
  <si>
    <t>THOMAS LAUREN</t>
  </si>
  <si>
    <t>NICOLE</t>
  </si>
  <si>
    <t>ATLETICA GUGLIELMI</t>
  </si>
  <si>
    <t>MARCIELLO</t>
  </si>
  <si>
    <t>CRESCENZIO</t>
  </si>
  <si>
    <t>ROMOLI</t>
  </si>
  <si>
    <t>GAROFANI</t>
  </si>
  <si>
    <t>GIGLI</t>
  </si>
  <si>
    <t>ANNAMARIA</t>
  </si>
  <si>
    <t>GIACCO</t>
  </si>
  <si>
    <t>GARAFONI</t>
  </si>
  <si>
    <t>CECCANGELI</t>
  </si>
  <si>
    <t>ATLETICA NEPI</t>
  </si>
  <si>
    <t>SERAFINO</t>
  </si>
  <si>
    <t>MARIATERESA</t>
  </si>
  <si>
    <t>VITALI</t>
  </si>
  <si>
    <t>RACIOTTI</t>
  </si>
  <si>
    <t>FARTLEK OSTIA</t>
  </si>
  <si>
    <t>PROCACCI</t>
  </si>
  <si>
    <t>MECARELLI</t>
  </si>
  <si>
    <t>FRANCESCA</t>
  </si>
  <si>
    <t>PODISTICA AVIS NARNI</t>
  </si>
  <si>
    <t>D'AMORE</t>
  </si>
  <si>
    <t>ATLETICA VITA</t>
  </si>
  <si>
    <t>KRAMAR</t>
  </si>
  <si>
    <t>CAROLINE</t>
  </si>
  <si>
    <t>RAMPICONI</t>
  </si>
  <si>
    <t>LANZI</t>
  </si>
  <si>
    <t>ISOLA</t>
  </si>
  <si>
    <t>Memorial Paola Pesci</t>
  </si>
  <si>
    <t>9ª edizione</t>
  </si>
  <si>
    <t>Vasanello (VT) Italia - Domenica 02/08/2015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</si>
</sst>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i/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34" borderId="12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  <xf numFmtId="0" fontId="13" fillId="34" borderId="24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169" fontId="7" fillId="0" borderId="12" xfId="0" applyNumberFormat="1" applyFont="1" applyFill="1" applyBorder="1" applyAlignment="1">
      <alignment horizontal="center" vertical="center"/>
    </xf>
    <xf numFmtId="169" fontId="7" fillId="0" borderId="13" xfId="0" applyNumberFormat="1" applyFont="1" applyFill="1" applyBorder="1" applyAlignment="1">
      <alignment horizontal="center" vertical="center"/>
    </xf>
    <xf numFmtId="169" fontId="7" fillId="0" borderId="14" xfId="0" applyNumberFormat="1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169" fontId="50" fillId="35" borderId="13" xfId="0" applyNumberFormat="1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50" fillId="35" borderId="16" xfId="0" applyFont="1" applyFill="1" applyBorder="1" applyAlignment="1">
      <alignment horizontal="center" vertical="center"/>
    </xf>
    <xf numFmtId="0" fontId="50" fillId="35" borderId="16" xfId="0" applyFont="1" applyFill="1" applyBorder="1" applyAlignment="1">
      <alignment vertical="center"/>
    </xf>
    <xf numFmtId="0" fontId="50" fillId="35" borderId="19" xfId="0" applyNumberFormat="1" applyFont="1" applyFill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2" sqref="E12"/>
    </sheetView>
  </sheetViews>
  <sheetFormatPr defaultColWidth="9.140625" defaultRowHeight="12.75"/>
  <cols>
    <col min="1" max="1" width="6.7109375" style="1" customWidth="1"/>
    <col min="2" max="3" width="25.7109375" style="25" customWidth="1"/>
    <col min="4" max="4" width="9.7109375" style="2" customWidth="1"/>
    <col min="5" max="5" width="35.7109375" style="26" customWidth="1"/>
    <col min="6" max="7" width="10.7109375" style="17" customWidth="1"/>
    <col min="8" max="10" width="10.7109375" style="1" customWidth="1"/>
  </cols>
  <sheetData>
    <row r="1" spans="1:10" ht="45" customHeight="1">
      <c r="A1" s="30" t="s">
        <v>241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4" customHeight="1">
      <c r="A2" s="31" t="s">
        <v>242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4" customHeight="1">
      <c r="A3" s="32" t="s">
        <v>243</v>
      </c>
      <c r="B3" s="32"/>
      <c r="C3" s="32"/>
      <c r="D3" s="32"/>
      <c r="E3" s="32"/>
      <c r="F3" s="32"/>
      <c r="G3" s="32"/>
      <c r="H3" s="32"/>
      <c r="I3" s="3" t="s">
        <v>0</v>
      </c>
      <c r="J3" s="4">
        <v>8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8" t="s">
        <v>6</v>
      </c>
      <c r="G4" s="18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7" t="s">
        <v>66</v>
      </c>
      <c r="C5" s="37" t="s">
        <v>32</v>
      </c>
      <c r="D5" s="11" t="s">
        <v>67</v>
      </c>
      <c r="E5" s="37" t="s">
        <v>68</v>
      </c>
      <c r="F5" s="40">
        <v>0.018645833333333334</v>
      </c>
      <c r="G5" s="40">
        <v>0.018645833333333334</v>
      </c>
      <c r="H5" s="11" t="str">
        <f aca="true" t="shared" si="0" ref="H5:H18">TEXT(INT((HOUR(G5)*3600+MINUTE(G5)*60+SECOND(G5))/$J$3/60),"0")&amp;"."&amp;TEXT(MOD((HOUR(G5)*3600+MINUTE(G5)*60+SECOND(G5))/$J$3,60),"00")&amp;"/km"</f>
        <v>3.21/km</v>
      </c>
      <c r="I5" s="14">
        <f aca="true" t="shared" si="1" ref="I5:I18">G5-$G$5</f>
        <v>0</v>
      </c>
      <c r="J5" s="14">
        <f>G5-INDEX($G$5:$G$112,MATCH(D5,$D$5:$D$112,0))</f>
        <v>0</v>
      </c>
    </row>
    <row r="6" spans="1:10" s="10" customFormat="1" ht="15" customHeight="1">
      <c r="A6" s="12">
        <v>2</v>
      </c>
      <c r="B6" s="38" t="s">
        <v>69</v>
      </c>
      <c r="C6" s="38" t="s">
        <v>70</v>
      </c>
      <c r="D6" s="12" t="s">
        <v>67</v>
      </c>
      <c r="E6" s="38" t="s">
        <v>71</v>
      </c>
      <c r="F6" s="41">
        <v>0.019270833333333334</v>
      </c>
      <c r="G6" s="41">
        <v>0.019270833333333334</v>
      </c>
      <c r="H6" s="12" t="str">
        <f t="shared" si="0"/>
        <v>3.28/km</v>
      </c>
      <c r="I6" s="13">
        <f t="shared" si="1"/>
        <v>0.0006250000000000006</v>
      </c>
      <c r="J6" s="13">
        <f>G6-INDEX($G$5:$G$112,MATCH(D6,$D$5:$D$112,0))</f>
        <v>0.0006250000000000006</v>
      </c>
    </row>
    <row r="7" spans="1:10" s="10" customFormat="1" ht="15" customHeight="1">
      <c r="A7" s="12">
        <v>3</v>
      </c>
      <c r="B7" s="38" t="s">
        <v>72</v>
      </c>
      <c r="C7" s="38" t="s">
        <v>54</v>
      </c>
      <c r="D7" s="12" t="s">
        <v>67</v>
      </c>
      <c r="E7" s="38" t="s">
        <v>73</v>
      </c>
      <c r="F7" s="41">
        <v>0.01934027777777778</v>
      </c>
      <c r="G7" s="41">
        <v>0.01934027777777778</v>
      </c>
      <c r="H7" s="12" t="str">
        <f t="shared" si="0"/>
        <v>3.29/km</v>
      </c>
      <c r="I7" s="13">
        <f t="shared" si="1"/>
        <v>0.0006944444444444454</v>
      </c>
      <c r="J7" s="13">
        <f>G7-INDEX($G$5:$G$112,MATCH(D7,$D$5:$D$112,0))</f>
        <v>0.0006944444444444454</v>
      </c>
    </row>
    <row r="8" spans="1:10" s="10" customFormat="1" ht="15" customHeight="1">
      <c r="A8" s="12">
        <v>4</v>
      </c>
      <c r="B8" s="38" t="s">
        <v>37</v>
      </c>
      <c r="C8" s="38" t="s">
        <v>33</v>
      </c>
      <c r="D8" s="12" t="s">
        <v>74</v>
      </c>
      <c r="E8" s="38" t="s">
        <v>75</v>
      </c>
      <c r="F8" s="41">
        <v>0.019560185185185184</v>
      </c>
      <c r="G8" s="41">
        <v>0.019560185185185184</v>
      </c>
      <c r="H8" s="12" t="str">
        <f t="shared" si="0"/>
        <v>3.31/km</v>
      </c>
      <c r="I8" s="13">
        <f t="shared" si="1"/>
        <v>0.0009143518518518502</v>
      </c>
      <c r="J8" s="13">
        <f>G8-INDEX($G$5:$G$112,MATCH(D8,$D$5:$D$112,0))</f>
        <v>0</v>
      </c>
    </row>
    <row r="9" spans="1:10" s="10" customFormat="1" ht="15" customHeight="1">
      <c r="A9" s="12">
        <v>5</v>
      </c>
      <c r="B9" s="38" t="s">
        <v>76</v>
      </c>
      <c r="C9" s="38" t="s">
        <v>27</v>
      </c>
      <c r="D9" s="12" t="s">
        <v>74</v>
      </c>
      <c r="E9" s="38" t="s">
        <v>77</v>
      </c>
      <c r="F9" s="41">
        <v>0.019930555555555556</v>
      </c>
      <c r="G9" s="41">
        <v>0.019930555555555556</v>
      </c>
      <c r="H9" s="12" t="str">
        <f t="shared" si="0"/>
        <v>3.35/km</v>
      </c>
      <c r="I9" s="13">
        <f t="shared" si="1"/>
        <v>0.0012847222222222218</v>
      </c>
      <c r="J9" s="13">
        <f>G9-INDEX($G$5:$G$112,MATCH(D9,$D$5:$D$112,0))</f>
        <v>0.0003703703703703716</v>
      </c>
    </row>
    <row r="10" spans="1:10" s="10" customFormat="1" ht="15" customHeight="1">
      <c r="A10" s="12">
        <v>6</v>
      </c>
      <c r="B10" s="38" t="s">
        <v>78</v>
      </c>
      <c r="C10" s="38" t="s">
        <v>79</v>
      </c>
      <c r="D10" s="12" t="s">
        <v>80</v>
      </c>
      <c r="E10" s="38" t="s">
        <v>81</v>
      </c>
      <c r="F10" s="41">
        <v>0.020266203703703703</v>
      </c>
      <c r="G10" s="41">
        <v>0.020266203703703703</v>
      </c>
      <c r="H10" s="12" t="str">
        <f t="shared" si="0"/>
        <v>3.39/km</v>
      </c>
      <c r="I10" s="13">
        <f t="shared" si="1"/>
        <v>0.0016203703703703692</v>
      </c>
      <c r="J10" s="13">
        <f>G10-INDEX($G$5:$G$112,MATCH(D10,$D$5:$D$112,0))</f>
        <v>0</v>
      </c>
    </row>
    <row r="11" spans="1:10" s="10" customFormat="1" ht="15" customHeight="1">
      <c r="A11" s="12">
        <v>7</v>
      </c>
      <c r="B11" s="38" t="s">
        <v>82</v>
      </c>
      <c r="C11" s="38" t="s">
        <v>22</v>
      </c>
      <c r="D11" s="12" t="s">
        <v>83</v>
      </c>
      <c r="E11" s="38" t="s">
        <v>84</v>
      </c>
      <c r="F11" s="41">
        <v>0.02050925925925926</v>
      </c>
      <c r="G11" s="41">
        <v>0.02050925925925926</v>
      </c>
      <c r="H11" s="12" t="str">
        <f t="shared" si="0"/>
        <v>3.42/km</v>
      </c>
      <c r="I11" s="13">
        <f t="shared" si="1"/>
        <v>0.0018634259259259246</v>
      </c>
      <c r="J11" s="13">
        <f>G11-INDEX($G$5:$G$112,MATCH(D11,$D$5:$D$112,0))</f>
        <v>0</v>
      </c>
    </row>
    <row r="12" spans="1:10" s="10" customFormat="1" ht="15" customHeight="1">
      <c r="A12" s="12">
        <v>8</v>
      </c>
      <c r="B12" s="38" t="s">
        <v>85</v>
      </c>
      <c r="C12" s="38" t="s">
        <v>12</v>
      </c>
      <c r="D12" s="12" t="s">
        <v>80</v>
      </c>
      <c r="E12" s="38" t="s">
        <v>86</v>
      </c>
      <c r="F12" s="41">
        <v>0.020590277777777777</v>
      </c>
      <c r="G12" s="41">
        <v>0.020590277777777777</v>
      </c>
      <c r="H12" s="12" t="str">
        <f t="shared" si="0"/>
        <v>3.42/km</v>
      </c>
      <c r="I12" s="13">
        <f t="shared" si="1"/>
        <v>0.001944444444444443</v>
      </c>
      <c r="J12" s="13">
        <f>G12-INDEX($G$5:$G$112,MATCH(D12,$D$5:$D$112,0))</f>
        <v>0.00032407407407407385</v>
      </c>
    </row>
    <row r="13" spans="1:10" s="10" customFormat="1" ht="15" customHeight="1">
      <c r="A13" s="12">
        <v>9</v>
      </c>
      <c r="B13" s="38" t="s">
        <v>87</v>
      </c>
      <c r="C13" s="38" t="s">
        <v>22</v>
      </c>
      <c r="D13" s="12" t="s">
        <v>83</v>
      </c>
      <c r="E13" s="38" t="s">
        <v>88</v>
      </c>
      <c r="F13" s="41">
        <v>0.021168981481481483</v>
      </c>
      <c r="G13" s="41">
        <v>0.021168981481481483</v>
      </c>
      <c r="H13" s="12" t="str">
        <f t="shared" si="0"/>
        <v>3.49/km</v>
      </c>
      <c r="I13" s="13">
        <f t="shared" si="1"/>
        <v>0.0025231481481481494</v>
      </c>
      <c r="J13" s="13">
        <f>G13-INDEX($G$5:$G$112,MATCH(D13,$D$5:$D$112,0))</f>
        <v>0.0006597222222222247</v>
      </c>
    </row>
    <row r="14" spans="1:10" s="10" customFormat="1" ht="15" customHeight="1">
      <c r="A14" s="12">
        <v>10</v>
      </c>
      <c r="B14" s="38" t="s">
        <v>89</v>
      </c>
      <c r="C14" s="38" t="s">
        <v>58</v>
      </c>
      <c r="D14" s="12" t="s">
        <v>74</v>
      </c>
      <c r="E14" s="38" t="s">
        <v>90</v>
      </c>
      <c r="F14" s="41">
        <v>0.02119212962962963</v>
      </c>
      <c r="G14" s="41">
        <v>0.02119212962962963</v>
      </c>
      <c r="H14" s="12" t="str">
        <f t="shared" si="0"/>
        <v>3.49/km</v>
      </c>
      <c r="I14" s="13">
        <f t="shared" si="1"/>
        <v>0.0025462962962962965</v>
      </c>
      <c r="J14" s="13">
        <f>G14-INDEX($G$5:$G$112,MATCH(D14,$D$5:$D$112,0))</f>
        <v>0.0016319444444444463</v>
      </c>
    </row>
    <row r="15" spans="1:10" s="10" customFormat="1" ht="15" customHeight="1">
      <c r="A15" s="12">
        <v>11</v>
      </c>
      <c r="B15" s="38" t="s">
        <v>91</v>
      </c>
      <c r="C15" s="38" t="s">
        <v>59</v>
      </c>
      <c r="D15" s="12" t="s">
        <v>80</v>
      </c>
      <c r="E15" s="38" t="s">
        <v>92</v>
      </c>
      <c r="F15" s="41">
        <v>0.021261574074074075</v>
      </c>
      <c r="G15" s="41">
        <v>0.021261574074074075</v>
      </c>
      <c r="H15" s="12" t="str">
        <f t="shared" si="0"/>
        <v>3.50/km</v>
      </c>
      <c r="I15" s="13">
        <f t="shared" si="1"/>
        <v>0.0026157407407407414</v>
      </c>
      <c r="J15" s="13">
        <f>G15-INDEX($G$5:$G$112,MATCH(D15,$D$5:$D$112,0))</f>
        <v>0.0009953703703703722</v>
      </c>
    </row>
    <row r="16" spans="1:10" s="10" customFormat="1" ht="15" customHeight="1">
      <c r="A16" s="12">
        <v>12</v>
      </c>
      <c r="B16" s="38" t="s">
        <v>93</v>
      </c>
      <c r="C16" s="38" t="s">
        <v>44</v>
      </c>
      <c r="D16" s="12" t="s">
        <v>67</v>
      </c>
      <c r="E16" s="38" t="s">
        <v>94</v>
      </c>
      <c r="F16" s="41">
        <v>0.021319444444444443</v>
      </c>
      <c r="G16" s="41">
        <v>0.021319444444444443</v>
      </c>
      <c r="H16" s="12" t="str">
        <f t="shared" si="0"/>
        <v>3.50/km</v>
      </c>
      <c r="I16" s="13">
        <f t="shared" si="1"/>
        <v>0.0026736111111111092</v>
      </c>
      <c r="J16" s="13">
        <f>G16-INDEX($G$5:$G$112,MATCH(D16,$D$5:$D$112,0))</f>
        <v>0.0026736111111111092</v>
      </c>
    </row>
    <row r="17" spans="1:10" s="10" customFormat="1" ht="15" customHeight="1">
      <c r="A17" s="12">
        <v>13</v>
      </c>
      <c r="B17" s="38" t="s">
        <v>95</v>
      </c>
      <c r="C17" s="38" t="s">
        <v>55</v>
      </c>
      <c r="D17" s="12" t="s">
        <v>96</v>
      </c>
      <c r="E17" s="38" t="s">
        <v>86</v>
      </c>
      <c r="F17" s="41">
        <v>0.021377314814814818</v>
      </c>
      <c r="G17" s="41">
        <v>0.021377314814814818</v>
      </c>
      <c r="H17" s="12" t="str">
        <f t="shared" si="0"/>
        <v>3.51/km</v>
      </c>
      <c r="I17" s="13">
        <f t="shared" si="1"/>
        <v>0.002731481481481484</v>
      </c>
      <c r="J17" s="13">
        <f>G17-INDEX($G$5:$G$112,MATCH(D17,$D$5:$D$112,0))</f>
        <v>0</v>
      </c>
    </row>
    <row r="18" spans="1:10" s="10" customFormat="1" ht="15" customHeight="1">
      <c r="A18" s="12">
        <v>14</v>
      </c>
      <c r="B18" s="38" t="s">
        <v>97</v>
      </c>
      <c r="C18" s="38" t="s">
        <v>16</v>
      </c>
      <c r="D18" s="12" t="s">
        <v>98</v>
      </c>
      <c r="E18" s="38" t="s">
        <v>84</v>
      </c>
      <c r="F18" s="41">
        <v>0.021400462962962965</v>
      </c>
      <c r="G18" s="41">
        <v>0.021400462962962965</v>
      </c>
      <c r="H18" s="12" t="str">
        <f t="shared" si="0"/>
        <v>3.51/km</v>
      </c>
      <c r="I18" s="13">
        <f t="shared" si="1"/>
        <v>0.002754629629629631</v>
      </c>
      <c r="J18" s="13">
        <f>G18-INDEX($G$5:$G$112,MATCH(D18,$D$5:$D$112,0))</f>
        <v>0</v>
      </c>
    </row>
    <row r="19" spans="1:10" s="10" customFormat="1" ht="15" customHeight="1">
      <c r="A19" s="12">
        <v>15</v>
      </c>
      <c r="B19" s="38" t="s">
        <v>99</v>
      </c>
      <c r="C19" s="38" t="s">
        <v>36</v>
      </c>
      <c r="D19" s="12" t="s">
        <v>98</v>
      </c>
      <c r="E19" s="38" t="s">
        <v>77</v>
      </c>
      <c r="F19" s="41">
        <v>0.021458333333333333</v>
      </c>
      <c r="G19" s="41">
        <v>0.021458333333333333</v>
      </c>
      <c r="H19" s="12" t="str">
        <f aca="true" t="shared" si="2" ref="H19:H49">TEXT(INT((HOUR(G19)*3600+MINUTE(G19)*60+SECOND(G19))/$J$3/60),"0")&amp;"."&amp;TEXT(MOD((HOUR(G19)*3600+MINUTE(G19)*60+SECOND(G19))/$J$3,60),"00")&amp;"/km"</f>
        <v>3.52/km</v>
      </c>
      <c r="I19" s="13">
        <f aca="true" t="shared" si="3" ref="I19:I49">G19-$G$5</f>
        <v>0.002812499999999999</v>
      </c>
      <c r="J19" s="13">
        <f>G19-INDEX($G$5:$G$112,MATCH(D19,$D$5:$D$112,0))</f>
        <v>5.787037037036785E-05</v>
      </c>
    </row>
    <row r="20" spans="1:10" s="10" customFormat="1" ht="15" customHeight="1">
      <c r="A20" s="12">
        <v>16</v>
      </c>
      <c r="B20" s="38" t="s">
        <v>30</v>
      </c>
      <c r="C20" s="38" t="s">
        <v>31</v>
      </c>
      <c r="D20" s="12" t="s">
        <v>96</v>
      </c>
      <c r="E20" s="38" t="s">
        <v>51</v>
      </c>
      <c r="F20" s="41">
        <v>0.02148148148148148</v>
      </c>
      <c r="G20" s="41">
        <v>0.02148148148148148</v>
      </c>
      <c r="H20" s="12" t="str">
        <f t="shared" si="2"/>
        <v>3.52/km</v>
      </c>
      <c r="I20" s="13">
        <f t="shared" si="3"/>
        <v>0.002835648148148146</v>
      </c>
      <c r="J20" s="13">
        <f>G20-INDEX($G$5:$G$112,MATCH(D20,$D$5:$D$112,0))</f>
        <v>0.00010416666666666213</v>
      </c>
    </row>
    <row r="21" spans="1:10" ht="15" customHeight="1">
      <c r="A21" s="12">
        <v>17</v>
      </c>
      <c r="B21" s="38" t="s">
        <v>100</v>
      </c>
      <c r="C21" s="38" t="s">
        <v>21</v>
      </c>
      <c r="D21" s="12" t="s">
        <v>80</v>
      </c>
      <c r="E21" s="38" t="s">
        <v>77</v>
      </c>
      <c r="F21" s="41">
        <v>0.021516203703703704</v>
      </c>
      <c r="G21" s="41">
        <v>0.021516203703703704</v>
      </c>
      <c r="H21" s="12" t="str">
        <f t="shared" si="2"/>
        <v>3.52/km</v>
      </c>
      <c r="I21" s="13">
        <f t="shared" si="3"/>
        <v>0.0028703703703703703</v>
      </c>
      <c r="J21" s="13">
        <f>G21-INDEX($G$5:$G$112,MATCH(D21,$D$5:$D$112,0))</f>
        <v>0.0012500000000000011</v>
      </c>
    </row>
    <row r="22" spans="1:10" ht="15" customHeight="1">
      <c r="A22" s="12">
        <v>18</v>
      </c>
      <c r="B22" s="38" t="s">
        <v>101</v>
      </c>
      <c r="C22" s="38" t="s">
        <v>35</v>
      </c>
      <c r="D22" s="12" t="s">
        <v>96</v>
      </c>
      <c r="E22" s="38" t="s">
        <v>102</v>
      </c>
      <c r="F22" s="41">
        <v>0.02152777777777778</v>
      </c>
      <c r="G22" s="41">
        <v>0.02152777777777778</v>
      </c>
      <c r="H22" s="12" t="str">
        <f t="shared" si="2"/>
        <v>3.53/km</v>
      </c>
      <c r="I22" s="13">
        <f t="shared" si="3"/>
        <v>0.0028819444444444474</v>
      </c>
      <c r="J22" s="13">
        <f>G22-INDEX($G$5:$G$112,MATCH(D22,$D$5:$D$112,0))</f>
        <v>0.00015046296296296335</v>
      </c>
    </row>
    <row r="23" spans="1:10" ht="15" customHeight="1">
      <c r="A23" s="12">
        <v>19</v>
      </c>
      <c r="B23" s="38" t="s">
        <v>103</v>
      </c>
      <c r="C23" s="38" t="s">
        <v>104</v>
      </c>
      <c r="D23" s="12" t="s">
        <v>98</v>
      </c>
      <c r="E23" s="38" t="s">
        <v>84</v>
      </c>
      <c r="F23" s="41">
        <v>0.02172453703703704</v>
      </c>
      <c r="G23" s="41">
        <v>0.02172453703703704</v>
      </c>
      <c r="H23" s="12" t="str">
        <f t="shared" si="2"/>
        <v>3.55/km</v>
      </c>
      <c r="I23" s="13">
        <f t="shared" si="3"/>
        <v>0.003078703703703705</v>
      </c>
      <c r="J23" s="13">
        <f>G23-INDEX($G$5:$G$112,MATCH(D23,$D$5:$D$112,0))</f>
        <v>0.00032407407407407385</v>
      </c>
    </row>
    <row r="24" spans="1:10" ht="15" customHeight="1">
      <c r="A24" s="12">
        <v>20</v>
      </c>
      <c r="B24" s="38" t="s">
        <v>105</v>
      </c>
      <c r="C24" s="38" t="s">
        <v>106</v>
      </c>
      <c r="D24" s="12" t="s">
        <v>98</v>
      </c>
      <c r="E24" s="38" t="s">
        <v>107</v>
      </c>
      <c r="F24" s="41">
        <v>0.021770833333333336</v>
      </c>
      <c r="G24" s="41">
        <v>0.021770833333333336</v>
      </c>
      <c r="H24" s="12" t="str">
        <f t="shared" si="2"/>
        <v>3.55/km</v>
      </c>
      <c r="I24" s="13">
        <f t="shared" si="3"/>
        <v>0.0031250000000000028</v>
      </c>
      <c r="J24" s="13">
        <f>G24-INDEX($G$5:$G$112,MATCH(D24,$D$5:$D$112,0))</f>
        <v>0.0003703703703703716</v>
      </c>
    </row>
    <row r="25" spans="1:10" ht="15" customHeight="1">
      <c r="A25" s="12">
        <v>21</v>
      </c>
      <c r="B25" s="38" t="s">
        <v>108</v>
      </c>
      <c r="C25" s="38" t="s">
        <v>32</v>
      </c>
      <c r="D25" s="12" t="s">
        <v>80</v>
      </c>
      <c r="E25" s="38" t="s">
        <v>109</v>
      </c>
      <c r="F25" s="41">
        <v>0.021851851851851848</v>
      </c>
      <c r="G25" s="41">
        <v>0.021851851851851848</v>
      </c>
      <c r="H25" s="12" t="str">
        <f t="shared" si="2"/>
        <v>3.56/km</v>
      </c>
      <c r="I25" s="13">
        <f t="shared" si="3"/>
        <v>0.0032060185185185143</v>
      </c>
      <c r="J25" s="13">
        <f>G25-INDEX($G$5:$G$112,MATCH(D25,$D$5:$D$112,0))</f>
        <v>0.001585648148148145</v>
      </c>
    </row>
    <row r="26" spans="1:10" ht="15" customHeight="1">
      <c r="A26" s="12">
        <v>22</v>
      </c>
      <c r="B26" s="38" t="s">
        <v>110</v>
      </c>
      <c r="C26" s="38" t="s">
        <v>38</v>
      </c>
      <c r="D26" s="12" t="s">
        <v>67</v>
      </c>
      <c r="E26" s="38" t="s">
        <v>111</v>
      </c>
      <c r="F26" s="41">
        <v>0.022083333333333333</v>
      </c>
      <c r="G26" s="41">
        <v>0.022083333333333333</v>
      </c>
      <c r="H26" s="12" t="str">
        <f t="shared" si="2"/>
        <v>3.59/km</v>
      </c>
      <c r="I26" s="13">
        <f t="shared" si="3"/>
        <v>0.0034374999999999996</v>
      </c>
      <c r="J26" s="13">
        <f>G26-INDEX($G$5:$G$112,MATCH(D26,$D$5:$D$112,0))</f>
        <v>0.0034374999999999996</v>
      </c>
    </row>
    <row r="27" spans="1:10" ht="15" customHeight="1">
      <c r="A27" s="12">
        <v>23</v>
      </c>
      <c r="B27" s="38" t="s">
        <v>112</v>
      </c>
      <c r="C27" s="38" t="s">
        <v>113</v>
      </c>
      <c r="D27" s="12" t="s">
        <v>74</v>
      </c>
      <c r="E27" s="38" t="s">
        <v>81</v>
      </c>
      <c r="F27" s="41">
        <v>0.022152777777777775</v>
      </c>
      <c r="G27" s="41">
        <v>0.022152777777777775</v>
      </c>
      <c r="H27" s="12" t="str">
        <f t="shared" si="2"/>
        <v>3.59/km</v>
      </c>
      <c r="I27" s="13">
        <f t="shared" si="3"/>
        <v>0.003506944444444441</v>
      </c>
      <c r="J27" s="13">
        <f>G27-INDEX($G$5:$G$112,MATCH(D27,$D$5:$D$112,0))</f>
        <v>0.002592592592592591</v>
      </c>
    </row>
    <row r="28" spans="1:10" ht="15" customHeight="1">
      <c r="A28" s="12">
        <v>24</v>
      </c>
      <c r="B28" s="38" t="s">
        <v>114</v>
      </c>
      <c r="C28" s="38" t="s">
        <v>14</v>
      </c>
      <c r="D28" s="12" t="s">
        <v>80</v>
      </c>
      <c r="E28" s="38" t="s">
        <v>94</v>
      </c>
      <c r="F28" s="41">
        <v>0.02225694444444444</v>
      </c>
      <c r="G28" s="41">
        <v>0.02225694444444444</v>
      </c>
      <c r="H28" s="12" t="str">
        <f t="shared" si="2"/>
        <v>4.00/km</v>
      </c>
      <c r="I28" s="13">
        <f t="shared" si="3"/>
        <v>0.0036111111111111066</v>
      </c>
      <c r="J28" s="13">
        <f>G28-INDEX($G$5:$G$112,MATCH(D28,$D$5:$D$112,0))</f>
        <v>0.0019907407407407374</v>
      </c>
    </row>
    <row r="29" spans="1:10" ht="15" customHeight="1">
      <c r="A29" s="12">
        <v>25</v>
      </c>
      <c r="B29" s="38" t="s">
        <v>115</v>
      </c>
      <c r="C29" s="38" t="s">
        <v>23</v>
      </c>
      <c r="D29" s="12" t="s">
        <v>96</v>
      </c>
      <c r="E29" s="38" t="s">
        <v>84</v>
      </c>
      <c r="F29" s="41">
        <v>0.022303240740740738</v>
      </c>
      <c r="G29" s="41">
        <v>0.022303240740740738</v>
      </c>
      <c r="H29" s="12" t="str">
        <f t="shared" si="2"/>
        <v>4.01/km</v>
      </c>
      <c r="I29" s="13">
        <f t="shared" si="3"/>
        <v>0.0036574074074074044</v>
      </c>
      <c r="J29" s="13">
        <f>G29-INDEX($G$5:$G$112,MATCH(D29,$D$5:$D$112,0))</f>
        <v>0.0009259259259259203</v>
      </c>
    </row>
    <row r="30" spans="1:10" ht="15" customHeight="1">
      <c r="A30" s="43">
        <v>26</v>
      </c>
      <c r="B30" s="44" t="s">
        <v>116</v>
      </c>
      <c r="C30" s="44" t="s">
        <v>17</v>
      </c>
      <c r="D30" s="43" t="s">
        <v>80</v>
      </c>
      <c r="E30" s="44" t="s">
        <v>65</v>
      </c>
      <c r="F30" s="45">
        <v>0.022349537037037032</v>
      </c>
      <c r="G30" s="45">
        <v>0.022349537037037032</v>
      </c>
      <c r="H30" s="43" t="str">
        <f t="shared" si="2"/>
        <v>4.01/km</v>
      </c>
      <c r="I30" s="46">
        <f t="shared" si="3"/>
        <v>0.0037037037037036986</v>
      </c>
      <c r="J30" s="46">
        <f>G30-INDEX($G$5:$G$112,MATCH(D30,$D$5:$D$112,0))</f>
        <v>0.0020833333333333294</v>
      </c>
    </row>
    <row r="31" spans="1:10" ht="15" customHeight="1">
      <c r="A31" s="12">
        <v>27</v>
      </c>
      <c r="B31" s="38" t="s">
        <v>117</v>
      </c>
      <c r="C31" s="38" t="s">
        <v>60</v>
      </c>
      <c r="D31" s="12" t="s">
        <v>74</v>
      </c>
      <c r="E31" s="38" t="s">
        <v>118</v>
      </c>
      <c r="F31" s="41">
        <v>0.02245370370370371</v>
      </c>
      <c r="G31" s="41">
        <v>0.02245370370370371</v>
      </c>
      <c r="H31" s="12" t="str">
        <f t="shared" si="2"/>
        <v>4.03/km</v>
      </c>
      <c r="I31" s="13">
        <f t="shared" si="3"/>
        <v>0.0038078703703703747</v>
      </c>
      <c r="J31" s="13">
        <f>G31-INDEX($G$5:$G$112,MATCH(D31,$D$5:$D$112,0))</f>
        <v>0.0028935185185185244</v>
      </c>
    </row>
    <row r="32" spans="1:10" ht="15" customHeight="1">
      <c r="A32" s="12">
        <v>28</v>
      </c>
      <c r="B32" s="38" t="s">
        <v>119</v>
      </c>
      <c r="C32" s="38" t="s">
        <v>53</v>
      </c>
      <c r="D32" s="12" t="s">
        <v>120</v>
      </c>
      <c r="E32" s="38" t="s">
        <v>77</v>
      </c>
      <c r="F32" s="41">
        <v>0.022499999999999996</v>
      </c>
      <c r="G32" s="41">
        <v>0.022499999999999996</v>
      </c>
      <c r="H32" s="12" t="str">
        <f t="shared" si="2"/>
        <v>4.03/km</v>
      </c>
      <c r="I32" s="13">
        <f t="shared" si="3"/>
        <v>0.003854166666666662</v>
      </c>
      <c r="J32" s="13">
        <f>G32-INDEX($G$5:$G$112,MATCH(D32,$D$5:$D$112,0))</f>
        <v>0</v>
      </c>
    </row>
    <row r="33" spans="1:10" ht="15" customHeight="1">
      <c r="A33" s="12">
        <v>29</v>
      </c>
      <c r="B33" s="38" t="s">
        <v>121</v>
      </c>
      <c r="C33" s="38" t="s">
        <v>122</v>
      </c>
      <c r="D33" s="12" t="s">
        <v>96</v>
      </c>
      <c r="E33" s="38" t="s">
        <v>123</v>
      </c>
      <c r="F33" s="41">
        <v>0.022662037037037036</v>
      </c>
      <c r="G33" s="41">
        <v>0.022662037037037036</v>
      </c>
      <c r="H33" s="12" t="str">
        <f t="shared" si="2"/>
        <v>4.05/km</v>
      </c>
      <c r="I33" s="13">
        <f t="shared" si="3"/>
        <v>0.004016203703703702</v>
      </c>
      <c r="J33" s="13">
        <f>G33-INDEX($G$5:$G$112,MATCH(D33,$D$5:$D$112,0))</f>
        <v>0.0012847222222222184</v>
      </c>
    </row>
    <row r="34" spans="1:10" ht="15" customHeight="1">
      <c r="A34" s="12">
        <v>30</v>
      </c>
      <c r="B34" s="38" t="s">
        <v>124</v>
      </c>
      <c r="C34" s="38" t="s">
        <v>50</v>
      </c>
      <c r="D34" s="12" t="s">
        <v>98</v>
      </c>
      <c r="E34" s="38" t="s">
        <v>84</v>
      </c>
      <c r="F34" s="41">
        <v>0.022673611111111113</v>
      </c>
      <c r="G34" s="41">
        <v>0.022673611111111113</v>
      </c>
      <c r="H34" s="12" t="str">
        <f t="shared" si="2"/>
        <v>4.05/km</v>
      </c>
      <c r="I34" s="13">
        <f t="shared" si="3"/>
        <v>0.004027777777777779</v>
      </c>
      <c r="J34" s="13">
        <f>G34-INDEX($G$5:$G$112,MATCH(D34,$D$5:$D$112,0))</f>
        <v>0.0012731481481481483</v>
      </c>
    </row>
    <row r="35" spans="1:10" ht="15" customHeight="1">
      <c r="A35" s="12">
        <v>31</v>
      </c>
      <c r="B35" s="38" t="s">
        <v>125</v>
      </c>
      <c r="C35" s="38" t="s">
        <v>15</v>
      </c>
      <c r="D35" s="12" t="s">
        <v>96</v>
      </c>
      <c r="E35" s="38" t="s">
        <v>84</v>
      </c>
      <c r="F35" s="41">
        <v>0.022673611111111113</v>
      </c>
      <c r="G35" s="41">
        <v>0.022673611111111113</v>
      </c>
      <c r="H35" s="12" t="str">
        <f t="shared" si="2"/>
        <v>4.05/km</v>
      </c>
      <c r="I35" s="13">
        <f t="shared" si="3"/>
        <v>0.004027777777777779</v>
      </c>
      <c r="J35" s="13">
        <f>G35-INDEX($G$5:$G$112,MATCH(D35,$D$5:$D$112,0))</f>
        <v>0.0012962962962962954</v>
      </c>
    </row>
    <row r="36" spans="1:10" ht="15" customHeight="1">
      <c r="A36" s="12">
        <v>32</v>
      </c>
      <c r="B36" s="38" t="s">
        <v>126</v>
      </c>
      <c r="C36" s="38" t="s">
        <v>17</v>
      </c>
      <c r="D36" s="12" t="s">
        <v>96</v>
      </c>
      <c r="E36" s="38" t="s">
        <v>84</v>
      </c>
      <c r="F36" s="41">
        <v>0.0227662037037037</v>
      </c>
      <c r="G36" s="41">
        <v>0.0227662037037037</v>
      </c>
      <c r="H36" s="12" t="str">
        <f t="shared" si="2"/>
        <v>4.06/km</v>
      </c>
      <c r="I36" s="13">
        <f t="shared" si="3"/>
        <v>0.004120370370370368</v>
      </c>
      <c r="J36" s="13">
        <f>G36-INDEX($G$5:$G$112,MATCH(D36,$D$5:$D$112,0))</f>
        <v>0.001388888888888884</v>
      </c>
    </row>
    <row r="37" spans="1:10" ht="15" customHeight="1">
      <c r="A37" s="12">
        <v>33</v>
      </c>
      <c r="B37" s="38" t="s">
        <v>127</v>
      </c>
      <c r="C37" s="38" t="s">
        <v>57</v>
      </c>
      <c r="D37" s="12" t="s">
        <v>128</v>
      </c>
      <c r="E37" s="38" t="s">
        <v>129</v>
      </c>
      <c r="F37" s="41">
        <v>0.022777777777777775</v>
      </c>
      <c r="G37" s="41">
        <v>0.022777777777777775</v>
      </c>
      <c r="H37" s="12" t="str">
        <f t="shared" si="2"/>
        <v>4.06/km</v>
      </c>
      <c r="I37" s="13">
        <f t="shared" si="3"/>
        <v>0.0041319444444444416</v>
      </c>
      <c r="J37" s="13">
        <f>G37-INDEX($G$5:$G$112,MATCH(D37,$D$5:$D$112,0))</f>
        <v>0</v>
      </c>
    </row>
    <row r="38" spans="1:10" ht="15" customHeight="1">
      <c r="A38" s="12">
        <v>34</v>
      </c>
      <c r="B38" s="38" t="s">
        <v>130</v>
      </c>
      <c r="C38" s="38" t="s">
        <v>62</v>
      </c>
      <c r="D38" s="12" t="s">
        <v>96</v>
      </c>
      <c r="E38" s="38" t="s">
        <v>131</v>
      </c>
      <c r="F38" s="41">
        <v>0.022847222222222224</v>
      </c>
      <c r="G38" s="41">
        <v>0.022847222222222224</v>
      </c>
      <c r="H38" s="12" t="str">
        <f t="shared" si="2"/>
        <v>4.07/km</v>
      </c>
      <c r="I38" s="13">
        <f t="shared" si="3"/>
        <v>0.00420138888888889</v>
      </c>
      <c r="J38" s="13">
        <f>G38-INDEX($G$5:$G$112,MATCH(D38,$D$5:$D$112,0))</f>
        <v>0.0014699074074074059</v>
      </c>
    </row>
    <row r="39" spans="1:10" ht="15" customHeight="1">
      <c r="A39" s="12">
        <v>35</v>
      </c>
      <c r="B39" s="38" t="s">
        <v>132</v>
      </c>
      <c r="C39" s="38" t="s">
        <v>59</v>
      </c>
      <c r="D39" s="12" t="s">
        <v>67</v>
      </c>
      <c r="E39" s="38" t="s">
        <v>133</v>
      </c>
      <c r="F39" s="41">
        <v>0.022962962962962966</v>
      </c>
      <c r="G39" s="41">
        <v>0.022962962962962966</v>
      </c>
      <c r="H39" s="12" t="str">
        <f t="shared" si="2"/>
        <v>4.08/km</v>
      </c>
      <c r="I39" s="13">
        <f t="shared" si="3"/>
        <v>0.0043171296296296326</v>
      </c>
      <c r="J39" s="13">
        <f>G39-INDEX($G$5:$G$112,MATCH(D39,$D$5:$D$112,0))</f>
        <v>0.0043171296296296326</v>
      </c>
    </row>
    <row r="40" spans="1:10" ht="15" customHeight="1">
      <c r="A40" s="12">
        <v>36</v>
      </c>
      <c r="B40" s="38" t="s">
        <v>47</v>
      </c>
      <c r="C40" s="38" t="s">
        <v>16</v>
      </c>
      <c r="D40" s="12" t="s">
        <v>67</v>
      </c>
      <c r="E40" s="38" t="s">
        <v>109</v>
      </c>
      <c r="F40" s="41">
        <v>0.023159722222222224</v>
      </c>
      <c r="G40" s="41">
        <v>0.023159722222222224</v>
      </c>
      <c r="H40" s="12" t="str">
        <f t="shared" si="2"/>
        <v>4.10/km</v>
      </c>
      <c r="I40" s="13">
        <f t="shared" si="3"/>
        <v>0.00451388888888889</v>
      </c>
      <c r="J40" s="13">
        <f>G40-INDEX($G$5:$G$112,MATCH(D40,$D$5:$D$112,0))</f>
        <v>0.00451388888888889</v>
      </c>
    </row>
    <row r="41" spans="1:10" ht="15" customHeight="1">
      <c r="A41" s="12">
        <v>37</v>
      </c>
      <c r="B41" s="38" t="s">
        <v>134</v>
      </c>
      <c r="C41" s="38" t="s">
        <v>20</v>
      </c>
      <c r="D41" s="12" t="s">
        <v>96</v>
      </c>
      <c r="E41" s="38" t="s">
        <v>77</v>
      </c>
      <c r="F41" s="41">
        <v>0.023310185185185187</v>
      </c>
      <c r="G41" s="41">
        <v>0.023310185185185187</v>
      </c>
      <c r="H41" s="12" t="str">
        <f t="shared" si="2"/>
        <v>4.12/km</v>
      </c>
      <c r="I41" s="13">
        <f t="shared" si="3"/>
        <v>0.0046643518518518536</v>
      </c>
      <c r="J41" s="13">
        <f>G41-INDEX($G$5:$G$112,MATCH(D41,$D$5:$D$112,0))</f>
        <v>0.0019328703703703695</v>
      </c>
    </row>
    <row r="42" spans="1:10" ht="15" customHeight="1">
      <c r="A42" s="12">
        <v>38</v>
      </c>
      <c r="B42" s="38" t="s">
        <v>135</v>
      </c>
      <c r="C42" s="38" t="s">
        <v>24</v>
      </c>
      <c r="D42" s="12" t="s">
        <v>80</v>
      </c>
      <c r="E42" s="38" t="s">
        <v>136</v>
      </c>
      <c r="F42" s="41">
        <v>0.023402777777777783</v>
      </c>
      <c r="G42" s="41">
        <v>0.023402777777777783</v>
      </c>
      <c r="H42" s="12" t="str">
        <f t="shared" si="2"/>
        <v>4.13/km</v>
      </c>
      <c r="I42" s="13">
        <f t="shared" si="3"/>
        <v>0.004756944444444449</v>
      </c>
      <c r="J42" s="13">
        <f>G42-INDEX($G$5:$G$112,MATCH(D42,$D$5:$D$112,0))</f>
        <v>0.00313657407407408</v>
      </c>
    </row>
    <row r="43" spans="1:10" ht="15" customHeight="1">
      <c r="A43" s="12">
        <v>39</v>
      </c>
      <c r="B43" s="38" t="s">
        <v>137</v>
      </c>
      <c r="C43" s="38" t="s">
        <v>18</v>
      </c>
      <c r="D43" s="12" t="s">
        <v>67</v>
      </c>
      <c r="E43" s="38" t="s">
        <v>138</v>
      </c>
      <c r="F43" s="41">
        <v>0.02369212962962963</v>
      </c>
      <c r="G43" s="41">
        <v>0.02369212962962963</v>
      </c>
      <c r="H43" s="12" t="str">
        <f t="shared" si="2"/>
        <v>4.16/km</v>
      </c>
      <c r="I43" s="13">
        <f t="shared" si="3"/>
        <v>0.005046296296296295</v>
      </c>
      <c r="J43" s="13">
        <f>G43-INDEX($G$5:$G$112,MATCH(D43,$D$5:$D$112,0))</f>
        <v>0.005046296296296295</v>
      </c>
    </row>
    <row r="44" spans="1:10" ht="15" customHeight="1">
      <c r="A44" s="12">
        <v>40</v>
      </c>
      <c r="B44" s="38" t="s">
        <v>139</v>
      </c>
      <c r="C44" s="38" t="s">
        <v>14</v>
      </c>
      <c r="D44" s="12" t="s">
        <v>96</v>
      </c>
      <c r="E44" s="38" t="s">
        <v>140</v>
      </c>
      <c r="F44" s="41">
        <v>0.023819444444444445</v>
      </c>
      <c r="G44" s="41">
        <v>0.023819444444444445</v>
      </c>
      <c r="H44" s="12" t="str">
        <f t="shared" si="2"/>
        <v>4.17/km</v>
      </c>
      <c r="I44" s="13">
        <f t="shared" si="3"/>
        <v>0.0051736111111111115</v>
      </c>
      <c r="J44" s="13">
        <f>G44-INDEX($G$5:$G$112,MATCH(D44,$D$5:$D$112,0))</f>
        <v>0.0024421296296296274</v>
      </c>
    </row>
    <row r="45" spans="1:10" ht="15" customHeight="1">
      <c r="A45" s="12">
        <v>41</v>
      </c>
      <c r="B45" s="38" t="s">
        <v>141</v>
      </c>
      <c r="C45" s="38" t="s">
        <v>21</v>
      </c>
      <c r="D45" s="12" t="s">
        <v>96</v>
      </c>
      <c r="E45" s="38" t="s">
        <v>142</v>
      </c>
      <c r="F45" s="41">
        <v>0.024085648148148148</v>
      </c>
      <c r="G45" s="41">
        <v>0.024085648148148148</v>
      </c>
      <c r="H45" s="12" t="str">
        <f t="shared" si="2"/>
        <v>4.20/km</v>
      </c>
      <c r="I45" s="13">
        <f t="shared" si="3"/>
        <v>0.005439814814814814</v>
      </c>
      <c r="J45" s="13">
        <f>G45-INDEX($G$5:$G$112,MATCH(D45,$D$5:$D$112,0))</f>
        <v>0.00270833333333333</v>
      </c>
    </row>
    <row r="46" spans="1:10" ht="15" customHeight="1">
      <c r="A46" s="12">
        <v>42</v>
      </c>
      <c r="B46" s="38" t="s">
        <v>39</v>
      </c>
      <c r="C46" s="38" t="s">
        <v>24</v>
      </c>
      <c r="D46" s="12" t="s">
        <v>96</v>
      </c>
      <c r="E46" s="38" t="s">
        <v>111</v>
      </c>
      <c r="F46" s="41">
        <v>0.02428240740740741</v>
      </c>
      <c r="G46" s="41">
        <v>0.02428240740740741</v>
      </c>
      <c r="H46" s="12" t="str">
        <f t="shared" si="2"/>
        <v>4.22/km</v>
      </c>
      <c r="I46" s="13">
        <f t="shared" si="3"/>
        <v>0.005636574074074075</v>
      </c>
      <c r="J46" s="13">
        <f>G46-INDEX($G$5:$G$112,MATCH(D46,$D$5:$D$112,0))</f>
        <v>0.002905092592592591</v>
      </c>
    </row>
    <row r="47" spans="1:10" ht="15" customHeight="1">
      <c r="A47" s="12">
        <v>43</v>
      </c>
      <c r="B47" s="38" t="s">
        <v>143</v>
      </c>
      <c r="C47" s="38" t="s">
        <v>58</v>
      </c>
      <c r="D47" s="12" t="s">
        <v>96</v>
      </c>
      <c r="E47" s="38" t="s">
        <v>41</v>
      </c>
      <c r="F47" s="41">
        <v>0.02431712962962963</v>
      </c>
      <c r="G47" s="41">
        <v>0.02431712962962963</v>
      </c>
      <c r="H47" s="12" t="str">
        <f t="shared" si="2"/>
        <v>4.23/km</v>
      </c>
      <c r="I47" s="13">
        <f t="shared" si="3"/>
        <v>0.005671296296296296</v>
      </c>
      <c r="J47" s="13">
        <f>G47-INDEX($G$5:$G$112,MATCH(D47,$D$5:$D$112,0))</f>
        <v>0.0029398148148148118</v>
      </c>
    </row>
    <row r="48" spans="1:10" ht="15" customHeight="1">
      <c r="A48" s="12">
        <v>44</v>
      </c>
      <c r="B48" s="38" t="s">
        <v>144</v>
      </c>
      <c r="C48" s="38" t="s">
        <v>20</v>
      </c>
      <c r="D48" s="12" t="s">
        <v>80</v>
      </c>
      <c r="E48" s="38" t="s">
        <v>111</v>
      </c>
      <c r="F48" s="41">
        <v>0.024548611111111115</v>
      </c>
      <c r="G48" s="41">
        <v>0.024548611111111115</v>
      </c>
      <c r="H48" s="12" t="str">
        <f t="shared" si="2"/>
        <v>4.25/km</v>
      </c>
      <c r="I48" s="13">
        <f t="shared" si="3"/>
        <v>0.005902777777777781</v>
      </c>
      <c r="J48" s="13">
        <f>G48-INDEX($G$5:$G$112,MATCH(D48,$D$5:$D$112,0))</f>
        <v>0.004282407407407412</v>
      </c>
    </row>
    <row r="49" spans="1:10" ht="15" customHeight="1">
      <c r="A49" s="12">
        <v>45</v>
      </c>
      <c r="B49" s="38" t="s">
        <v>145</v>
      </c>
      <c r="C49" s="38" t="s">
        <v>62</v>
      </c>
      <c r="D49" s="12" t="s">
        <v>98</v>
      </c>
      <c r="E49" s="38" t="s">
        <v>111</v>
      </c>
      <c r="F49" s="41">
        <v>0.024583333333333332</v>
      </c>
      <c r="G49" s="41">
        <v>0.024583333333333332</v>
      </c>
      <c r="H49" s="12" t="str">
        <f t="shared" si="2"/>
        <v>4.26/km</v>
      </c>
      <c r="I49" s="13">
        <f t="shared" si="3"/>
        <v>0.005937499999999998</v>
      </c>
      <c r="J49" s="13">
        <f>G49-INDEX($G$5:$G$112,MATCH(D49,$D$5:$D$112,0))</f>
        <v>0.003182870370370367</v>
      </c>
    </row>
    <row r="50" spans="1:10" ht="15" customHeight="1">
      <c r="A50" s="12">
        <v>46</v>
      </c>
      <c r="B50" s="38" t="s">
        <v>146</v>
      </c>
      <c r="C50" s="38" t="s">
        <v>49</v>
      </c>
      <c r="D50" s="12" t="s">
        <v>128</v>
      </c>
      <c r="E50" s="38" t="s">
        <v>147</v>
      </c>
      <c r="F50" s="41">
        <v>0.02460648148148148</v>
      </c>
      <c r="G50" s="41">
        <v>0.02460648148148148</v>
      </c>
      <c r="H50" s="12" t="str">
        <f>TEXT(INT((HOUR(G50)*3600+MINUTE(G50)*60+SECOND(G50))/$J$3/60),"0")&amp;"."&amp;TEXT(MOD((HOUR(G50)*3600+MINUTE(G50)*60+SECOND(G50))/$J$3,60),"00")&amp;"/km"</f>
        <v>4.26/km</v>
      </c>
      <c r="I50" s="13">
        <f>G50-$G$5</f>
        <v>0.0059606481481481455</v>
      </c>
      <c r="J50" s="13">
        <f>G50-INDEX($G$5:$G$112,MATCH(D50,$D$5:$D$112,0))</f>
        <v>0.001828703703703704</v>
      </c>
    </row>
    <row r="51" spans="1:10" ht="15" customHeight="1">
      <c r="A51" s="43">
        <v>47</v>
      </c>
      <c r="B51" s="44" t="s">
        <v>148</v>
      </c>
      <c r="C51" s="44" t="s">
        <v>149</v>
      </c>
      <c r="D51" s="43" t="s">
        <v>150</v>
      </c>
      <c r="E51" s="44" t="s">
        <v>65</v>
      </c>
      <c r="F51" s="45">
        <v>0.024641203703703703</v>
      </c>
      <c r="G51" s="45">
        <v>0.024641203703703703</v>
      </c>
      <c r="H51" s="43" t="str">
        <f>TEXT(INT((HOUR(G51)*3600+MINUTE(G51)*60+SECOND(G51))/$J$3/60),"0")&amp;"."&amp;TEXT(MOD((HOUR(G51)*3600+MINUTE(G51)*60+SECOND(G51))/$J$3,60),"00")&amp;"/km"</f>
        <v>4.26/km</v>
      </c>
      <c r="I51" s="46">
        <f>G51-$G$5</f>
        <v>0.00599537037037037</v>
      </c>
      <c r="J51" s="46">
        <f>G51-INDEX($G$5:$G$112,MATCH(D51,$D$5:$D$112,0))</f>
        <v>0</v>
      </c>
    </row>
    <row r="52" spans="1:10" ht="15" customHeight="1">
      <c r="A52" s="12">
        <v>48</v>
      </c>
      <c r="B52" s="38" t="s">
        <v>43</v>
      </c>
      <c r="C52" s="38" t="s">
        <v>151</v>
      </c>
      <c r="D52" s="12" t="s">
        <v>150</v>
      </c>
      <c r="E52" s="38" t="s">
        <v>152</v>
      </c>
      <c r="F52" s="41">
        <v>0.02466435185185185</v>
      </c>
      <c r="G52" s="41">
        <v>0.02466435185185185</v>
      </c>
      <c r="H52" s="12" t="str">
        <f>TEXT(INT((HOUR(G52)*3600+MINUTE(G52)*60+SECOND(G52))/$J$3/60),"0")&amp;"."&amp;TEXT(MOD((HOUR(G52)*3600+MINUTE(G52)*60+SECOND(G52))/$J$3,60),"00")&amp;"/km"</f>
        <v>4.26/km</v>
      </c>
      <c r="I52" s="13">
        <f>G52-$G$5</f>
        <v>0.006018518518518517</v>
      </c>
      <c r="J52" s="13">
        <f>G52-INDEX($G$5:$G$112,MATCH(D52,$D$5:$D$112,0))</f>
        <v>2.314814814814714E-05</v>
      </c>
    </row>
    <row r="53" spans="1:10" ht="15" customHeight="1">
      <c r="A53" s="12">
        <v>49</v>
      </c>
      <c r="B53" s="38" t="s">
        <v>153</v>
      </c>
      <c r="C53" s="38" t="s">
        <v>33</v>
      </c>
      <c r="D53" s="12" t="s">
        <v>83</v>
      </c>
      <c r="E53" s="38" t="s">
        <v>51</v>
      </c>
      <c r="F53" s="41">
        <v>0.024699074074074078</v>
      </c>
      <c r="G53" s="41">
        <v>0.024699074074074078</v>
      </c>
      <c r="H53" s="12" t="str">
        <f>TEXT(INT((HOUR(G53)*3600+MINUTE(G53)*60+SECOND(G53))/$J$3/60),"0")&amp;"."&amp;TEXT(MOD((HOUR(G53)*3600+MINUTE(G53)*60+SECOND(G53))/$J$3,60),"00")&amp;"/km"</f>
        <v>4.27/km</v>
      </c>
      <c r="I53" s="13">
        <f>G53-$G$5</f>
        <v>0.0060532407407407444</v>
      </c>
      <c r="J53" s="13">
        <f>G53-INDEX($G$5:$G$112,MATCH(D53,$D$5:$D$112,0))</f>
        <v>0.00418981481481482</v>
      </c>
    </row>
    <row r="54" spans="1:10" ht="15" customHeight="1">
      <c r="A54" s="12">
        <v>50</v>
      </c>
      <c r="B54" s="38" t="s">
        <v>154</v>
      </c>
      <c r="C54" s="38" t="s">
        <v>64</v>
      </c>
      <c r="D54" s="12" t="s">
        <v>150</v>
      </c>
      <c r="E54" s="38" t="s">
        <v>155</v>
      </c>
      <c r="F54" s="41">
        <v>0.02479166666666667</v>
      </c>
      <c r="G54" s="41">
        <v>0.02479166666666667</v>
      </c>
      <c r="H54" s="12" t="str">
        <f>TEXT(INT((HOUR(G54)*3600+MINUTE(G54)*60+SECOND(G54))/$J$3/60),"0")&amp;"."&amp;TEXT(MOD((HOUR(G54)*3600+MINUTE(G54)*60+SECOND(G54))/$J$3,60),"00")&amp;"/km"</f>
        <v>4.28/km</v>
      </c>
      <c r="I54" s="13">
        <f>G54-$G$5</f>
        <v>0.0061458333333333365</v>
      </c>
      <c r="J54" s="13">
        <f>G54-INDEX($G$5:$G$112,MATCH(D54,$D$5:$D$112,0))</f>
        <v>0.00015046296296296682</v>
      </c>
    </row>
    <row r="55" spans="1:10" ht="15" customHeight="1">
      <c r="A55" s="12">
        <v>51</v>
      </c>
      <c r="B55" s="38" t="s">
        <v>156</v>
      </c>
      <c r="C55" s="38" t="s">
        <v>21</v>
      </c>
      <c r="D55" s="12" t="s">
        <v>98</v>
      </c>
      <c r="E55" s="38" t="s">
        <v>157</v>
      </c>
      <c r="F55" s="41">
        <v>0.02488425925925926</v>
      </c>
      <c r="G55" s="41">
        <v>0.02488425925925926</v>
      </c>
      <c r="H55" s="12" t="str">
        <f aca="true" t="shared" si="4" ref="H55:H112">TEXT(INT((HOUR(G55)*3600+MINUTE(G55)*60+SECOND(G55))/$J$3/60),"0")&amp;"."&amp;TEXT(MOD((HOUR(G55)*3600+MINUTE(G55)*60+SECOND(G55))/$J$3,60),"00")&amp;"/km"</f>
        <v>4.29/km</v>
      </c>
      <c r="I55" s="13">
        <f aca="true" t="shared" si="5" ref="I55:I112">G55-$G$5</f>
        <v>0.006238425925925925</v>
      </c>
      <c r="J55" s="13">
        <f>G55-INDEX($G$5:$G$112,MATCH(D55,$D$5:$D$112,0))</f>
        <v>0.003483796296296294</v>
      </c>
    </row>
    <row r="56" spans="1:10" ht="15" customHeight="1">
      <c r="A56" s="12">
        <v>52</v>
      </c>
      <c r="B56" s="38" t="s">
        <v>42</v>
      </c>
      <c r="C56" s="38" t="s">
        <v>158</v>
      </c>
      <c r="D56" s="12" t="s">
        <v>67</v>
      </c>
      <c r="E56" s="38" t="s">
        <v>52</v>
      </c>
      <c r="F56" s="41">
        <v>0.02497685185185185</v>
      </c>
      <c r="G56" s="41">
        <v>0.02497685185185185</v>
      </c>
      <c r="H56" s="12" t="str">
        <f t="shared" si="4"/>
        <v>4.30/km</v>
      </c>
      <c r="I56" s="13">
        <f t="shared" si="5"/>
        <v>0.006331018518518517</v>
      </c>
      <c r="J56" s="13">
        <f>G56-INDEX($G$5:$G$112,MATCH(D56,$D$5:$D$112,0))</f>
        <v>0.006331018518518517</v>
      </c>
    </row>
    <row r="57" spans="1:10" ht="15" customHeight="1">
      <c r="A57" s="12">
        <v>53</v>
      </c>
      <c r="B57" s="38" t="s">
        <v>159</v>
      </c>
      <c r="C57" s="38" t="s">
        <v>160</v>
      </c>
      <c r="D57" s="12" t="s">
        <v>150</v>
      </c>
      <c r="E57" s="38" t="s">
        <v>41</v>
      </c>
      <c r="F57" s="41">
        <v>0.025057870370370373</v>
      </c>
      <c r="G57" s="41">
        <v>0.025057870370370373</v>
      </c>
      <c r="H57" s="12" t="str">
        <f t="shared" si="4"/>
        <v>4.31/km</v>
      </c>
      <c r="I57" s="13">
        <f t="shared" si="5"/>
        <v>0.006412037037037039</v>
      </c>
      <c r="J57" s="13">
        <f>G57-INDEX($G$5:$G$112,MATCH(D57,$D$5:$D$112,0))</f>
        <v>0.00041666666666666935</v>
      </c>
    </row>
    <row r="58" spans="1:10" ht="15" customHeight="1">
      <c r="A58" s="12">
        <v>54</v>
      </c>
      <c r="B58" s="38" t="s">
        <v>161</v>
      </c>
      <c r="C58" s="38" t="s">
        <v>33</v>
      </c>
      <c r="D58" s="12" t="s">
        <v>74</v>
      </c>
      <c r="E58" s="38" t="s">
        <v>84</v>
      </c>
      <c r="F58" s="41">
        <v>0.025104166666666664</v>
      </c>
      <c r="G58" s="41">
        <v>0.025104166666666664</v>
      </c>
      <c r="H58" s="12" t="str">
        <f t="shared" si="4"/>
        <v>4.31/km</v>
      </c>
      <c r="I58" s="13">
        <f t="shared" si="5"/>
        <v>0.00645833333333333</v>
      </c>
      <c r="J58" s="13">
        <f>G58-INDEX($G$5:$G$112,MATCH(D58,$D$5:$D$112,0))</f>
        <v>0.00554398148148148</v>
      </c>
    </row>
    <row r="59" spans="1:10" ht="15" customHeight="1">
      <c r="A59" s="12">
        <v>55</v>
      </c>
      <c r="B59" s="38" t="s">
        <v>162</v>
      </c>
      <c r="C59" s="38" t="s">
        <v>13</v>
      </c>
      <c r="D59" s="12" t="s">
        <v>96</v>
      </c>
      <c r="E59" s="38" t="s">
        <v>77</v>
      </c>
      <c r="F59" s="41">
        <v>0.02512731481481481</v>
      </c>
      <c r="G59" s="41">
        <v>0.02512731481481481</v>
      </c>
      <c r="H59" s="12" t="str">
        <f t="shared" si="4"/>
        <v>4.31/km</v>
      </c>
      <c r="I59" s="13">
        <f t="shared" si="5"/>
        <v>0.006481481481481477</v>
      </c>
      <c r="J59" s="13">
        <f>G59-INDEX($G$5:$G$112,MATCH(D59,$D$5:$D$112,0))</f>
        <v>0.003749999999999993</v>
      </c>
    </row>
    <row r="60" spans="1:10" ht="15" customHeight="1">
      <c r="A60" s="12">
        <v>56</v>
      </c>
      <c r="B60" s="38" t="s">
        <v>163</v>
      </c>
      <c r="C60" s="38" t="s">
        <v>20</v>
      </c>
      <c r="D60" s="12" t="s">
        <v>164</v>
      </c>
      <c r="E60" s="38" t="s">
        <v>107</v>
      </c>
      <c r="F60" s="41">
        <v>0.02521990740740741</v>
      </c>
      <c r="G60" s="41">
        <v>0.02521990740740741</v>
      </c>
      <c r="H60" s="12" t="str">
        <f t="shared" si="4"/>
        <v>4.32/km</v>
      </c>
      <c r="I60" s="13">
        <f t="shared" si="5"/>
        <v>0.006574074074074076</v>
      </c>
      <c r="J60" s="13">
        <f>G60-INDEX($G$5:$G$112,MATCH(D60,$D$5:$D$112,0))</f>
        <v>0</v>
      </c>
    </row>
    <row r="61" spans="1:10" ht="15" customHeight="1">
      <c r="A61" s="12">
        <v>57</v>
      </c>
      <c r="B61" s="38" t="s">
        <v>165</v>
      </c>
      <c r="C61" s="38" t="s">
        <v>166</v>
      </c>
      <c r="D61" s="12" t="s">
        <v>80</v>
      </c>
      <c r="E61" s="38" t="s">
        <v>111</v>
      </c>
      <c r="F61" s="41">
        <v>0.025358796296296296</v>
      </c>
      <c r="G61" s="41">
        <v>0.025358796296296296</v>
      </c>
      <c r="H61" s="12" t="str">
        <f t="shared" si="4"/>
        <v>4.34/km</v>
      </c>
      <c r="I61" s="13">
        <f t="shared" si="5"/>
        <v>0.006712962962962962</v>
      </c>
      <c r="J61" s="13">
        <f>G61-INDEX($G$5:$G$112,MATCH(D61,$D$5:$D$112,0))</f>
        <v>0.005092592592592593</v>
      </c>
    </row>
    <row r="62" spans="1:10" ht="15" customHeight="1">
      <c r="A62" s="12">
        <v>58</v>
      </c>
      <c r="B62" s="38" t="s">
        <v>167</v>
      </c>
      <c r="C62" s="38" t="s">
        <v>21</v>
      </c>
      <c r="D62" s="12" t="s">
        <v>83</v>
      </c>
      <c r="E62" s="38" t="s">
        <v>51</v>
      </c>
      <c r="F62" s="41">
        <v>0.025370370370370366</v>
      </c>
      <c r="G62" s="41">
        <v>0.025370370370370366</v>
      </c>
      <c r="H62" s="12" t="str">
        <f t="shared" si="4"/>
        <v>4.34/km</v>
      </c>
      <c r="I62" s="13">
        <f t="shared" si="5"/>
        <v>0.006724537037037032</v>
      </c>
      <c r="J62" s="13">
        <f>G62-INDEX($G$5:$G$112,MATCH(D62,$D$5:$D$112,0))</f>
        <v>0.004861111111111108</v>
      </c>
    </row>
    <row r="63" spans="1:10" ht="15" customHeight="1">
      <c r="A63" s="12">
        <v>59</v>
      </c>
      <c r="B63" s="38" t="s">
        <v>168</v>
      </c>
      <c r="C63" s="38" t="s">
        <v>169</v>
      </c>
      <c r="D63" s="12" t="s">
        <v>83</v>
      </c>
      <c r="E63" s="38" t="s">
        <v>84</v>
      </c>
      <c r="F63" s="41">
        <v>0.025486111111111112</v>
      </c>
      <c r="G63" s="41">
        <v>0.025486111111111112</v>
      </c>
      <c r="H63" s="12" t="str">
        <f t="shared" si="4"/>
        <v>4.35/km</v>
      </c>
      <c r="I63" s="13">
        <f t="shared" si="5"/>
        <v>0.0068402777777777785</v>
      </c>
      <c r="J63" s="13">
        <f>G63-INDEX($G$5:$G$112,MATCH(D63,$D$5:$D$112,0))</f>
        <v>0.004976851851851854</v>
      </c>
    </row>
    <row r="64" spans="1:10" ht="15" customHeight="1">
      <c r="A64" s="12">
        <v>60</v>
      </c>
      <c r="B64" s="38" t="s">
        <v>170</v>
      </c>
      <c r="C64" s="38" t="s">
        <v>171</v>
      </c>
      <c r="D64" s="12" t="s">
        <v>150</v>
      </c>
      <c r="E64" s="38" t="s">
        <v>172</v>
      </c>
      <c r="F64" s="41">
        <v>0.025532407407407406</v>
      </c>
      <c r="G64" s="41">
        <v>0.025532407407407406</v>
      </c>
      <c r="H64" s="12" t="str">
        <f t="shared" si="4"/>
        <v>4.36/km</v>
      </c>
      <c r="I64" s="13">
        <f t="shared" si="5"/>
        <v>0.006886574074074073</v>
      </c>
      <c r="J64" s="13">
        <f>G64-INDEX($G$5:$G$112,MATCH(D64,$D$5:$D$112,0))</f>
        <v>0.0008912037037037031</v>
      </c>
    </row>
    <row r="65" spans="1:10" ht="15" customHeight="1">
      <c r="A65" s="12">
        <v>61</v>
      </c>
      <c r="B65" s="38" t="s">
        <v>173</v>
      </c>
      <c r="C65" s="38" t="s">
        <v>14</v>
      </c>
      <c r="D65" s="12" t="s">
        <v>80</v>
      </c>
      <c r="E65" s="38" t="s">
        <v>174</v>
      </c>
      <c r="F65" s="41">
        <v>0.025578703703703704</v>
      </c>
      <c r="G65" s="41">
        <v>0.025578703703703704</v>
      </c>
      <c r="H65" s="12" t="str">
        <f t="shared" si="4"/>
        <v>4.36/km</v>
      </c>
      <c r="I65" s="13">
        <f t="shared" si="5"/>
        <v>0.0069328703703703705</v>
      </c>
      <c r="J65" s="13">
        <f>G65-INDEX($G$5:$G$112,MATCH(D65,$D$5:$D$112,0))</f>
        <v>0.005312500000000001</v>
      </c>
    </row>
    <row r="66" spans="1:10" ht="15" customHeight="1">
      <c r="A66" s="12">
        <v>62</v>
      </c>
      <c r="B66" s="38" t="s">
        <v>175</v>
      </c>
      <c r="C66" s="38" t="s">
        <v>176</v>
      </c>
      <c r="D66" s="12" t="s">
        <v>120</v>
      </c>
      <c r="E66" s="38" t="s">
        <v>111</v>
      </c>
      <c r="F66" s="41">
        <v>0.02560185185185185</v>
      </c>
      <c r="G66" s="41">
        <v>0.02560185185185185</v>
      </c>
      <c r="H66" s="12" t="str">
        <f t="shared" si="4"/>
        <v>4.37/km</v>
      </c>
      <c r="I66" s="13">
        <f t="shared" si="5"/>
        <v>0.006956018518518518</v>
      </c>
      <c r="J66" s="13">
        <f>G66-INDEX($G$5:$G$112,MATCH(D66,$D$5:$D$112,0))</f>
        <v>0.0031018518518518556</v>
      </c>
    </row>
    <row r="67" spans="1:10" ht="15" customHeight="1">
      <c r="A67" s="12">
        <v>63</v>
      </c>
      <c r="B67" s="38" t="s">
        <v>177</v>
      </c>
      <c r="C67" s="38" t="s">
        <v>54</v>
      </c>
      <c r="D67" s="12" t="s">
        <v>98</v>
      </c>
      <c r="E67" s="38" t="s">
        <v>138</v>
      </c>
      <c r="F67" s="41">
        <v>0.025648148148148146</v>
      </c>
      <c r="G67" s="41">
        <v>0.025648148148148146</v>
      </c>
      <c r="H67" s="12" t="str">
        <f t="shared" si="4"/>
        <v>4.37/km</v>
      </c>
      <c r="I67" s="13">
        <f t="shared" si="5"/>
        <v>0.007002314814814812</v>
      </c>
      <c r="J67" s="13">
        <f>G67-INDEX($G$5:$G$112,MATCH(D67,$D$5:$D$112,0))</f>
        <v>0.004247685185185181</v>
      </c>
    </row>
    <row r="68" spans="1:10" ht="15" customHeight="1">
      <c r="A68" s="12">
        <v>64</v>
      </c>
      <c r="B68" s="38" t="s">
        <v>178</v>
      </c>
      <c r="C68" s="38" t="s">
        <v>21</v>
      </c>
      <c r="D68" s="12" t="s">
        <v>80</v>
      </c>
      <c r="E68" s="38" t="s">
        <v>84</v>
      </c>
      <c r="F68" s="41">
        <v>0.0256712962962963</v>
      </c>
      <c r="G68" s="41">
        <v>0.0256712962962963</v>
      </c>
      <c r="H68" s="12" t="str">
        <f t="shared" si="4"/>
        <v>4.37/km</v>
      </c>
      <c r="I68" s="13">
        <f t="shared" si="5"/>
        <v>0.007025462962962966</v>
      </c>
      <c r="J68" s="13">
        <f>G68-INDEX($G$5:$G$112,MATCH(D68,$D$5:$D$112,0))</f>
        <v>0.005405092592592597</v>
      </c>
    </row>
    <row r="69" spans="1:10" ht="15" customHeight="1">
      <c r="A69" s="12">
        <v>65</v>
      </c>
      <c r="B69" s="38" t="s">
        <v>37</v>
      </c>
      <c r="C69" s="38" t="s">
        <v>179</v>
      </c>
      <c r="D69" s="12" t="s">
        <v>98</v>
      </c>
      <c r="E69" s="38" t="s">
        <v>180</v>
      </c>
      <c r="F69" s="41">
        <v>0.025706018518518517</v>
      </c>
      <c r="G69" s="41">
        <v>0.025706018518518517</v>
      </c>
      <c r="H69" s="12" t="str">
        <f t="shared" si="4"/>
        <v>4.38/km</v>
      </c>
      <c r="I69" s="13">
        <f t="shared" si="5"/>
        <v>0.007060185185185183</v>
      </c>
      <c r="J69" s="13">
        <f>G69-INDEX($G$5:$G$112,MATCH(D69,$D$5:$D$112,0))</f>
        <v>0.004305555555555552</v>
      </c>
    </row>
    <row r="70" spans="1:10" ht="15" customHeight="1">
      <c r="A70" s="12">
        <v>66</v>
      </c>
      <c r="B70" s="38" t="s">
        <v>181</v>
      </c>
      <c r="C70" s="38" t="s">
        <v>56</v>
      </c>
      <c r="D70" s="12" t="s">
        <v>74</v>
      </c>
      <c r="E70" s="38" t="s">
        <v>84</v>
      </c>
      <c r="F70" s="41">
        <v>0.025740740740740745</v>
      </c>
      <c r="G70" s="41">
        <v>0.025740740740740745</v>
      </c>
      <c r="H70" s="12" t="str">
        <f t="shared" si="4"/>
        <v>4.38/km</v>
      </c>
      <c r="I70" s="13">
        <f t="shared" si="5"/>
        <v>0.007094907407407411</v>
      </c>
      <c r="J70" s="13">
        <f>G70-INDEX($G$5:$G$112,MATCH(D70,$D$5:$D$112,0))</f>
        <v>0.006180555555555561</v>
      </c>
    </row>
    <row r="71" spans="1:10" ht="15" customHeight="1">
      <c r="A71" s="12">
        <v>67</v>
      </c>
      <c r="B71" s="38" t="s">
        <v>182</v>
      </c>
      <c r="C71" s="38" t="s">
        <v>25</v>
      </c>
      <c r="D71" s="12" t="s">
        <v>128</v>
      </c>
      <c r="E71" s="38" t="s">
        <v>183</v>
      </c>
      <c r="F71" s="41">
        <v>0.025902777777777775</v>
      </c>
      <c r="G71" s="41">
        <v>0.025902777777777775</v>
      </c>
      <c r="H71" s="12" t="str">
        <f t="shared" si="4"/>
        <v>4.40/km</v>
      </c>
      <c r="I71" s="13">
        <f t="shared" si="5"/>
        <v>0.007256944444444441</v>
      </c>
      <c r="J71" s="13">
        <f>G71-INDEX($G$5:$G$112,MATCH(D71,$D$5:$D$112,0))</f>
        <v>0.0031249999999999993</v>
      </c>
    </row>
    <row r="72" spans="1:10" ht="15" customHeight="1">
      <c r="A72" s="12">
        <v>68</v>
      </c>
      <c r="B72" s="38" t="s">
        <v>184</v>
      </c>
      <c r="C72" s="38" t="s">
        <v>38</v>
      </c>
      <c r="D72" s="12" t="s">
        <v>80</v>
      </c>
      <c r="E72" s="38" t="s">
        <v>129</v>
      </c>
      <c r="F72" s="41">
        <v>0.02597222222222222</v>
      </c>
      <c r="G72" s="41">
        <v>0.02597222222222222</v>
      </c>
      <c r="H72" s="12" t="str">
        <f t="shared" si="4"/>
        <v>4.41/km</v>
      </c>
      <c r="I72" s="13">
        <f t="shared" si="5"/>
        <v>0.007326388888888886</v>
      </c>
      <c r="J72" s="13">
        <f>G72-INDEX($G$5:$G$112,MATCH(D72,$D$5:$D$112,0))</f>
        <v>0.0057060185185185165</v>
      </c>
    </row>
    <row r="73" spans="1:10" ht="15" customHeight="1">
      <c r="A73" s="12">
        <v>69</v>
      </c>
      <c r="B73" s="38" t="s">
        <v>185</v>
      </c>
      <c r="C73" s="38" t="s">
        <v>17</v>
      </c>
      <c r="D73" s="12" t="s">
        <v>98</v>
      </c>
      <c r="E73" s="38" t="s">
        <v>81</v>
      </c>
      <c r="F73" s="41">
        <v>0.026041666666666668</v>
      </c>
      <c r="G73" s="41">
        <v>0.026041666666666668</v>
      </c>
      <c r="H73" s="12" t="str">
        <f t="shared" si="4"/>
        <v>4.41/km</v>
      </c>
      <c r="I73" s="13">
        <f t="shared" si="5"/>
        <v>0.007395833333333334</v>
      </c>
      <c r="J73" s="13">
        <f>G73-INDEX($G$5:$G$112,MATCH(D73,$D$5:$D$112,0))</f>
        <v>0.004641203703703703</v>
      </c>
    </row>
    <row r="74" spans="1:10" ht="15" customHeight="1">
      <c r="A74" s="12">
        <v>70</v>
      </c>
      <c r="B74" s="38" t="s">
        <v>186</v>
      </c>
      <c r="C74" s="38" t="s">
        <v>60</v>
      </c>
      <c r="D74" s="12" t="s">
        <v>128</v>
      </c>
      <c r="E74" s="38" t="s">
        <v>84</v>
      </c>
      <c r="F74" s="41">
        <v>0.026157407407407407</v>
      </c>
      <c r="G74" s="41">
        <v>0.026157407407407407</v>
      </c>
      <c r="H74" s="12" t="str">
        <f t="shared" si="4"/>
        <v>4.43/km</v>
      </c>
      <c r="I74" s="13">
        <f t="shared" si="5"/>
        <v>0.007511574074074073</v>
      </c>
      <c r="J74" s="13">
        <f>G74-INDEX($G$5:$G$112,MATCH(D74,$D$5:$D$112,0))</f>
        <v>0.0033796296296296317</v>
      </c>
    </row>
    <row r="75" spans="1:10" ht="15" customHeight="1">
      <c r="A75" s="12">
        <v>71</v>
      </c>
      <c r="B75" s="38" t="s">
        <v>187</v>
      </c>
      <c r="C75" s="38" t="s">
        <v>45</v>
      </c>
      <c r="D75" s="12" t="s">
        <v>80</v>
      </c>
      <c r="E75" s="38" t="s">
        <v>188</v>
      </c>
      <c r="F75" s="41">
        <v>0.026331018518518517</v>
      </c>
      <c r="G75" s="41">
        <v>0.026331018518518517</v>
      </c>
      <c r="H75" s="12" t="str">
        <f t="shared" si="4"/>
        <v>4.44/km</v>
      </c>
      <c r="I75" s="13">
        <f t="shared" si="5"/>
        <v>0.007685185185185184</v>
      </c>
      <c r="J75" s="13">
        <f>G75-INDEX($G$5:$G$112,MATCH(D75,$D$5:$D$112,0))</f>
        <v>0.0060648148148148145</v>
      </c>
    </row>
    <row r="76" spans="1:10" ht="15" customHeight="1">
      <c r="A76" s="12">
        <v>72</v>
      </c>
      <c r="B76" s="38" t="s">
        <v>189</v>
      </c>
      <c r="C76" s="38" t="s">
        <v>22</v>
      </c>
      <c r="D76" s="12" t="s">
        <v>98</v>
      </c>
      <c r="E76" s="38" t="s">
        <v>118</v>
      </c>
      <c r="F76" s="41">
        <v>0.026412037037037036</v>
      </c>
      <c r="G76" s="41">
        <v>0.026412037037037036</v>
      </c>
      <c r="H76" s="12" t="str">
        <f t="shared" si="4"/>
        <v>4.45/km</v>
      </c>
      <c r="I76" s="13">
        <f t="shared" si="5"/>
        <v>0.007766203703703702</v>
      </c>
      <c r="J76" s="13">
        <f>G76-INDEX($G$5:$G$112,MATCH(D76,$D$5:$D$112,0))</f>
        <v>0.005011574074074071</v>
      </c>
    </row>
    <row r="77" spans="1:10" ht="15" customHeight="1">
      <c r="A77" s="12">
        <v>73</v>
      </c>
      <c r="B77" s="38" t="s">
        <v>190</v>
      </c>
      <c r="C77" s="38" t="s">
        <v>21</v>
      </c>
      <c r="D77" s="12" t="s">
        <v>96</v>
      </c>
      <c r="E77" s="38" t="s">
        <v>81</v>
      </c>
      <c r="F77" s="41">
        <v>0.026805555555555555</v>
      </c>
      <c r="G77" s="41">
        <v>0.026805555555555555</v>
      </c>
      <c r="H77" s="12" t="str">
        <f t="shared" si="4"/>
        <v>4.50/km</v>
      </c>
      <c r="I77" s="13">
        <f t="shared" si="5"/>
        <v>0.008159722222222221</v>
      </c>
      <c r="J77" s="13">
        <f>G77-INDEX($G$5:$G$112,MATCH(D77,$D$5:$D$112,0))</f>
        <v>0.005428240740740737</v>
      </c>
    </row>
    <row r="78" spans="1:10" ht="15" customHeight="1">
      <c r="A78" s="12">
        <v>74</v>
      </c>
      <c r="B78" s="38" t="s">
        <v>191</v>
      </c>
      <c r="C78" s="38" t="s">
        <v>16</v>
      </c>
      <c r="D78" s="12" t="s">
        <v>80</v>
      </c>
      <c r="E78" s="38" t="s">
        <v>51</v>
      </c>
      <c r="F78" s="41">
        <v>0.027129629629629632</v>
      </c>
      <c r="G78" s="41">
        <v>0.027129629629629632</v>
      </c>
      <c r="H78" s="12" t="str">
        <f t="shared" si="4"/>
        <v>4.53/km</v>
      </c>
      <c r="I78" s="13">
        <f t="shared" si="5"/>
        <v>0.008483796296296298</v>
      </c>
      <c r="J78" s="13">
        <f>G78-INDEX($G$5:$G$112,MATCH(D78,$D$5:$D$112,0))</f>
        <v>0.006863425925925929</v>
      </c>
    </row>
    <row r="79" spans="1:10" ht="15" customHeight="1">
      <c r="A79" s="12">
        <v>75</v>
      </c>
      <c r="B79" s="38" t="s">
        <v>192</v>
      </c>
      <c r="C79" s="38" t="s">
        <v>12</v>
      </c>
      <c r="D79" s="12" t="s">
        <v>164</v>
      </c>
      <c r="E79" s="38" t="s">
        <v>84</v>
      </c>
      <c r="F79" s="41">
        <v>0.027175925925925926</v>
      </c>
      <c r="G79" s="41">
        <v>0.027175925925925926</v>
      </c>
      <c r="H79" s="12" t="str">
        <f t="shared" si="4"/>
        <v>4.54/km</v>
      </c>
      <c r="I79" s="13">
        <f t="shared" si="5"/>
        <v>0.008530092592592593</v>
      </c>
      <c r="J79" s="13">
        <f>G79-INDEX($G$5:$G$112,MATCH(D79,$D$5:$D$112,0))</f>
        <v>0.0019560185185185167</v>
      </c>
    </row>
    <row r="80" spans="1:10" ht="15" customHeight="1">
      <c r="A80" s="12">
        <v>76</v>
      </c>
      <c r="B80" s="38" t="s">
        <v>193</v>
      </c>
      <c r="C80" s="38" t="s">
        <v>46</v>
      </c>
      <c r="D80" s="12" t="s">
        <v>164</v>
      </c>
      <c r="E80" s="38" t="s">
        <v>194</v>
      </c>
      <c r="F80" s="41">
        <v>0.027280092592592592</v>
      </c>
      <c r="G80" s="41">
        <v>0.027280092592592592</v>
      </c>
      <c r="H80" s="12" t="str">
        <f t="shared" si="4"/>
        <v>4.55/km</v>
      </c>
      <c r="I80" s="13">
        <f t="shared" si="5"/>
        <v>0.008634259259259258</v>
      </c>
      <c r="J80" s="13">
        <f>G80-INDEX($G$5:$G$112,MATCH(D80,$D$5:$D$112,0))</f>
        <v>0.0020601851851851823</v>
      </c>
    </row>
    <row r="81" spans="1:10" ht="15" customHeight="1">
      <c r="A81" s="12">
        <v>77</v>
      </c>
      <c r="B81" s="38" t="s">
        <v>195</v>
      </c>
      <c r="C81" s="38" t="s">
        <v>54</v>
      </c>
      <c r="D81" s="12" t="s">
        <v>83</v>
      </c>
      <c r="E81" s="38" t="s">
        <v>133</v>
      </c>
      <c r="F81" s="41">
        <v>0.02732638888888889</v>
      </c>
      <c r="G81" s="41">
        <v>0.02732638888888889</v>
      </c>
      <c r="H81" s="12" t="str">
        <f t="shared" si="4"/>
        <v>4.55/km</v>
      </c>
      <c r="I81" s="13">
        <f t="shared" si="5"/>
        <v>0.008680555555555556</v>
      </c>
      <c r="J81" s="13">
        <f>G81-INDEX($G$5:$G$112,MATCH(D81,$D$5:$D$112,0))</f>
        <v>0.006817129629629631</v>
      </c>
    </row>
    <row r="82" spans="1:10" ht="15" customHeight="1">
      <c r="A82" s="12">
        <v>78</v>
      </c>
      <c r="B82" s="38" t="s">
        <v>196</v>
      </c>
      <c r="C82" s="38" t="s">
        <v>61</v>
      </c>
      <c r="D82" s="12" t="s">
        <v>120</v>
      </c>
      <c r="E82" s="38" t="s">
        <v>77</v>
      </c>
      <c r="F82" s="41">
        <v>0.027453703703703702</v>
      </c>
      <c r="G82" s="41">
        <v>0.027453703703703702</v>
      </c>
      <c r="H82" s="12" t="str">
        <f t="shared" si="4"/>
        <v>4.57/km</v>
      </c>
      <c r="I82" s="13">
        <f t="shared" si="5"/>
        <v>0.008807870370370369</v>
      </c>
      <c r="J82" s="13">
        <f>G82-INDEX($G$5:$G$112,MATCH(D82,$D$5:$D$112,0))</f>
        <v>0.004953703703703707</v>
      </c>
    </row>
    <row r="83" spans="1:10" ht="15" customHeight="1">
      <c r="A83" s="12">
        <v>79</v>
      </c>
      <c r="B83" s="38" t="s">
        <v>197</v>
      </c>
      <c r="C83" s="38" t="s">
        <v>198</v>
      </c>
      <c r="D83" s="12" t="s">
        <v>150</v>
      </c>
      <c r="E83" s="38" t="s">
        <v>199</v>
      </c>
      <c r="F83" s="41">
        <v>0.027523148148148147</v>
      </c>
      <c r="G83" s="41">
        <v>0.027523148148148147</v>
      </c>
      <c r="H83" s="12" t="str">
        <f t="shared" si="4"/>
        <v>4.57/km</v>
      </c>
      <c r="I83" s="13">
        <f t="shared" si="5"/>
        <v>0.008877314814814814</v>
      </c>
      <c r="J83" s="13">
        <f>G83-INDEX($G$5:$G$112,MATCH(D83,$D$5:$D$112,0))</f>
        <v>0.002881944444444444</v>
      </c>
    </row>
    <row r="84" spans="1:10" ht="15" customHeight="1">
      <c r="A84" s="12">
        <v>80</v>
      </c>
      <c r="B84" s="38" t="s">
        <v>200</v>
      </c>
      <c r="C84" s="38" t="s">
        <v>46</v>
      </c>
      <c r="D84" s="12" t="s">
        <v>128</v>
      </c>
      <c r="E84" s="38" t="s">
        <v>73</v>
      </c>
      <c r="F84" s="41">
        <v>0.02753472222222222</v>
      </c>
      <c r="G84" s="41">
        <v>0.02753472222222222</v>
      </c>
      <c r="H84" s="12" t="str">
        <f t="shared" si="4"/>
        <v>4.57/km</v>
      </c>
      <c r="I84" s="13">
        <f t="shared" si="5"/>
        <v>0.008888888888888887</v>
      </c>
      <c r="J84" s="13">
        <f>G84-INDEX($G$5:$G$112,MATCH(D84,$D$5:$D$112,0))</f>
        <v>0.004756944444444446</v>
      </c>
    </row>
    <row r="85" spans="1:10" ht="15" customHeight="1">
      <c r="A85" s="12">
        <v>81</v>
      </c>
      <c r="B85" s="38" t="s">
        <v>201</v>
      </c>
      <c r="C85" s="38" t="s">
        <v>59</v>
      </c>
      <c r="D85" s="12" t="s">
        <v>98</v>
      </c>
      <c r="E85" s="38" t="s">
        <v>81</v>
      </c>
      <c r="F85" s="41">
        <v>0.028240740740740736</v>
      </c>
      <c r="G85" s="41">
        <v>0.028240740740740736</v>
      </c>
      <c r="H85" s="12" t="str">
        <f t="shared" si="4"/>
        <v>5.05/km</v>
      </c>
      <c r="I85" s="13">
        <f t="shared" si="5"/>
        <v>0.009594907407407403</v>
      </c>
      <c r="J85" s="13">
        <f>G85-INDEX($G$5:$G$112,MATCH(D85,$D$5:$D$112,0))</f>
        <v>0.0068402777777777715</v>
      </c>
    </row>
    <row r="86" spans="1:10" ht="15" customHeight="1">
      <c r="A86" s="12">
        <v>82</v>
      </c>
      <c r="B86" s="38" t="s">
        <v>202</v>
      </c>
      <c r="C86" s="38" t="s">
        <v>203</v>
      </c>
      <c r="D86" s="12" t="s">
        <v>150</v>
      </c>
      <c r="E86" s="38" t="s">
        <v>84</v>
      </c>
      <c r="F86" s="41">
        <v>0.02847222222222222</v>
      </c>
      <c r="G86" s="41">
        <v>0.02847222222222222</v>
      </c>
      <c r="H86" s="12" t="str">
        <f t="shared" si="4"/>
        <v>5.08/km</v>
      </c>
      <c r="I86" s="13">
        <f t="shared" si="5"/>
        <v>0.009826388888888888</v>
      </c>
      <c r="J86" s="13">
        <f>G86-INDEX($G$5:$G$112,MATCH(D86,$D$5:$D$112,0))</f>
        <v>0.0038310185185185183</v>
      </c>
    </row>
    <row r="87" spans="1:10" ht="15" customHeight="1">
      <c r="A87" s="12">
        <v>83</v>
      </c>
      <c r="B87" s="38" t="s">
        <v>204</v>
      </c>
      <c r="C87" s="38" t="s">
        <v>24</v>
      </c>
      <c r="D87" s="12" t="s">
        <v>96</v>
      </c>
      <c r="E87" s="38" t="s">
        <v>84</v>
      </c>
      <c r="F87" s="41">
        <v>0.028530092592592593</v>
      </c>
      <c r="G87" s="41">
        <v>0.028530092592592593</v>
      </c>
      <c r="H87" s="12" t="str">
        <f t="shared" si="4"/>
        <v>5.08/km</v>
      </c>
      <c r="I87" s="13">
        <f t="shared" si="5"/>
        <v>0.00988425925925926</v>
      </c>
      <c r="J87" s="13">
        <f>G87-INDEX($G$5:$G$112,MATCH(D87,$D$5:$D$112,0))</f>
        <v>0.007152777777777775</v>
      </c>
    </row>
    <row r="88" spans="1:10" ht="15" customHeight="1">
      <c r="A88" s="12">
        <v>84</v>
      </c>
      <c r="B88" s="38" t="s">
        <v>205</v>
      </c>
      <c r="C88" s="38" t="s">
        <v>16</v>
      </c>
      <c r="D88" s="12" t="s">
        <v>74</v>
      </c>
      <c r="E88" s="38" t="s">
        <v>111</v>
      </c>
      <c r="F88" s="41">
        <v>0.028564814814814817</v>
      </c>
      <c r="G88" s="41">
        <v>0.028564814814814817</v>
      </c>
      <c r="H88" s="12" t="str">
        <f t="shared" si="4"/>
        <v>5.09/km</v>
      </c>
      <c r="I88" s="13">
        <f t="shared" si="5"/>
        <v>0.009918981481481483</v>
      </c>
      <c r="J88" s="13">
        <f>G88-INDEX($G$5:$G$112,MATCH(D88,$D$5:$D$112,0))</f>
        <v>0.009004629629629633</v>
      </c>
    </row>
    <row r="89" spans="1:10" ht="15" customHeight="1">
      <c r="A89" s="12">
        <v>85</v>
      </c>
      <c r="B89" s="38" t="s">
        <v>39</v>
      </c>
      <c r="C89" s="38" t="s">
        <v>206</v>
      </c>
      <c r="D89" s="12" t="s">
        <v>120</v>
      </c>
      <c r="E89" s="38" t="s">
        <v>207</v>
      </c>
      <c r="F89" s="41">
        <v>0.02872685185185185</v>
      </c>
      <c r="G89" s="41">
        <v>0.02872685185185185</v>
      </c>
      <c r="H89" s="12" t="str">
        <f t="shared" si="4"/>
        <v>5.10/km</v>
      </c>
      <c r="I89" s="13">
        <f t="shared" si="5"/>
        <v>0.010081018518518517</v>
      </c>
      <c r="J89" s="13">
        <f>G89-INDEX($G$5:$G$112,MATCH(D89,$D$5:$D$112,0))</f>
        <v>0.006226851851851855</v>
      </c>
    </row>
    <row r="90" spans="1:10" ht="15" customHeight="1">
      <c r="A90" s="12">
        <v>86</v>
      </c>
      <c r="B90" s="38" t="s">
        <v>208</v>
      </c>
      <c r="C90" s="38" t="s">
        <v>14</v>
      </c>
      <c r="D90" s="12" t="s">
        <v>83</v>
      </c>
      <c r="E90" s="38" t="s">
        <v>111</v>
      </c>
      <c r="F90" s="41">
        <v>0.028796296296296296</v>
      </c>
      <c r="G90" s="41">
        <v>0.028796296296296296</v>
      </c>
      <c r="H90" s="12" t="str">
        <f t="shared" si="4"/>
        <v>5.11/km</v>
      </c>
      <c r="I90" s="13">
        <f t="shared" si="5"/>
        <v>0.010150462962962962</v>
      </c>
      <c r="J90" s="13">
        <f>G90-INDEX($G$5:$G$112,MATCH(D90,$D$5:$D$112,0))</f>
        <v>0.008287037037037037</v>
      </c>
    </row>
    <row r="91" spans="1:10" ht="15" customHeight="1">
      <c r="A91" s="12">
        <v>87</v>
      </c>
      <c r="B91" s="38" t="s">
        <v>209</v>
      </c>
      <c r="C91" s="38" t="s">
        <v>25</v>
      </c>
      <c r="D91" s="12" t="s">
        <v>164</v>
      </c>
      <c r="E91" s="38" t="s">
        <v>210</v>
      </c>
      <c r="F91" s="41">
        <v>0.028854166666666667</v>
      </c>
      <c r="G91" s="41">
        <v>0.028854166666666667</v>
      </c>
      <c r="H91" s="12" t="str">
        <f t="shared" si="4"/>
        <v>5.12/km</v>
      </c>
      <c r="I91" s="13">
        <f t="shared" si="5"/>
        <v>0.010208333333333333</v>
      </c>
      <c r="J91" s="13">
        <f>G91-INDEX($G$5:$G$112,MATCH(D91,$D$5:$D$112,0))</f>
        <v>0.0036342592592592572</v>
      </c>
    </row>
    <row r="92" spans="1:10" ht="15" customHeight="1">
      <c r="A92" s="12">
        <v>88</v>
      </c>
      <c r="B92" s="38" t="s">
        <v>211</v>
      </c>
      <c r="C92" s="38" t="s">
        <v>29</v>
      </c>
      <c r="D92" s="12" t="s">
        <v>150</v>
      </c>
      <c r="E92" s="38" t="s">
        <v>207</v>
      </c>
      <c r="F92" s="41">
        <v>0.028969907407407406</v>
      </c>
      <c r="G92" s="41">
        <v>0.028969907407407406</v>
      </c>
      <c r="H92" s="12" t="str">
        <f t="shared" si="4"/>
        <v>5.13/km</v>
      </c>
      <c r="I92" s="13">
        <f t="shared" si="5"/>
        <v>0.010324074074074072</v>
      </c>
      <c r="J92" s="13">
        <f>G92-INDEX($G$5:$G$112,MATCH(D92,$D$5:$D$112,0))</f>
        <v>0.004328703703703703</v>
      </c>
    </row>
    <row r="93" spans="1:10" ht="15" customHeight="1">
      <c r="A93" s="12">
        <v>89</v>
      </c>
      <c r="B93" s="38" t="s">
        <v>189</v>
      </c>
      <c r="C93" s="38" t="s">
        <v>63</v>
      </c>
      <c r="D93" s="12" t="s">
        <v>98</v>
      </c>
      <c r="E93" s="38" t="s">
        <v>118</v>
      </c>
      <c r="F93" s="41">
        <v>0.028993055555555553</v>
      </c>
      <c r="G93" s="41">
        <v>0.028993055555555553</v>
      </c>
      <c r="H93" s="12" t="str">
        <f t="shared" si="4"/>
        <v>5.13/km</v>
      </c>
      <c r="I93" s="13">
        <f t="shared" si="5"/>
        <v>0.01034722222222222</v>
      </c>
      <c r="J93" s="13">
        <f>G93-INDEX($G$5:$G$112,MATCH(D93,$D$5:$D$112,0))</f>
        <v>0.007592592592592588</v>
      </c>
    </row>
    <row r="94" spans="1:10" ht="15" customHeight="1">
      <c r="A94" s="12">
        <v>90</v>
      </c>
      <c r="B94" s="38" t="s">
        <v>212</v>
      </c>
      <c r="C94" s="38" t="s">
        <v>213</v>
      </c>
      <c r="D94" s="12" t="s">
        <v>150</v>
      </c>
      <c r="E94" s="38" t="s">
        <v>214</v>
      </c>
      <c r="F94" s="41">
        <v>0.029386574074074075</v>
      </c>
      <c r="G94" s="41">
        <v>0.029386574074074075</v>
      </c>
      <c r="H94" s="12" t="str">
        <f t="shared" si="4"/>
        <v>5.17/km</v>
      </c>
      <c r="I94" s="13">
        <f t="shared" si="5"/>
        <v>0.010740740740740742</v>
      </c>
      <c r="J94" s="13">
        <f>G94-INDEX($G$5:$G$112,MATCH(D94,$D$5:$D$112,0))</f>
        <v>0.004745370370370372</v>
      </c>
    </row>
    <row r="95" spans="1:10" ht="15" customHeight="1">
      <c r="A95" s="12">
        <v>91</v>
      </c>
      <c r="B95" s="38" t="s">
        <v>215</v>
      </c>
      <c r="C95" s="38" t="s">
        <v>216</v>
      </c>
      <c r="D95" s="12" t="s">
        <v>96</v>
      </c>
      <c r="E95" s="38" t="s">
        <v>138</v>
      </c>
      <c r="F95" s="41">
        <v>0.029490740740740744</v>
      </c>
      <c r="G95" s="41">
        <v>0.029490740740740744</v>
      </c>
      <c r="H95" s="12" t="str">
        <f t="shared" si="4"/>
        <v>5.19/km</v>
      </c>
      <c r="I95" s="13">
        <f t="shared" si="5"/>
        <v>0.01084490740740741</v>
      </c>
      <c r="J95" s="13">
        <f>G95-INDEX($G$5:$G$112,MATCH(D95,$D$5:$D$112,0))</f>
        <v>0.008113425925925927</v>
      </c>
    </row>
    <row r="96" spans="1:10" ht="15" customHeight="1">
      <c r="A96" s="12">
        <v>92</v>
      </c>
      <c r="B96" s="38" t="s">
        <v>217</v>
      </c>
      <c r="C96" s="38" t="s">
        <v>56</v>
      </c>
      <c r="D96" s="12" t="s">
        <v>164</v>
      </c>
      <c r="E96" s="38" t="s">
        <v>118</v>
      </c>
      <c r="F96" s="41">
        <v>0.029629629629629627</v>
      </c>
      <c r="G96" s="41">
        <v>0.029629629629629627</v>
      </c>
      <c r="H96" s="12" t="str">
        <f t="shared" si="4"/>
        <v>5.20/km</v>
      </c>
      <c r="I96" s="13">
        <f t="shared" si="5"/>
        <v>0.010983796296296294</v>
      </c>
      <c r="J96" s="13">
        <f>G96-INDEX($G$5:$G$112,MATCH(D96,$D$5:$D$112,0))</f>
        <v>0.004409722222222218</v>
      </c>
    </row>
    <row r="97" spans="1:10" ht="15" customHeight="1">
      <c r="A97" s="12">
        <v>93</v>
      </c>
      <c r="B97" s="38" t="s">
        <v>218</v>
      </c>
      <c r="C97" s="38" t="s">
        <v>19</v>
      </c>
      <c r="D97" s="12" t="s">
        <v>98</v>
      </c>
      <c r="E97" s="38" t="s">
        <v>138</v>
      </c>
      <c r="F97" s="41">
        <v>0.030138888888888885</v>
      </c>
      <c r="G97" s="41">
        <v>0.030138888888888885</v>
      </c>
      <c r="H97" s="12" t="str">
        <f t="shared" si="4"/>
        <v>5.26/km</v>
      </c>
      <c r="I97" s="13">
        <f t="shared" si="5"/>
        <v>0.011493055555555552</v>
      </c>
      <c r="J97" s="13">
        <f>G97-INDEX($G$5:$G$112,MATCH(D97,$D$5:$D$112,0))</f>
        <v>0.00873842592592592</v>
      </c>
    </row>
    <row r="98" spans="1:10" ht="15" customHeight="1">
      <c r="A98" s="12">
        <v>94</v>
      </c>
      <c r="B98" s="38" t="s">
        <v>219</v>
      </c>
      <c r="C98" s="38" t="s">
        <v>220</v>
      </c>
      <c r="D98" s="12" t="s">
        <v>120</v>
      </c>
      <c r="E98" s="38" t="s">
        <v>51</v>
      </c>
      <c r="F98" s="41">
        <v>0.030497685185185183</v>
      </c>
      <c r="G98" s="41">
        <v>0.030497685185185183</v>
      </c>
      <c r="H98" s="12" t="str">
        <f t="shared" si="4"/>
        <v>5.29/km</v>
      </c>
      <c r="I98" s="13">
        <f t="shared" si="5"/>
        <v>0.01185185185185185</v>
      </c>
      <c r="J98" s="13">
        <f>G98-INDEX($G$5:$G$112,MATCH(D98,$D$5:$D$112,0))</f>
        <v>0.007997685185185188</v>
      </c>
    </row>
    <row r="99" spans="1:10" ht="15" customHeight="1">
      <c r="A99" s="12">
        <v>95</v>
      </c>
      <c r="B99" s="38" t="s">
        <v>221</v>
      </c>
      <c r="C99" s="38" t="s">
        <v>25</v>
      </c>
      <c r="D99" s="12" t="s">
        <v>128</v>
      </c>
      <c r="E99" s="38" t="s">
        <v>52</v>
      </c>
      <c r="F99" s="41">
        <v>0.03072916666666667</v>
      </c>
      <c r="G99" s="41">
        <v>0.03072916666666667</v>
      </c>
      <c r="H99" s="12" t="str">
        <f t="shared" si="4"/>
        <v>5.32/km</v>
      </c>
      <c r="I99" s="13">
        <f t="shared" si="5"/>
        <v>0.012083333333333335</v>
      </c>
      <c r="J99" s="13">
        <f>G99-INDEX($G$5:$G$112,MATCH(D99,$D$5:$D$112,0))</f>
        <v>0.007951388888888893</v>
      </c>
    </row>
    <row r="100" spans="1:10" ht="15" customHeight="1">
      <c r="A100" s="12">
        <v>96</v>
      </c>
      <c r="B100" s="38" t="s">
        <v>222</v>
      </c>
      <c r="C100" s="38" t="s">
        <v>26</v>
      </c>
      <c r="D100" s="12" t="s">
        <v>80</v>
      </c>
      <c r="E100" s="38" t="s">
        <v>138</v>
      </c>
      <c r="F100" s="41">
        <v>0.03146990740740741</v>
      </c>
      <c r="G100" s="41">
        <v>0.03146990740740741</v>
      </c>
      <c r="H100" s="12" t="str">
        <f t="shared" si="4"/>
        <v>5.40/km</v>
      </c>
      <c r="I100" s="13">
        <f t="shared" si="5"/>
        <v>0.012824074074074078</v>
      </c>
      <c r="J100" s="13">
        <f>G100-INDEX($G$5:$G$112,MATCH(D100,$D$5:$D$112,0))</f>
        <v>0.011203703703703709</v>
      </c>
    </row>
    <row r="101" spans="1:10" ht="15" customHeight="1">
      <c r="A101" s="12">
        <v>97</v>
      </c>
      <c r="B101" s="38" t="s">
        <v>48</v>
      </c>
      <c r="C101" s="38" t="s">
        <v>40</v>
      </c>
      <c r="D101" s="12" t="s">
        <v>83</v>
      </c>
      <c r="E101" s="38" t="s">
        <v>51</v>
      </c>
      <c r="F101" s="41">
        <v>0.03177083333333333</v>
      </c>
      <c r="G101" s="41">
        <v>0.03177083333333333</v>
      </c>
      <c r="H101" s="12" t="str">
        <f t="shared" si="4"/>
        <v>5.43/km</v>
      </c>
      <c r="I101" s="13">
        <f t="shared" si="5"/>
        <v>0.013124999999999998</v>
      </c>
      <c r="J101" s="13">
        <f>G101-INDEX($G$5:$G$112,MATCH(D101,$D$5:$D$112,0))</f>
        <v>0.011261574074074073</v>
      </c>
    </row>
    <row r="102" spans="1:10" ht="15" customHeight="1">
      <c r="A102" s="12">
        <v>98</v>
      </c>
      <c r="B102" s="38" t="s">
        <v>223</v>
      </c>
      <c r="C102" s="38" t="s">
        <v>35</v>
      </c>
      <c r="D102" s="12" t="s">
        <v>164</v>
      </c>
      <c r="E102" s="38" t="s">
        <v>224</v>
      </c>
      <c r="F102" s="41">
        <v>0.03222222222222222</v>
      </c>
      <c r="G102" s="41">
        <v>0.03222222222222222</v>
      </c>
      <c r="H102" s="12" t="str">
        <f t="shared" si="4"/>
        <v>5.48/km</v>
      </c>
      <c r="I102" s="13">
        <f t="shared" si="5"/>
        <v>0.013576388888888888</v>
      </c>
      <c r="J102" s="13">
        <f>G102-INDEX($G$5:$G$112,MATCH(D102,$D$5:$D$112,0))</f>
        <v>0.007002314814814812</v>
      </c>
    </row>
    <row r="103" spans="1:10" ht="15" customHeight="1">
      <c r="A103" s="12">
        <v>99</v>
      </c>
      <c r="B103" s="38" t="s">
        <v>225</v>
      </c>
      <c r="C103" s="38" t="s">
        <v>226</v>
      </c>
      <c r="D103" s="12" t="s">
        <v>120</v>
      </c>
      <c r="E103" s="38" t="s">
        <v>155</v>
      </c>
      <c r="F103" s="41">
        <v>0.03255787037037037</v>
      </c>
      <c r="G103" s="41">
        <v>0.03255787037037037</v>
      </c>
      <c r="H103" s="12" t="str">
        <f t="shared" si="4"/>
        <v>5.52/km</v>
      </c>
      <c r="I103" s="13">
        <f t="shared" si="5"/>
        <v>0.013912037037037035</v>
      </c>
      <c r="J103" s="13">
        <f>G103-INDEX($G$5:$G$112,MATCH(D103,$D$5:$D$112,0))</f>
        <v>0.010057870370370373</v>
      </c>
    </row>
    <row r="104" spans="1:10" ht="15" customHeight="1">
      <c r="A104" s="12">
        <v>100</v>
      </c>
      <c r="B104" s="38" t="s">
        <v>227</v>
      </c>
      <c r="C104" s="38" t="s">
        <v>22</v>
      </c>
      <c r="D104" s="12" t="s">
        <v>164</v>
      </c>
      <c r="E104" s="38" t="s">
        <v>84</v>
      </c>
      <c r="F104" s="41">
        <v>0.033935185185185186</v>
      </c>
      <c r="G104" s="41">
        <v>0.033935185185185186</v>
      </c>
      <c r="H104" s="12" t="str">
        <f t="shared" si="4"/>
        <v>6.07/km</v>
      </c>
      <c r="I104" s="13">
        <f t="shared" si="5"/>
        <v>0.015289351851851853</v>
      </c>
      <c r="J104" s="13">
        <f>G104-INDEX($G$5:$G$112,MATCH(D104,$D$5:$D$112,0))</f>
        <v>0.008715277777777777</v>
      </c>
    </row>
    <row r="105" spans="1:10" ht="15" customHeight="1">
      <c r="A105" s="12">
        <v>101</v>
      </c>
      <c r="B105" s="38" t="s">
        <v>228</v>
      </c>
      <c r="C105" s="38" t="s">
        <v>25</v>
      </c>
      <c r="D105" s="12" t="s">
        <v>83</v>
      </c>
      <c r="E105" s="38" t="s">
        <v>229</v>
      </c>
      <c r="F105" s="41">
        <v>0.03417824074074074</v>
      </c>
      <c r="G105" s="41">
        <v>0.03417824074074074</v>
      </c>
      <c r="H105" s="12" t="str">
        <f t="shared" si="4"/>
        <v>6.09/km</v>
      </c>
      <c r="I105" s="13">
        <f t="shared" si="5"/>
        <v>0.015532407407407404</v>
      </c>
      <c r="J105" s="13">
        <f>G105-INDEX($G$5:$G$112,MATCH(D105,$D$5:$D$112,0))</f>
        <v>0.01366898148148148</v>
      </c>
    </row>
    <row r="106" spans="1:10" ht="15" customHeight="1">
      <c r="A106" s="12">
        <v>102</v>
      </c>
      <c r="B106" s="38" t="s">
        <v>230</v>
      </c>
      <c r="C106" s="38" t="s">
        <v>24</v>
      </c>
      <c r="D106" s="12" t="s">
        <v>164</v>
      </c>
      <c r="E106" s="38" t="s">
        <v>224</v>
      </c>
      <c r="F106" s="41">
        <v>0.034409722222222223</v>
      </c>
      <c r="G106" s="41">
        <v>0.034409722222222223</v>
      </c>
      <c r="H106" s="12" t="str">
        <f t="shared" si="4"/>
        <v>6.12/km</v>
      </c>
      <c r="I106" s="13">
        <f t="shared" si="5"/>
        <v>0.01576388888888889</v>
      </c>
      <c r="J106" s="13">
        <f>G106-INDEX($G$5:$G$112,MATCH(D106,$D$5:$D$112,0))</f>
        <v>0.009189814814814814</v>
      </c>
    </row>
    <row r="107" spans="1:10" ht="15" customHeight="1">
      <c r="A107" s="12">
        <v>103</v>
      </c>
      <c r="B107" s="38" t="s">
        <v>231</v>
      </c>
      <c r="C107" s="38" t="s">
        <v>232</v>
      </c>
      <c r="D107" s="12" t="s">
        <v>150</v>
      </c>
      <c r="E107" s="38" t="s">
        <v>233</v>
      </c>
      <c r="F107" s="41">
        <v>0.034722222222222224</v>
      </c>
      <c r="G107" s="41">
        <v>0.034722222222222224</v>
      </c>
      <c r="H107" s="12" t="str">
        <f t="shared" si="4"/>
        <v>6.15/km</v>
      </c>
      <c r="I107" s="13">
        <f t="shared" si="5"/>
        <v>0.01607638888888889</v>
      </c>
      <c r="J107" s="13">
        <f>G107-INDEX($G$5:$G$112,MATCH(D107,$D$5:$D$112,0))</f>
        <v>0.01008101851851852</v>
      </c>
    </row>
    <row r="108" spans="1:10" ht="15" customHeight="1">
      <c r="A108" s="12">
        <v>104</v>
      </c>
      <c r="B108" s="38" t="s">
        <v>234</v>
      </c>
      <c r="C108" s="38" t="s">
        <v>18</v>
      </c>
      <c r="D108" s="12" t="s">
        <v>83</v>
      </c>
      <c r="E108" s="38" t="s">
        <v>235</v>
      </c>
      <c r="F108" s="41">
        <v>0.035104166666666665</v>
      </c>
      <c r="G108" s="41">
        <v>0.035104166666666665</v>
      </c>
      <c r="H108" s="12" t="str">
        <f t="shared" si="4"/>
        <v>6.19/km</v>
      </c>
      <c r="I108" s="13">
        <f t="shared" si="5"/>
        <v>0.016458333333333332</v>
      </c>
      <c r="J108" s="13">
        <f>G108-INDEX($G$5:$G$112,MATCH(D108,$D$5:$D$112,0))</f>
        <v>0.014594907407407407</v>
      </c>
    </row>
    <row r="109" spans="1:10" ht="15" customHeight="1">
      <c r="A109" s="12">
        <v>105</v>
      </c>
      <c r="B109" s="38" t="s">
        <v>236</v>
      </c>
      <c r="C109" s="38" t="s">
        <v>237</v>
      </c>
      <c r="D109" s="12" t="s">
        <v>120</v>
      </c>
      <c r="E109" s="38" t="s">
        <v>77</v>
      </c>
      <c r="F109" s="41">
        <v>0.035289351851851856</v>
      </c>
      <c r="G109" s="41">
        <v>0.035289351851851856</v>
      </c>
      <c r="H109" s="12" t="str">
        <f t="shared" si="4"/>
        <v>6.21/km</v>
      </c>
      <c r="I109" s="13">
        <f t="shared" si="5"/>
        <v>0.016643518518518523</v>
      </c>
      <c r="J109" s="13">
        <f>G109-INDEX($G$5:$G$112,MATCH(D109,$D$5:$D$112,0))</f>
        <v>0.01278935185185186</v>
      </c>
    </row>
    <row r="110" spans="1:10" ht="15" customHeight="1">
      <c r="A110" s="12">
        <v>106</v>
      </c>
      <c r="B110" s="38" t="s">
        <v>238</v>
      </c>
      <c r="C110" s="38" t="s">
        <v>34</v>
      </c>
      <c r="D110" s="12" t="s">
        <v>164</v>
      </c>
      <c r="E110" s="38" t="s">
        <v>77</v>
      </c>
      <c r="F110" s="41">
        <v>0.03671296296296296</v>
      </c>
      <c r="G110" s="41">
        <v>0.03671296296296296</v>
      </c>
      <c r="H110" s="12" t="str">
        <f t="shared" si="4"/>
        <v>6.37/km</v>
      </c>
      <c r="I110" s="13">
        <f t="shared" si="5"/>
        <v>0.018067129629629627</v>
      </c>
      <c r="J110" s="13">
        <f>G110-INDEX($G$5:$G$112,MATCH(D110,$D$5:$D$112,0))</f>
        <v>0.011493055555555552</v>
      </c>
    </row>
    <row r="111" spans="1:10" ht="15" customHeight="1">
      <c r="A111" s="12">
        <v>107</v>
      </c>
      <c r="B111" s="38" t="s">
        <v>239</v>
      </c>
      <c r="C111" s="38" t="s">
        <v>28</v>
      </c>
      <c r="D111" s="12" t="s">
        <v>96</v>
      </c>
      <c r="E111" s="38" t="s">
        <v>51</v>
      </c>
      <c r="F111" s="41">
        <v>0.037638888888888895</v>
      </c>
      <c r="G111" s="41">
        <v>0.037638888888888895</v>
      </c>
      <c r="H111" s="12" t="str">
        <f t="shared" si="4"/>
        <v>6.47/km</v>
      </c>
      <c r="I111" s="13">
        <f t="shared" si="5"/>
        <v>0.01899305555555556</v>
      </c>
      <c r="J111" s="13">
        <f>G111-INDEX($G$5:$G$112,MATCH(D111,$D$5:$D$112,0))</f>
        <v>0.016261574074074078</v>
      </c>
    </row>
    <row r="112" spans="1:10" ht="15" customHeight="1">
      <c r="A112" s="15">
        <v>108</v>
      </c>
      <c r="B112" s="39" t="s">
        <v>240</v>
      </c>
      <c r="C112" s="39" t="s">
        <v>14</v>
      </c>
      <c r="D112" s="15" t="s">
        <v>164</v>
      </c>
      <c r="E112" s="39" t="s">
        <v>102</v>
      </c>
      <c r="F112" s="42">
        <v>0.038078703703703705</v>
      </c>
      <c r="G112" s="42">
        <v>0.038078703703703705</v>
      </c>
      <c r="H112" s="15" t="str">
        <f t="shared" si="4"/>
        <v>6.51/km</v>
      </c>
      <c r="I112" s="16">
        <f t="shared" si="5"/>
        <v>0.01943287037037037</v>
      </c>
      <c r="J112" s="16">
        <f>G112-INDEX($G$5:$G$112,MATCH(D112,$D$5:$D$112,0))</f>
        <v>0.012858796296296295</v>
      </c>
    </row>
  </sheetData>
  <sheetProtection/>
  <autoFilter ref="A4:J112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3" t="str">
        <f>Individuale!A1</f>
        <v>Memorial Paola Pesci</v>
      </c>
      <c r="B1" s="34"/>
      <c r="C1" s="35"/>
    </row>
    <row r="2" spans="1:3" ht="24" customHeight="1">
      <c r="A2" s="31" t="str">
        <f>Individuale!A2</f>
        <v>9ª edizione</v>
      </c>
      <c r="B2" s="31"/>
      <c r="C2" s="31"/>
    </row>
    <row r="3" spans="1:3" ht="24" customHeight="1">
      <c r="A3" s="36" t="str">
        <f>Individuale!A3</f>
        <v>Vasanello (VT) Italia - Domenica 02/08/2015</v>
      </c>
      <c r="B3" s="36"/>
      <c r="C3" s="36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3">
        <v>1</v>
      </c>
      <c r="B5" s="22" t="s">
        <v>84</v>
      </c>
      <c r="C5" s="27">
        <v>16</v>
      </c>
    </row>
    <row r="6" spans="1:3" ht="15" customHeight="1">
      <c r="A6" s="21">
        <v>2</v>
      </c>
      <c r="B6" s="20" t="s">
        <v>77</v>
      </c>
      <c r="C6" s="28">
        <v>9</v>
      </c>
    </row>
    <row r="7" spans="1:3" ht="15" customHeight="1">
      <c r="A7" s="21">
        <v>3</v>
      </c>
      <c r="B7" s="20" t="s">
        <v>111</v>
      </c>
      <c r="C7" s="28">
        <v>8</v>
      </c>
    </row>
    <row r="8" spans="1:3" ht="15" customHeight="1">
      <c r="A8" s="21">
        <v>4</v>
      </c>
      <c r="B8" s="20" t="s">
        <v>51</v>
      </c>
      <c r="C8" s="28">
        <v>7</v>
      </c>
    </row>
    <row r="9" spans="1:3" ht="15" customHeight="1">
      <c r="A9" s="21">
        <v>5</v>
      </c>
      <c r="B9" s="20" t="s">
        <v>81</v>
      </c>
      <c r="C9" s="28">
        <v>5</v>
      </c>
    </row>
    <row r="10" spans="1:3" ht="15" customHeight="1">
      <c r="A10" s="21">
        <v>6</v>
      </c>
      <c r="B10" s="20" t="s">
        <v>138</v>
      </c>
      <c r="C10" s="28">
        <v>5</v>
      </c>
    </row>
    <row r="11" spans="1:3" ht="15" customHeight="1">
      <c r="A11" s="21">
        <v>7</v>
      </c>
      <c r="B11" s="20" t="s">
        <v>118</v>
      </c>
      <c r="C11" s="28">
        <v>4</v>
      </c>
    </row>
    <row r="12" spans="1:3" ht="15" customHeight="1">
      <c r="A12" s="47">
        <v>8</v>
      </c>
      <c r="B12" s="48" t="s">
        <v>65</v>
      </c>
      <c r="C12" s="49">
        <v>2</v>
      </c>
    </row>
    <row r="13" spans="1:3" ht="15" customHeight="1">
      <c r="A13" s="21">
        <v>9</v>
      </c>
      <c r="B13" s="20" t="s">
        <v>155</v>
      </c>
      <c r="C13" s="28">
        <v>2</v>
      </c>
    </row>
    <row r="14" spans="1:3" ht="15" customHeight="1">
      <c r="A14" s="21">
        <v>10</v>
      </c>
      <c r="B14" s="20" t="s">
        <v>109</v>
      </c>
      <c r="C14" s="28">
        <v>2</v>
      </c>
    </row>
    <row r="15" spans="1:3" ht="15" customHeight="1">
      <c r="A15" s="21">
        <v>11</v>
      </c>
      <c r="B15" s="20" t="s">
        <v>73</v>
      </c>
      <c r="C15" s="28">
        <v>2</v>
      </c>
    </row>
    <row r="16" spans="1:3" ht="15" customHeight="1">
      <c r="A16" s="21">
        <v>12</v>
      </c>
      <c r="B16" s="20" t="s">
        <v>107</v>
      </c>
      <c r="C16" s="28">
        <v>2</v>
      </c>
    </row>
    <row r="17" spans="1:3" ht="15" customHeight="1">
      <c r="A17" s="21">
        <v>13</v>
      </c>
      <c r="B17" s="20" t="s">
        <v>224</v>
      </c>
      <c r="C17" s="28">
        <v>2</v>
      </c>
    </row>
    <row r="18" spans="1:3" ht="15" customHeight="1">
      <c r="A18" s="21">
        <v>14</v>
      </c>
      <c r="B18" s="20" t="s">
        <v>86</v>
      </c>
      <c r="C18" s="28">
        <v>2</v>
      </c>
    </row>
    <row r="19" spans="1:3" ht="15" customHeight="1">
      <c r="A19" s="21">
        <v>15</v>
      </c>
      <c r="B19" s="20" t="s">
        <v>52</v>
      </c>
      <c r="C19" s="28">
        <v>2</v>
      </c>
    </row>
    <row r="20" spans="1:3" ht="15" customHeight="1">
      <c r="A20" s="21">
        <v>16</v>
      </c>
      <c r="B20" s="20" t="s">
        <v>207</v>
      </c>
      <c r="C20" s="28">
        <v>2</v>
      </c>
    </row>
    <row r="21" spans="1:3" ht="15" customHeight="1">
      <c r="A21" s="21">
        <v>17</v>
      </c>
      <c r="B21" s="20" t="s">
        <v>133</v>
      </c>
      <c r="C21" s="28">
        <v>2</v>
      </c>
    </row>
    <row r="22" spans="1:3" ht="15" customHeight="1">
      <c r="A22" s="21">
        <v>18</v>
      </c>
      <c r="B22" s="20" t="s">
        <v>102</v>
      </c>
      <c r="C22" s="28">
        <v>2</v>
      </c>
    </row>
    <row r="23" spans="1:3" ht="15" customHeight="1">
      <c r="A23" s="21">
        <v>19</v>
      </c>
      <c r="B23" s="20" t="s">
        <v>129</v>
      </c>
      <c r="C23" s="28">
        <v>2</v>
      </c>
    </row>
    <row r="24" spans="1:3" ht="15" customHeight="1">
      <c r="A24" s="21">
        <v>20</v>
      </c>
      <c r="B24" s="20" t="s">
        <v>94</v>
      </c>
      <c r="C24" s="28">
        <v>2</v>
      </c>
    </row>
    <row r="25" spans="1:3" ht="15" customHeight="1">
      <c r="A25" s="21">
        <v>21</v>
      </c>
      <c r="B25" s="20" t="s">
        <v>41</v>
      </c>
      <c r="C25" s="28">
        <v>2</v>
      </c>
    </row>
    <row r="26" spans="1:3" ht="15" customHeight="1">
      <c r="A26" s="21">
        <v>22</v>
      </c>
      <c r="B26" s="20" t="s">
        <v>174</v>
      </c>
      <c r="C26" s="28">
        <v>1</v>
      </c>
    </row>
    <row r="27" spans="1:3" ht="15" customHeight="1">
      <c r="A27" s="21">
        <v>23</v>
      </c>
      <c r="B27" s="20" t="s">
        <v>172</v>
      </c>
      <c r="C27" s="28">
        <v>1</v>
      </c>
    </row>
    <row r="28" spans="1:3" ht="15" customHeight="1">
      <c r="A28" s="21">
        <v>24</v>
      </c>
      <c r="B28" s="20" t="s">
        <v>194</v>
      </c>
      <c r="C28" s="28">
        <v>1</v>
      </c>
    </row>
    <row r="29" spans="1:3" ht="15" customHeight="1">
      <c r="A29" s="21">
        <v>25</v>
      </c>
      <c r="B29" s="20" t="s">
        <v>214</v>
      </c>
      <c r="C29" s="28">
        <v>1</v>
      </c>
    </row>
    <row r="30" spans="1:3" ht="15" customHeight="1">
      <c r="A30" s="21">
        <v>26</v>
      </c>
      <c r="B30" s="20" t="s">
        <v>140</v>
      </c>
      <c r="C30" s="28">
        <v>1</v>
      </c>
    </row>
    <row r="31" spans="1:3" ht="15" customHeight="1">
      <c r="A31" s="21">
        <v>27</v>
      </c>
      <c r="B31" s="20" t="s">
        <v>235</v>
      </c>
      <c r="C31" s="28">
        <v>1</v>
      </c>
    </row>
    <row r="32" spans="1:3" ht="15" customHeight="1">
      <c r="A32" s="21">
        <v>28</v>
      </c>
      <c r="B32" s="20" t="s">
        <v>136</v>
      </c>
      <c r="C32" s="28">
        <v>1</v>
      </c>
    </row>
    <row r="33" spans="1:3" ht="15" customHeight="1">
      <c r="A33" s="21">
        <v>29</v>
      </c>
      <c r="B33" s="20" t="s">
        <v>147</v>
      </c>
      <c r="C33" s="28">
        <v>1</v>
      </c>
    </row>
    <row r="34" spans="1:3" ht="15" customHeight="1">
      <c r="A34" s="21">
        <v>30</v>
      </c>
      <c r="B34" s="20" t="s">
        <v>123</v>
      </c>
      <c r="C34" s="28">
        <v>1</v>
      </c>
    </row>
    <row r="35" spans="1:3" ht="15" customHeight="1">
      <c r="A35" s="21">
        <v>31</v>
      </c>
      <c r="B35" s="20" t="s">
        <v>229</v>
      </c>
      <c r="C35" s="28">
        <v>1</v>
      </c>
    </row>
    <row r="36" spans="1:3" ht="15" customHeight="1">
      <c r="A36" s="21">
        <v>32</v>
      </c>
      <c r="B36" s="20" t="s">
        <v>142</v>
      </c>
      <c r="C36" s="28">
        <v>1</v>
      </c>
    </row>
    <row r="37" spans="1:3" ht="15" customHeight="1">
      <c r="A37" s="21">
        <v>33</v>
      </c>
      <c r="B37" s="20" t="s">
        <v>75</v>
      </c>
      <c r="C37" s="28">
        <v>1</v>
      </c>
    </row>
    <row r="38" spans="1:3" ht="15" customHeight="1">
      <c r="A38" s="21">
        <v>34</v>
      </c>
      <c r="B38" s="20" t="s">
        <v>180</v>
      </c>
      <c r="C38" s="28">
        <v>1</v>
      </c>
    </row>
    <row r="39" spans="1:3" ht="15" customHeight="1">
      <c r="A39" s="21">
        <v>35</v>
      </c>
      <c r="B39" s="20" t="s">
        <v>71</v>
      </c>
      <c r="C39" s="28">
        <v>1</v>
      </c>
    </row>
    <row r="40" spans="1:3" ht="15" customHeight="1">
      <c r="A40" s="21">
        <v>36</v>
      </c>
      <c r="B40" s="20" t="s">
        <v>152</v>
      </c>
      <c r="C40" s="28">
        <v>1</v>
      </c>
    </row>
    <row r="41" spans="1:3" ht="15" customHeight="1">
      <c r="A41" s="21">
        <v>37</v>
      </c>
      <c r="B41" s="20" t="s">
        <v>233</v>
      </c>
      <c r="C41" s="28">
        <v>1</v>
      </c>
    </row>
    <row r="42" spans="1:3" ht="15" customHeight="1">
      <c r="A42" s="21">
        <v>38</v>
      </c>
      <c r="B42" s="20" t="s">
        <v>88</v>
      </c>
      <c r="C42" s="28">
        <v>1</v>
      </c>
    </row>
    <row r="43" spans="1:3" ht="15" customHeight="1">
      <c r="A43" s="21">
        <v>39</v>
      </c>
      <c r="B43" s="20" t="s">
        <v>183</v>
      </c>
      <c r="C43" s="28">
        <v>1</v>
      </c>
    </row>
    <row r="44" spans="1:3" ht="15" customHeight="1">
      <c r="A44" s="21">
        <v>40</v>
      </c>
      <c r="B44" s="20" t="s">
        <v>210</v>
      </c>
      <c r="C44" s="28">
        <v>1</v>
      </c>
    </row>
    <row r="45" spans="1:3" ht="15" customHeight="1">
      <c r="A45" s="21">
        <v>41</v>
      </c>
      <c r="B45" s="20" t="s">
        <v>199</v>
      </c>
      <c r="C45" s="28">
        <v>1</v>
      </c>
    </row>
    <row r="46" spans="1:3" ht="15" customHeight="1">
      <c r="A46" s="21">
        <v>42</v>
      </c>
      <c r="B46" s="20" t="s">
        <v>68</v>
      </c>
      <c r="C46" s="28">
        <v>1</v>
      </c>
    </row>
    <row r="47" spans="1:3" ht="15" customHeight="1">
      <c r="A47" s="21">
        <v>43</v>
      </c>
      <c r="B47" s="20" t="s">
        <v>188</v>
      </c>
      <c r="C47" s="28">
        <v>1</v>
      </c>
    </row>
    <row r="48" spans="1:3" ht="15" customHeight="1">
      <c r="A48" s="21">
        <v>44</v>
      </c>
      <c r="B48" s="20" t="s">
        <v>92</v>
      </c>
      <c r="C48" s="28">
        <v>1</v>
      </c>
    </row>
    <row r="49" spans="1:3" ht="15" customHeight="1">
      <c r="A49" s="21">
        <v>45</v>
      </c>
      <c r="B49" s="20" t="s">
        <v>157</v>
      </c>
      <c r="C49" s="28">
        <v>1</v>
      </c>
    </row>
    <row r="50" spans="1:3" ht="15" customHeight="1">
      <c r="A50" s="21">
        <v>46</v>
      </c>
      <c r="B50" s="20" t="s">
        <v>90</v>
      </c>
      <c r="C50" s="28">
        <v>1</v>
      </c>
    </row>
    <row r="51" spans="1:3" ht="15" customHeight="1">
      <c r="A51" s="24">
        <v>47</v>
      </c>
      <c r="B51" s="19" t="s">
        <v>131</v>
      </c>
      <c r="C51" s="29">
        <v>1</v>
      </c>
    </row>
    <row r="52" ht="12.75">
      <c r="C52" s="2">
        <f>SUM(C5:C51)</f>
        <v>108</v>
      </c>
    </row>
  </sheetData>
  <sheetProtection/>
  <autoFilter ref="A4:C5">
    <sortState ref="A5:C52">
      <sortCondition descending="1" sortBy="value" ref="C5:C52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2015-08-03T14:47:09Z</dcterms:modified>
  <cp:category/>
  <cp:version/>
  <cp:contentType/>
  <cp:contentStatus/>
</cp:coreProperties>
</file>