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<sst xmlns="http://schemas.openxmlformats.org/spreadsheetml/2006/main" count="573" uniqueCount="345">
  <si>
    <t>MANCA</t>
  </si>
  <si>
    <t>ALFONSO</t>
  </si>
  <si>
    <t>PATRIZIA</t>
  </si>
  <si>
    <t>VENTOSILLA SHAW</t>
  </si>
  <si>
    <t>EDIT ROSARIO</t>
  </si>
  <si>
    <t>GUERRIERI</t>
  </si>
  <si>
    <t>CRISTINA</t>
  </si>
  <si>
    <t>LOREDANA</t>
  </si>
  <si>
    <t>EMMA</t>
  </si>
  <si>
    <t>LAURIA</t>
  </si>
  <si>
    <t>D'APOLLONIO</t>
  </si>
  <si>
    <t>BENTIVOGLIO</t>
  </si>
  <si>
    <t>IOPPOLO</t>
  </si>
  <si>
    <t>ANGELINA</t>
  </si>
  <si>
    <t>CODA</t>
  </si>
  <si>
    <t>CAPPADONA</t>
  </si>
  <si>
    <t>LUCIANO ANTONINO</t>
  </si>
  <si>
    <t>DI GIAMMARTINO</t>
  </si>
  <si>
    <t>NAPOLEONE</t>
  </si>
  <si>
    <t>FRANCA</t>
  </si>
  <si>
    <t>MF70</t>
  </si>
  <si>
    <t>Iscritti</t>
  </si>
  <si>
    <t>Memorial Matteo Bonetti</t>
  </si>
  <si>
    <t>2ª edizione</t>
  </si>
  <si>
    <t>Via dell'acqua Acetosa Roma (RM) - Domenica 11/03/2012</t>
  </si>
  <si>
    <t>LUDOVICI</t>
  </si>
  <si>
    <t>TM</t>
  </si>
  <si>
    <t>00:17:14</t>
  </si>
  <si>
    <t>ASD FREE RUNNERS</t>
  </si>
  <si>
    <t>00:17:22</t>
  </si>
  <si>
    <t>DUE PONTI</t>
  </si>
  <si>
    <t>00:17:25</t>
  </si>
  <si>
    <t>CIRCOLO VILLA SPADA</t>
  </si>
  <si>
    <t>00:17:31</t>
  </si>
  <si>
    <t>00:17:45</t>
  </si>
  <si>
    <t>00:18:16</t>
  </si>
  <si>
    <t>COCOZZA</t>
  </si>
  <si>
    <t>00:18:30</t>
  </si>
  <si>
    <t>BARBATO</t>
  </si>
  <si>
    <t>ATLETICA POMEZIA</t>
  </si>
  <si>
    <t>00:18:34</t>
  </si>
  <si>
    <t>CAT SPORT</t>
  </si>
  <si>
    <t>00:18:36</t>
  </si>
  <si>
    <t>PETRACCA</t>
  </si>
  <si>
    <t>PIZZERIA IL PODISTA</t>
  </si>
  <si>
    <t>00:18:41</t>
  </si>
  <si>
    <t>NUCLEO SPORTIVO CARABINIERI COMANDO GENERALE</t>
  </si>
  <si>
    <t>00:18:44</t>
  </si>
  <si>
    <t>CIPRESSINI</t>
  </si>
  <si>
    <t>ASD LA PRIMULA BIANCA</t>
  </si>
  <si>
    <t>00:18:48</t>
  </si>
  <si>
    <t>00:19:01</t>
  </si>
  <si>
    <t>FRATINI</t>
  </si>
  <si>
    <t>00:19:12</t>
  </si>
  <si>
    <t>TUFANI</t>
  </si>
  <si>
    <t>00:19:15</t>
  </si>
  <si>
    <t>GARGIULO</t>
  </si>
  <si>
    <t>00:19:20</t>
  </si>
  <si>
    <t>00:19:25</t>
  </si>
  <si>
    <t>D'OFFIZI</t>
  </si>
  <si>
    <t>PARRINO</t>
  </si>
  <si>
    <t>FARTLEK OSTIA</t>
  </si>
  <si>
    <t>00:19:27</t>
  </si>
  <si>
    <t>ROSSIELLO</t>
  </si>
  <si>
    <t>RUNNERS SAN GEMINI</t>
  </si>
  <si>
    <t>00:19:32</t>
  </si>
  <si>
    <t>VALECCHI</t>
  </si>
  <si>
    <t>VILLA ADA</t>
  </si>
  <si>
    <t>00:19:37</t>
  </si>
  <si>
    <t>VENUTI</t>
  </si>
  <si>
    <t>VILLA ADA GREEN RUNNER</t>
  </si>
  <si>
    <t>00:19:39</t>
  </si>
  <si>
    <t>00:19:54</t>
  </si>
  <si>
    <t>00:19:58</t>
  </si>
  <si>
    <t>SANESI</t>
  </si>
  <si>
    <t>00:20:02</t>
  </si>
  <si>
    <t>MISITI</t>
  </si>
  <si>
    <t>00:20:08</t>
  </si>
  <si>
    <t>DE LA CRUZ GARCIA</t>
  </si>
  <si>
    <t>FRANCISCO</t>
  </si>
  <si>
    <t>00:20:10</t>
  </si>
  <si>
    <t>FEROLETO</t>
  </si>
  <si>
    <t>00:20:44</t>
  </si>
  <si>
    <t>VENTRE</t>
  </si>
  <si>
    <t>00:21:01</t>
  </si>
  <si>
    <t>CARUSI</t>
  </si>
  <si>
    <t>00:21:12</t>
  </si>
  <si>
    <t>BALDACCI</t>
  </si>
  <si>
    <t>00:21:15</t>
  </si>
  <si>
    <t>FARNESI</t>
  </si>
  <si>
    <t>00:21:16</t>
  </si>
  <si>
    <t>US ROMA 83</t>
  </si>
  <si>
    <t>00:21:24</t>
  </si>
  <si>
    <t>PAVOLINI</t>
  </si>
  <si>
    <t>00:21:49</t>
  </si>
  <si>
    <t>LIVERANI</t>
  </si>
  <si>
    <t>00:21:55</t>
  </si>
  <si>
    <t>ABBATTISTA</t>
  </si>
  <si>
    <t>00:21:56</t>
  </si>
  <si>
    <t>DI LANNO</t>
  </si>
  <si>
    <t>00:22:02</t>
  </si>
  <si>
    <t>00:22:09</t>
  </si>
  <si>
    <t>PIACENTINI</t>
  </si>
  <si>
    <t>MARIA FRANCESCA</t>
  </si>
  <si>
    <t>00:22:21</t>
  </si>
  <si>
    <t>00:22:39</t>
  </si>
  <si>
    <t>DE CARO</t>
  </si>
  <si>
    <t>00:23:01</t>
  </si>
  <si>
    <t>TF</t>
  </si>
  <si>
    <t>LA SBARRA</t>
  </si>
  <si>
    <t>00:23:08</t>
  </si>
  <si>
    <t>00:23:07</t>
  </si>
  <si>
    <t>PERILLI</t>
  </si>
  <si>
    <t>POLISPORTIVA G. CASTELLO</t>
  </si>
  <si>
    <t>00:23:09</t>
  </si>
  <si>
    <t>GRENGA</t>
  </si>
  <si>
    <t>00:23:17</t>
  </si>
  <si>
    <t>00:23:29</t>
  </si>
  <si>
    <t>DI LECCE</t>
  </si>
  <si>
    <t>00:23:31</t>
  </si>
  <si>
    <t>00:23:32</t>
  </si>
  <si>
    <t>CARMELA</t>
  </si>
  <si>
    <t>IMPERIALE</t>
  </si>
  <si>
    <t>CIRCOLO CANOTTIERI ANIENE</t>
  </si>
  <si>
    <t>00:23:45</t>
  </si>
  <si>
    <t>KOCH</t>
  </si>
  <si>
    <t>JACOPO</t>
  </si>
  <si>
    <t>00:23:50</t>
  </si>
  <si>
    <t>ROMA ACQUACETOSA</t>
  </si>
  <si>
    <t>AMATORI VILLA PAMPHILI</t>
  </si>
  <si>
    <t>00:23:55</t>
  </si>
  <si>
    <t>BUTTAFOCO</t>
  </si>
  <si>
    <t>ATLETICA MARCO SPORT</t>
  </si>
  <si>
    <t>00:24:07</t>
  </si>
  <si>
    <t>ATLETICA VILLA DE SANCTIS</t>
  </si>
  <si>
    <t>00:24:30</t>
  </si>
  <si>
    <t>00:24:39</t>
  </si>
  <si>
    <t>GRAZIOLI</t>
  </si>
  <si>
    <t>SABINA</t>
  </si>
  <si>
    <t>00:24:40</t>
  </si>
  <si>
    <t>FUCILI</t>
  </si>
  <si>
    <t>00:24:48</t>
  </si>
  <si>
    <t>BAZZICHELLI</t>
  </si>
  <si>
    <t>00:24:54</t>
  </si>
  <si>
    <t>NOCENTE</t>
  </si>
  <si>
    <t>GREEN HILL</t>
  </si>
  <si>
    <t>ANNIBALDI</t>
  </si>
  <si>
    <t>00:24:55</t>
  </si>
  <si>
    <t>SPINELLI</t>
  </si>
  <si>
    <t>LEPROTTI VILLA ADA</t>
  </si>
  <si>
    <t>00:24:56</t>
  </si>
  <si>
    <t>00:25:00</t>
  </si>
  <si>
    <t>MERIGO</t>
  </si>
  <si>
    <t>00:25:19</t>
  </si>
  <si>
    <t>FIORILLO</t>
  </si>
  <si>
    <t>ALGHEROMARATHON</t>
  </si>
  <si>
    <t>00:25:48</t>
  </si>
  <si>
    <t>00:25:45</t>
  </si>
  <si>
    <t>LUCIANA</t>
  </si>
  <si>
    <t>00:25:49</t>
  </si>
  <si>
    <t>RUTOLO</t>
  </si>
  <si>
    <t>GSD K42 ROMA</t>
  </si>
  <si>
    <t>00:26:05</t>
  </si>
  <si>
    <t>FINOCCHI</t>
  </si>
  <si>
    <t>ROMA ROAD RUNNERS CLUB</t>
  </si>
  <si>
    <t>00:26:20</t>
  </si>
  <si>
    <t>BOLGIA</t>
  </si>
  <si>
    <t>00:26:27</t>
  </si>
  <si>
    <t>00:26:33</t>
  </si>
  <si>
    <t>00:26:36</t>
  </si>
  <si>
    <t>ILLIANO</t>
  </si>
  <si>
    <t>00:26:42</t>
  </si>
  <si>
    <t>00:27:45</t>
  </si>
  <si>
    <t>SONNINO</t>
  </si>
  <si>
    <t>MARIO ROBERTO</t>
  </si>
  <si>
    <t>00:27:53</t>
  </si>
  <si>
    <t>MENICHELLI</t>
  </si>
  <si>
    <t>00:28:07</t>
  </si>
  <si>
    <t>LAURETI</t>
  </si>
  <si>
    <t>00:28:15</t>
  </si>
  <si>
    <t>00:28:22</t>
  </si>
  <si>
    <t>VANESSA</t>
  </si>
  <si>
    <t>00:28:25</t>
  </si>
  <si>
    <t>00:28:46</t>
  </si>
  <si>
    <t>DEGLI ABBATI</t>
  </si>
  <si>
    <t>00:28:44</t>
  </si>
  <si>
    <t>ETTORE</t>
  </si>
  <si>
    <t>MORANDI GUALTIERO</t>
  </si>
  <si>
    <t>00:28:50</t>
  </si>
  <si>
    <t>00:29:03</t>
  </si>
  <si>
    <t>BONACA</t>
  </si>
  <si>
    <t>ATLETICA SABAUDIA</t>
  </si>
  <si>
    <t>00:29:15</t>
  </si>
  <si>
    <t>DANTI</t>
  </si>
  <si>
    <t>00:29:22</t>
  </si>
  <si>
    <t>00:29:25</t>
  </si>
  <si>
    <t>DI PLACIDO</t>
  </si>
  <si>
    <t>OLIMPIA 2004</t>
  </si>
  <si>
    <t>00:29:33</t>
  </si>
  <si>
    <t>CORLETO</t>
  </si>
  <si>
    <t>00:29:39</t>
  </si>
  <si>
    <t>ASD ATINA TRAIL RUNNING</t>
  </si>
  <si>
    <t>00:29:42</t>
  </si>
  <si>
    <t>ANCILOTTO</t>
  </si>
  <si>
    <t>MARIATERESA</t>
  </si>
  <si>
    <t>LAZIO RUNNERS TEAM</t>
  </si>
  <si>
    <t>00:30:20</t>
  </si>
  <si>
    <t>ROMA CAPITALE</t>
  </si>
  <si>
    <t>CARROZZO</t>
  </si>
  <si>
    <t>SAMANTA</t>
  </si>
  <si>
    <t>GYMNASIUM SAN PANCRAZIO</t>
  </si>
  <si>
    <t>00:30:23</t>
  </si>
  <si>
    <t>PENTASSUGLIA</t>
  </si>
  <si>
    <t>DI CICCO</t>
  </si>
  <si>
    <t>00:30:35</t>
  </si>
  <si>
    <t>00:30:52</t>
  </si>
  <si>
    <t>00:30:53</t>
  </si>
  <si>
    <t>00:31:46</t>
  </si>
  <si>
    <t>COLAPIETRO</t>
  </si>
  <si>
    <t>00:31:44</t>
  </si>
  <si>
    <t>BOSI</t>
  </si>
  <si>
    <t>00:32:29</t>
  </si>
  <si>
    <t>PASQUALONI</t>
  </si>
  <si>
    <t>00:33:41</t>
  </si>
  <si>
    <t>GAGGIOLI</t>
  </si>
  <si>
    <t>00:35:51</t>
  </si>
  <si>
    <t>00:37:17</t>
  </si>
  <si>
    <t>PADULA</t>
  </si>
  <si>
    <t>00:41:58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</si>
  <si>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</si>
  <si>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</si>
  <si>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</si>
  <si>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</si>
  <si>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</si>
  <si>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</si>
  <si>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</si>
  <si>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</si>
  <si>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</si>
  <si>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</si>
  <si>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</si>
  <si>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</si>
  <si>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MM35</t>
  </si>
  <si>
    <t>GIANLUCA</t>
  </si>
  <si>
    <t>MM40</t>
  </si>
  <si>
    <t>LUCA</t>
  </si>
  <si>
    <t>PIETRO</t>
  </si>
  <si>
    <t>MM45</t>
  </si>
  <si>
    <t>FORHANS TEAM</t>
  </si>
  <si>
    <t>RIFONDAZIONE PODISTICA</t>
  </si>
  <si>
    <t>A.S.D. PODISTICA SOLIDARIETÀ</t>
  </si>
  <si>
    <t>CHIOMINTO</t>
  </si>
  <si>
    <t>FABRIZIO</t>
  </si>
  <si>
    <t>ANDREA</t>
  </si>
  <si>
    <t>MM50</t>
  </si>
  <si>
    <t>RICCARDO</t>
  </si>
  <si>
    <t>ALESSANDRO</t>
  </si>
  <si>
    <t>FERRARO</t>
  </si>
  <si>
    <t>MARCO</t>
  </si>
  <si>
    <t>VINCENZO</t>
  </si>
  <si>
    <t>COIANIZ</t>
  </si>
  <si>
    <t>ATLETICA PEGASO</t>
  </si>
  <si>
    <t>CLAUDIO</t>
  </si>
  <si>
    <t>ANGELO</t>
  </si>
  <si>
    <t>FRANCESCO</t>
  </si>
  <si>
    <t>STEFANO</t>
  </si>
  <si>
    <t>MM55</t>
  </si>
  <si>
    <t>VITO</t>
  </si>
  <si>
    <t>SERGIO</t>
  </si>
  <si>
    <t>GIAMPAOLO</t>
  </si>
  <si>
    <t>LUCIANO</t>
  </si>
  <si>
    <t>RENATO</t>
  </si>
  <si>
    <t>ROBERTO</t>
  </si>
  <si>
    <t>NICOLA</t>
  </si>
  <si>
    <t>FLAVIO</t>
  </si>
  <si>
    <t>MASSIMO</t>
  </si>
  <si>
    <t>MAURIZIO</t>
  </si>
  <si>
    <t>MARIO</t>
  </si>
  <si>
    <t>MM60</t>
  </si>
  <si>
    <t>ANTONINO</t>
  </si>
  <si>
    <t>PIERO</t>
  </si>
  <si>
    <t>MASSIMILIANO</t>
  </si>
  <si>
    <t>DANIELE</t>
  </si>
  <si>
    <t>ROBERTA</t>
  </si>
  <si>
    <t>MF45</t>
  </si>
  <si>
    <t>GIUDICE</t>
  </si>
  <si>
    <t>PAOLO</t>
  </si>
  <si>
    <t>MICHELE</t>
  </si>
  <si>
    <t>LUIGI</t>
  </si>
  <si>
    <t>GIOVANNI</t>
  </si>
  <si>
    <t>SANDRO</t>
  </si>
  <si>
    <t>MF35</t>
  </si>
  <si>
    <t>BIAGIO</t>
  </si>
  <si>
    <t>SALVATI</t>
  </si>
  <si>
    <t>LANFRANCO</t>
  </si>
  <si>
    <t>ANTONIO</t>
  </si>
  <si>
    <t>MOSCATELLI</t>
  </si>
  <si>
    <t>MF40</t>
  </si>
  <si>
    <t>PIERLUIGI</t>
  </si>
  <si>
    <t>RANIERI</t>
  </si>
  <si>
    <t>ENZO</t>
  </si>
  <si>
    <t>GAETANO</t>
  </si>
  <si>
    <t>RUGGIERO</t>
  </si>
  <si>
    <t>PURIFICATI</t>
  </si>
  <si>
    <t>GIANNI</t>
  </si>
  <si>
    <t>ROSA</t>
  </si>
  <si>
    <t>MARIANI</t>
  </si>
  <si>
    <t>MM65</t>
  </si>
  <si>
    <t>ROSSI</t>
  </si>
  <si>
    <t>SALVATORE</t>
  </si>
  <si>
    <t>GENOVESE</t>
  </si>
  <si>
    <t>LAURA</t>
  </si>
  <si>
    <t>MASSIMI</t>
  </si>
  <si>
    <t>LORENZO</t>
  </si>
  <si>
    <t>MALFATTI</t>
  </si>
  <si>
    <t>ALESSIA</t>
  </si>
  <si>
    <t>UISP ROMA</t>
  </si>
  <si>
    <t>FERRARI</t>
  </si>
  <si>
    <t>ROSCANI</t>
  </si>
  <si>
    <t>DE LUCA</t>
  </si>
  <si>
    <t>GAETA</t>
  </si>
  <si>
    <t>CARLA</t>
  </si>
  <si>
    <t>FERDINANDO</t>
  </si>
  <si>
    <t>MF50</t>
  </si>
  <si>
    <t>GIULIANO</t>
  </si>
  <si>
    <t>TOMMASO</t>
  </si>
  <si>
    <t>DE SANCTIS</t>
  </si>
  <si>
    <t>MONICA DORIA</t>
  </si>
  <si>
    <t>SIMONETTA</t>
  </si>
  <si>
    <t>MARCELLO</t>
  </si>
  <si>
    <t>MM70</t>
  </si>
  <si>
    <t>ELISA</t>
  </si>
  <si>
    <t>GRASSO</t>
  </si>
  <si>
    <t>CIRILLO</t>
  </si>
  <si>
    <t>DOMENICO</t>
  </si>
  <si>
    <t>TARATUFOLO</t>
  </si>
  <si>
    <t>MM75</t>
  </si>
  <si>
    <t>BUCCI</t>
  </si>
  <si>
    <t>GERARDO</t>
  </si>
  <si>
    <t>FALLONGO</t>
  </si>
  <si>
    <t>RIONDINO</t>
  </si>
  <si>
    <t>SABATINI</t>
  </si>
  <si>
    <t>VALENTINA</t>
  </si>
  <si>
    <t>DI CHIO</t>
  </si>
  <si>
    <t>CARMINE</t>
  </si>
  <si>
    <t>MF60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</si>
</sst>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32" t="s">
        <v>24</v>
      </c>
      <c r="B3" s="29"/>
      <c r="C3" s="29"/>
      <c r="D3" s="29"/>
      <c r="E3" s="29"/>
      <c r="F3" s="29"/>
      <c r="G3" s="29"/>
      <c r="H3" s="3" t="s">
        <v>229</v>
      </c>
      <c r="I3" s="4">
        <v>6</v>
      </c>
    </row>
    <row r="4" spans="1:9" ht="37.5" customHeight="1">
      <c r="A4" s="5" t="s">
        <v>230</v>
      </c>
      <c r="B4" s="6" t="s">
        <v>231</v>
      </c>
      <c r="C4" s="7" t="s">
        <v>232</v>
      </c>
      <c r="D4" s="7" t="s">
        <v>233</v>
      </c>
      <c r="E4" s="8" t="s">
        <v>234</v>
      </c>
      <c r="F4" s="7" t="s">
        <v>235</v>
      </c>
      <c r="G4" s="7" t="s">
        <v>236</v>
      </c>
      <c r="H4" s="9" t="s">
        <v>237</v>
      </c>
      <c r="I4" s="9" t="s">
        <v>238</v>
      </c>
    </row>
    <row r="5" spans="1:9" s="13" customFormat="1" ht="15" customHeight="1">
      <c r="A5" s="10">
        <v>1</v>
      </c>
      <c r="B5" s="11" t="s">
        <v>25</v>
      </c>
      <c r="C5" s="11" t="s">
        <v>257</v>
      </c>
      <c r="D5" s="10" t="s">
        <v>26</v>
      </c>
      <c r="E5" s="11" t="s">
        <v>247</v>
      </c>
      <c r="F5" s="10" t="s">
        <v>27</v>
      </c>
      <c r="G5" s="10" t="str">
        <f>TEXT(INT((HOUR(F5)*3600+MINUTE(F5)*60+SECOND(F5))/$I$3/60),"0")&amp;"."&amp;TEXT(MOD((HOUR(F5)*3600+MINUTE(F5)*60+SECOND(F5))/$I$3,60),"00")&amp;"/km"</f>
        <v>2.52/km</v>
      </c>
      <c r="H5" s="12">
        <f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250</v>
      </c>
      <c r="C6" s="15" t="s">
        <v>251</v>
      </c>
      <c r="D6" s="14" t="s">
        <v>243</v>
      </c>
      <c r="E6" s="15" t="s">
        <v>28</v>
      </c>
      <c r="F6" s="14" t="s">
        <v>29</v>
      </c>
      <c r="G6" s="14" t="str">
        <f>TEXT(INT((HOUR(F6)*3600+MINUTE(F6)*60+SECOND(F6))/$I$3/60),"0")&amp;"."&amp;TEXT(MOD((HOUR(F6)*3600+MINUTE(F6)*60+SECOND(F6))/$I$3,60),"00")&amp;"/km"</f>
        <v>2.54/km</v>
      </c>
      <c r="H6" s="16">
        <f>F6-$F$5</f>
        <v>9.259259259259377E-05</v>
      </c>
      <c r="I6" s="16">
        <f>F6-INDEX($F$5:$F$207,MATCH(D6,$D$5:$D$207,0))</f>
        <v>0</v>
      </c>
    </row>
    <row r="7" spans="1:9" s="13" customFormat="1" ht="15" customHeight="1">
      <c r="A7" s="14">
        <v>3</v>
      </c>
      <c r="B7" s="15" t="s">
        <v>318</v>
      </c>
      <c r="C7" s="15" t="s">
        <v>272</v>
      </c>
      <c r="D7" s="14" t="s">
        <v>246</v>
      </c>
      <c r="E7" s="15" t="s">
        <v>30</v>
      </c>
      <c r="F7" s="14" t="s">
        <v>31</v>
      </c>
      <c r="G7" s="14" t="str">
        <f>TEXT(INT((HOUR(F7)*3600+MINUTE(F7)*60+SECOND(F7))/$I$3/60),"0")&amp;"."&amp;TEXT(MOD((HOUR(F7)*3600+MINUTE(F7)*60+SECOND(F7))/$I$3,60),"00")&amp;"/km"</f>
        <v>2.54/km</v>
      </c>
      <c r="H7" s="16">
        <f>F7-$F$5</f>
        <v>0.0001273148148148162</v>
      </c>
      <c r="I7" s="16">
        <f>F7-INDEX($F$5:$F$207,MATCH(D7,$D$5:$D$207,0))</f>
        <v>0</v>
      </c>
    </row>
    <row r="8" spans="1:9" s="13" customFormat="1" ht="15" customHeight="1">
      <c r="A8" s="14">
        <v>4</v>
      </c>
      <c r="B8" s="15" t="s">
        <v>256</v>
      </c>
      <c r="C8" s="15" t="s">
        <v>257</v>
      </c>
      <c r="D8" s="14" t="s">
        <v>243</v>
      </c>
      <c r="E8" s="15" t="s">
        <v>32</v>
      </c>
      <c r="F8" s="14" t="s">
        <v>33</v>
      </c>
      <c r="G8" s="14" t="str">
        <f>TEXT(INT((HOUR(F8)*3600+MINUTE(F8)*60+SECOND(F8))/$I$3/60),"0")&amp;"."&amp;TEXT(MOD((HOUR(F8)*3600+MINUTE(F8)*60+SECOND(F8))/$I$3,60),"00")&amp;"/km"</f>
        <v>2.55/km</v>
      </c>
      <c r="H8" s="16">
        <f>F8-$F$5</f>
        <v>0.00019675925925925937</v>
      </c>
      <c r="I8" s="16">
        <f>F8-INDEX($F$5:$F$207,MATCH(D8,$D$5:$D$207,0))</f>
        <v>0.0001041666666666656</v>
      </c>
    </row>
    <row r="9" spans="1:9" s="13" customFormat="1" ht="15" customHeight="1">
      <c r="A9" s="33">
        <v>5</v>
      </c>
      <c r="B9" s="34" t="s">
        <v>318</v>
      </c>
      <c r="C9" s="34" t="s">
        <v>263</v>
      </c>
      <c r="D9" s="33" t="s">
        <v>246</v>
      </c>
      <c r="E9" s="34" t="s">
        <v>249</v>
      </c>
      <c r="F9" s="33" t="s">
        <v>34</v>
      </c>
      <c r="G9" s="33" t="str">
        <f>TEXT(INT((HOUR(F9)*3600+MINUTE(F9)*60+SECOND(F9))/$I$3/60),"0")&amp;"."&amp;TEXT(MOD((HOUR(F9)*3600+MINUTE(F9)*60+SECOND(F9))/$I$3,60),"00")&amp;"/km"</f>
        <v>2.58/km</v>
      </c>
      <c r="H9" s="36">
        <f>F9-$F$5</f>
        <v>0.0003587962962962963</v>
      </c>
      <c r="I9" s="36">
        <f>F9-INDEX($F$5:$F$207,MATCH(D9,$D$5:$D$207,0))</f>
        <v>0.00023148148148148008</v>
      </c>
    </row>
    <row r="10" spans="1:9" s="13" customFormat="1" ht="15" customHeight="1">
      <c r="A10" s="14">
        <v>6</v>
      </c>
      <c r="B10" s="15" t="s">
        <v>259</v>
      </c>
      <c r="C10" s="15" t="s">
        <v>255</v>
      </c>
      <c r="D10" s="14" t="s">
        <v>246</v>
      </c>
      <c r="E10" s="15" t="s">
        <v>260</v>
      </c>
      <c r="F10" s="14" t="s">
        <v>35</v>
      </c>
      <c r="G10" s="14" t="str">
        <f>TEXT(INT((HOUR(F10)*3600+MINUTE(F10)*60+SECOND(F10))/$I$3/60),"0")&amp;"."&amp;TEXT(MOD((HOUR(F10)*3600+MINUTE(F10)*60+SECOND(F10))/$I$3,60),"00")&amp;"/km"</f>
        <v>3.03/km</v>
      </c>
      <c r="H10" s="16">
        <f>F10-$F$5</f>
        <v>0.0007175925925925909</v>
      </c>
      <c r="I10" s="16">
        <f>F10-INDEX($F$5:$F$207,MATCH(D10,$D$5:$D$207,0))</f>
        <v>0.0005902777777777746</v>
      </c>
    </row>
    <row r="11" spans="1:9" s="13" customFormat="1" ht="15" customHeight="1">
      <c r="A11" s="14">
        <v>7</v>
      </c>
      <c r="B11" s="15" t="s">
        <v>36</v>
      </c>
      <c r="C11" s="15" t="s">
        <v>267</v>
      </c>
      <c r="D11" s="14" t="s">
        <v>253</v>
      </c>
      <c r="E11" s="15" t="s">
        <v>30</v>
      </c>
      <c r="F11" s="14" t="s">
        <v>37</v>
      </c>
      <c r="G11" s="14" t="str">
        <f>TEXT(INT((HOUR(F11)*3600+MINUTE(F11)*60+SECOND(F11))/$I$3/60),"0")&amp;"."&amp;TEXT(MOD((HOUR(F11)*3600+MINUTE(F11)*60+SECOND(F11))/$I$3,60),"00")&amp;"/km"</f>
        <v>3.05/km</v>
      </c>
      <c r="H11" s="16">
        <f>F11-$F$5</f>
        <v>0.0008796296296296312</v>
      </c>
      <c r="I11" s="16">
        <f>F11-INDEX($F$5:$F$207,MATCH(D11,$D$5:$D$207,0))</f>
        <v>0</v>
      </c>
    </row>
    <row r="12" spans="1:9" s="13" customFormat="1" ht="15" customHeight="1">
      <c r="A12" s="14">
        <v>8</v>
      </c>
      <c r="B12" s="15" t="s">
        <v>38</v>
      </c>
      <c r="C12" s="15" t="s">
        <v>239</v>
      </c>
      <c r="D12" s="14" t="s">
        <v>241</v>
      </c>
      <c r="E12" s="15" t="s">
        <v>39</v>
      </c>
      <c r="F12" s="14" t="s">
        <v>40</v>
      </c>
      <c r="G12" s="14" t="str">
        <f>TEXT(INT((HOUR(F12)*3600+MINUTE(F12)*60+SECOND(F12))/$I$3/60),"0")&amp;"."&amp;TEXT(MOD((HOUR(F12)*3600+MINUTE(F12)*60+SECOND(F12))/$I$3,60),"00")&amp;"/km"</f>
        <v>3.06/km</v>
      </c>
      <c r="H12" s="16">
        <f>F12-$F$5</f>
        <v>0.0009259259259259273</v>
      </c>
      <c r="I12" s="16">
        <f>F12-INDEX($F$5:$F$207,MATCH(D12,$D$5:$D$207,0))</f>
        <v>0</v>
      </c>
    </row>
    <row r="13" spans="1:9" s="13" customFormat="1" ht="15" customHeight="1">
      <c r="A13" s="14">
        <v>9</v>
      </c>
      <c r="B13" s="15" t="s">
        <v>5</v>
      </c>
      <c r="C13" s="15" t="s">
        <v>287</v>
      </c>
      <c r="D13" s="14" t="s">
        <v>241</v>
      </c>
      <c r="E13" s="15" t="s">
        <v>41</v>
      </c>
      <c r="F13" s="14" t="s">
        <v>42</v>
      </c>
      <c r="G13" s="14" t="str">
        <f>TEXT(INT((HOUR(F13)*3600+MINUTE(F13)*60+SECOND(F13))/$I$3/60),"0")&amp;"."&amp;TEXT(MOD((HOUR(F13)*3600+MINUTE(F13)*60+SECOND(F13))/$I$3,60),"00")&amp;"/km"</f>
        <v>3.06/km</v>
      </c>
      <c r="H13" s="16">
        <f>F13-$F$5</f>
        <v>0.0009490740740740744</v>
      </c>
      <c r="I13" s="16">
        <f>F13-INDEX($F$5:$F$207,MATCH(D13,$D$5:$D$207,0))</f>
        <v>2.314814814814714E-05</v>
      </c>
    </row>
    <row r="14" spans="1:9" s="13" customFormat="1" ht="15" customHeight="1">
      <c r="A14" s="14">
        <v>10</v>
      </c>
      <c r="B14" s="15" t="s">
        <v>43</v>
      </c>
      <c r="C14" s="15" t="s">
        <v>240</v>
      </c>
      <c r="D14" s="14" t="s">
        <v>26</v>
      </c>
      <c r="E14" s="15" t="s">
        <v>44</v>
      </c>
      <c r="F14" s="14" t="s">
        <v>45</v>
      </c>
      <c r="G14" s="14" t="str">
        <f>TEXT(INT((HOUR(F14)*3600+MINUTE(F14)*60+SECOND(F14))/$I$3/60),"0")&amp;"."&amp;TEXT(MOD((HOUR(F14)*3600+MINUTE(F14)*60+SECOND(F14))/$I$3,60),"00")&amp;"/km"</f>
        <v>3.07/km</v>
      </c>
      <c r="H14" s="16">
        <f>F14-$F$5</f>
        <v>0.001006944444444444</v>
      </c>
      <c r="I14" s="16">
        <f>F14-INDEX($F$5:$F$207,MATCH(D14,$D$5:$D$207,0))</f>
        <v>0.001006944444444444</v>
      </c>
    </row>
    <row r="15" spans="1:9" s="13" customFormat="1" ht="15" customHeight="1">
      <c r="A15" s="14">
        <v>11</v>
      </c>
      <c r="B15" s="15" t="s">
        <v>284</v>
      </c>
      <c r="C15" s="15" t="s">
        <v>263</v>
      </c>
      <c r="D15" s="14" t="s">
        <v>26</v>
      </c>
      <c r="E15" s="15" t="s">
        <v>46</v>
      </c>
      <c r="F15" s="14" t="s">
        <v>47</v>
      </c>
      <c r="G15" s="14" t="str">
        <f>TEXT(INT((HOUR(F15)*3600+MINUTE(F15)*60+SECOND(F15))/$I$3/60),"0")&amp;"."&amp;TEXT(MOD((HOUR(F15)*3600+MINUTE(F15)*60+SECOND(F15))/$I$3,60),"00")&amp;"/km"</f>
        <v>3.07/km</v>
      </c>
      <c r="H15" s="16">
        <f>F15-$F$5</f>
        <v>0.0010416666666666682</v>
      </c>
      <c r="I15" s="16">
        <f>F15-INDEX($F$5:$F$207,MATCH(D15,$D$5:$D$207,0))</f>
        <v>0.0010416666666666682</v>
      </c>
    </row>
    <row r="16" spans="1:9" s="13" customFormat="1" ht="15" customHeight="1">
      <c r="A16" s="14">
        <v>12</v>
      </c>
      <c r="B16" s="15" t="s">
        <v>48</v>
      </c>
      <c r="C16" s="15" t="s">
        <v>328</v>
      </c>
      <c r="D16" s="14" t="s">
        <v>246</v>
      </c>
      <c r="E16" s="15" t="s">
        <v>49</v>
      </c>
      <c r="F16" s="14" t="s">
        <v>50</v>
      </c>
      <c r="G16" s="14" t="str">
        <f>TEXT(INT((HOUR(F16)*3600+MINUTE(F16)*60+SECOND(F16))/$I$3/60),"0")&amp;"."&amp;TEXT(MOD((HOUR(F16)*3600+MINUTE(F16)*60+SECOND(F16))/$I$3,60),"00")&amp;"/km"</f>
        <v>3.08/km</v>
      </c>
      <c r="H16" s="16">
        <f>F16-$F$5</f>
        <v>0.0010879629629629642</v>
      </c>
      <c r="I16" s="16">
        <f>F16-INDEX($F$5:$F$207,MATCH(D16,$D$5:$D$207,0))</f>
        <v>0.000960648148148148</v>
      </c>
    </row>
    <row r="17" spans="1:9" s="13" customFormat="1" ht="15" customHeight="1">
      <c r="A17" s="14">
        <v>13</v>
      </c>
      <c r="B17" s="15" t="s">
        <v>43</v>
      </c>
      <c r="C17" s="15" t="s">
        <v>343</v>
      </c>
      <c r="D17" s="14" t="s">
        <v>246</v>
      </c>
      <c r="E17" s="15" t="s">
        <v>44</v>
      </c>
      <c r="F17" s="14" t="s">
        <v>51</v>
      </c>
      <c r="G17" s="14" t="str">
        <f>TEXT(INT((HOUR(F17)*3600+MINUTE(F17)*60+SECOND(F17))/$I$3/60),"0")&amp;"."&amp;TEXT(MOD((HOUR(F17)*3600+MINUTE(F17)*60+SECOND(F17))/$I$3,60),"00")&amp;"/km"</f>
        <v>3.10/km</v>
      </c>
      <c r="H17" s="16">
        <f>F17-$F$5</f>
        <v>0.0012384259259259258</v>
      </c>
      <c r="I17" s="16">
        <f>F17-INDEX($F$5:$F$207,MATCH(D17,$D$5:$D$207,0))</f>
        <v>0.0011111111111111096</v>
      </c>
    </row>
    <row r="18" spans="1:9" s="13" customFormat="1" ht="15" customHeight="1">
      <c r="A18" s="14">
        <v>14</v>
      </c>
      <c r="B18" s="15" t="s">
        <v>52</v>
      </c>
      <c r="C18" s="15" t="s">
        <v>285</v>
      </c>
      <c r="D18" s="14" t="s">
        <v>246</v>
      </c>
      <c r="E18" s="15" t="s">
        <v>41</v>
      </c>
      <c r="F18" s="14" t="s">
        <v>53</v>
      </c>
      <c r="G18" s="14" t="str">
        <f>TEXT(INT((HOUR(F18)*3600+MINUTE(F18)*60+SECOND(F18))/$I$3/60),"0")&amp;"."&amp;TEXT(MOD((HOUR(F18)*3600+MINUTE(F18)*60+SECOND(F18))/$I$3,60),"00")&amp;"/km"</f>
        <v>3.12/km</v>
      </c>
      <c r="H18" s="16">
        <f>F18-$F$5</f>
        <v>0.001365740740740742</v>
      </c>
      <c r="I18" s="16">
        <f>F18-INDEX($F$5:$F$207,MATCH(D18,$D$5:$D$207,0))</f>
        <v>0.0012384259259259258</v>
      </c>
    </row>
    <row r="19" spans="1:9" s="13" customFormat="1" ht="15" customHeight="1">
      <c r="A19" s="14">
        <v>15</v>
      </c>
      <c r="B19" s="15" t="s">
        <v>54</v>
      </c>
      <c r="C19" s="15" t="s">
        <v>271</v>
      </c>
      <c r="D19" s="14" t="s">
        <v>243</v>
      </c>
      <c r="E19" s="15" t="s">
        <v>248</v>
      </c>
      <c r="F19" s="14" t="s">
        <v>55</v>
      </c>
      <c r="G19" s="14" t="str">
        <f>TEXT(INT((HOUR(F19)*3600+MINUTE(F19)*60+SECOND(F19))/$I$3/60),"0")&amp;"."&amp;TEXT(MOD((HOUR(F19)*3600+MINUTE(F19)*60+SECOND(F19))/$I$3,60),"00")&amp;"/km"</f>
        <v>3.13/km</v>
      </c>
      <c r="H19" s="16">
        <f>F19-$F$5</f>
        <v>0.0014004629629629645</v>
      </c>
      <c r="I19" s="16">
        <f>F19-INDEX($F$5:$F$207,MATCH(D19,$D$5:$D$207,0))</f>
        <v>0.0013078703703703707</v>
      </c>
    </row>
    <row r="20" spans="1:9" s="13" customFormat="1" ht="15" customHeight="1">
      <c r="A20" s="33">
        <v>16</v>
      </c>
      <c r="B20" s="34" t="s">
        <v>56</v>
      </c>
      <c r="C20" s="34" t="s">
        <v>244</v>
      </c>
      <c r="D20" s="33" t="s">
        <v>26</v>
      </c>
      <c r="E20" s="34" t="s">
        <v>249</v>
      </c>
      <c r="F20" s="33" t="s">
        <v>57</v>
      </c>
      <c r="G20" s="33" t="str">
        <f>TEXT(INT((HOUR(F20)*3600+MINUTE(F20)*60+SECOND(F20))/$I$3/60),"0")&amp;"."&amp;TEXT(MOD((HOUR(F20)*3600+MINUTE(F20)*60+SECOND(F20))/$I$3,60),"00")&amp;"/km"</f>
        <v>3.13/km</v>
      </c>
      <c r="H20" s="36">
        <f>F20-$F$5</f>
        <v>0.0014583333333333323</v>
      </c>
      <c r="I20" s="36">
        <f>F20-INDEX($F$5:$F$207,MATCH(D20,$D$5:$D$207,0))</f>
        <v>0.0014583333333333323</v>
      </c>
    </row>
    <row r="21" spans="1:9" s="13" customFormat="1" ht="15" customHeight="1">
      <c r="A21" s="14">
        <v>17</v>
      </c>
      <c r="B21" s="15" t="s">
        <v>292</v>
      </c>
      <c r="C21" s="15" t="s">
        <v>293</v>
      </c>
      <c r="D21" s="14" t="s">
        <v>253</v>
      </c>
      <c r="E21" s="15" t="s">
        <v>41</v>
      </c>
      <c r="F21" s="14" t="s">
        <v>58</v>
      </c>
      <c r="G21" s="14" t="str">
        <f>TEXT(INT((HOUR(F21)*3600+MINUTE(F21)*60+SECOND(F21))/$I$3/60),"0")&amp;"."&amp;TEXT(MOD((HOUR(F21)*3600+MINUTE(F21)*60+SECOND(F21))/$I$3,60),"00")&amp;"/km"</f>
        <v>3.14/km</v>
      </c>
      <c r="H21" s="16">
        <f>F21-$F$5</f>
        <v>0.0015162037037037054</v>
      </c>
      <c r="I21" s="16">
        <f>F21-INDEX($F$5:$F$207,MATCH(D21,$D$5:$D$207,0))</f>
        <v>0.0006365740740740741</v>
      </c>
    </row>
    <row r="22" spans="1:9" s="13" customFormat="1" ht="15" customHeight="1">
      <c r="A22" s="33">
        <v>18</v>
      </c>
      <c r="B22" s="34" t="s">
        <v>59</v>
      </c>
      <c r="C22" s="34" t="s">
        <v>252</v>
      </c>
      <c r="D22" s="33" t="s">
        <v>26</v>
      </c>
      <c r="E22" s="34" t="s">
        <v>249</v>
      </c>
      <c r="F22" s="33" t="s">
        <v>58</v>
      </c>
      <c r="G22" s="33" t="str">
        <f>TEXT(INT((HOUR(F22)*3600+MINUTE(F22)*60+SECOND(F22))/$I$3/60),"0")&amp;"."&amp;TEXT(MOD((HOUR(F22)*3600+MINUTE(F22)*60+SECOND(F22))/$I$3,60),"00")&amp;"/km"</f>
        <v>3.14/km</v>
      </c>
      <c r="H22" s="36">
        <f>F22-$F$5</f>
        <v>0.0015162037037037054</v>
      </c>
      <c r="I22" s="36">
        <f>F22-INDEX($F$5:$F$207,MATCH(D22,$D$5:$D$207,0))</f>
        <v>0.0015162037037037054</v>
      </c>
    </row>
    <row r="23" spans="1:9" s="13" customFormat="1" ht="15" customHeight="1">
      <c r="A23" s="14">
        <v>19</v>
      </c>
      <c r="B23" s="15" t="s">
        <v>60</v>
      </c>
      <c r="C23" s="15" t="s">
        <v>303</v>
      </c>
      <c r="D23" s="14" t="s">
        <v>243</v>
      </c>
      <c r="E23" s="15" t="s">
        <v>61</v>
      </c>
      <c r="F23" s="14" t="s">
        <v>62</v>
      </c>
      <c r="G23" s="14" t="str">
        <f>TEXT(INT((HOUR(F23)*3600+MINUTE(F23)*60+SECOND(F23))/$I$3/60),"0")&amp;"."&amp;TEXT(MOD((HOUR(F23)*3600+MINUTE(F23)*60+SECOND(F23))/$I$3,60),"00")&amp;"/km"</f>
        <v>3.15/km</v>
      </c>
      <c r="H23" s="16">
        <f>F23-$F$5</f>
        <v>0.0015393518518518525</v>
      </c>
      <c r="I23" s="16">
        <f>F23-INDEX($F$5:$F$207,MATCH(D23,$D$5:$D$207,0))</f>
        <v>0.0014467592592592587</v>
      </c>
    </row>
    <row r="24" spans="1:9" s="13" customFormat="1" ht="15" customHeight="1">
      <c r="A24" s="14">
        <v>20</v>
      </c>
      <c r="B24" s="15" t="s">
        <v>63</v>
      </c>
      <c r="C24" s="15" t="s">
        <v>262</v>
      </c>
      <c r="D24" s="14" t="s">
        <v>246</v>
      </c>
      <c r="E24" s="15" t="s">
        <v>64</v>
      </c>
      <c r="F24" s="14" t="s">
        <v>65</v>
      </c>
      <c r="G24" s="14" t="str">
        <f>TEXT(INT((HOUR(F24)*3600+MINUTE(F24)*60+SECOND(F24))/$I$3/60),"0")&amp;"."&amp;TEXT(MOD((HOUR(F24)*3600+MINUTE(F24)*60+SECOND(F24))/$I$3,60),"00")&amp;"/km"</f>
        <v>3.15/km</v>
      </c>
      <c r="H24" s="16">
        <f>F24-$F$5</f>
        <v>0.0015972222222222238</v>
      </c>
      <c r="I24" s="16">
        <f>F24-INDEX($F$5:$F$207,MATCH(D24,$D$5:$D$207,0))</f>
        <v>0.0014699074074074076</v>
      </c>
    </row>
    <row r="25" spans="1:9" s="13" customFormat="1" ht="15" customHeight="1">
      <c r="A25" s="14">
        <v>21</v>
      </c>
      <c r="B25" s="15" t="s">
        <v>66</v>
      </c>
      <c r="C25" s="15" t="s">
        <v>312</v>
      </c>
      <c r="D25" s="14" t="s">
        <v>246</v>
      </c>
      <c r="E25" s="15" t="s">
        <v>67</v>
      </c>
      <c r="F25" s="14" t="s">
        <v>68</v>
      </c>
      <c r="G25" s="14" t="str">
        <f>TEXT(INT((HOUR(F25)*3600+MINUTE(F25)*60+SECOND(F25))/$I$3/60),"0")&amp;"."&amp;TEXT(MOD((HOUR(F25)*3600+MINUTE(F25)*60+SECOND(F25))/$I$3,60),"00")&amp;"/km"</f>
        <v>3.16/km</v>
      </c>
      <c r="H25" s="16">
        <f>F25-$F$5</f>
        <v>0.0016550925925925917</v>
      </c>
      <c r="I25" s="16">
        <f>F25-INDEX($F$5:$F$207,MATCH(D25,$D$5:$D$207,0))</f>
        <v>0.0015277777777777755</v>
      </c>
    </row>
    <row r="26" spans="1:9" s="13" customFormat="1" ht="15" customHeight="1">
      <c r="A26" s="14">
        <v>22</v>
      </c>
      <c r="B26" s="15" t="s">
        <v>69</v>
      </c>
      <c r="C26" s="15" t="s">
        <v>263</v>
      </c>
      <c r="D26" s="14" t="s">
        <v>246</v>
      </c>
      <c r="E26" s="15" t="s">
        <v>70</v>
      </c>
      <c r="F26" s="14" t="s">
        <v>71</v>
      </c>
      <c r="G26" s="14" t="str">
        <f>TEXT(INT((HOUR(F26)*3600+MINUTE(F26)*60+SECOND(F26))/$I$3/60),"0")&amp;"."&amp;TEXT(MOD((HOUR(F26)*3600+MINUTE(F26)*60+SECOND(F26))/$I$3,60),"00")&amp;"/km"</f>
        <v>3.17/km</v>
      </c>
      <c r="H26" s="16">
        <f>F26-$F$5</f>
        <v>0.0016782407407407388</v>
      </c>
      <c r="I26" s="16">
        <f>F26-INDEX($F$5:$F$207,MATCH(D26,$D$5:$D$207,0))</f>
        <v>0.0015509259259259226</v>
      </c>
    </row>
    <row r="27" spans="1:9" s="13" customFormat="1" ht="15" customHeight="1">
      <c r="A27" s="14">
        <v>23</v>
      </c>
      <c r="B27" s="15" t="s">
        <v>307</v>
      </c>
      <c r="C27" s="15" t="s">
        <v>264</v>
      </c>
      <c r="D27" s="14" t="s">
        <v>246</v>
      </c>
      <c r="E27" s="15" t="s">
        <v>41</v>
      </c>
      <c r="F27" s="14" t="s">
        <v>72</v>
      </c>
      <c r="G27" s="14" t="str">
        <f>TEXT(INT((HOUR(F27)*3600+MINUTE(F27)*60+SECOND(F27))/$I$3/60),"0")&amp;"."&amp;TEXT(MOD((HOUR(F27)*3600+MINUTE(F27)*60+SECOND(F27))/$I$3,60),"00")&amp;"/km"</f>
        <v>3.19/km</v>
      </c>
      <c r="H27" s="16">
        <f>F27-$F$5</f>
        <v>0.0018518518518518528</v>
      </c>
      <c r="I27" s="16">
        <f>F27-INDEX($F$5:$F$207,MATCH(D27,$D$5:$D$207,0))</f>
        <v>0.0017245370370370366</v>
      </c>
    </row>
    <row r="28" spans="1:9" s="17" customFormat="1" ht="15" customHeight="1">
      <c r="A28" s="33">
        <v>24</v>
      </c>
      <c r="B28" s="34" t="s">
        <v>295</v>
      </c>
      <c r="C28" s="34" t="s">
        <v>281</v>
      </c>
      <c r="D28" s="33" t="s">
        <v>243</v>
      </c>
      <c r="E28" s="34" t="s">
        <v>249</v>
      </c>
      <c r="F28" s="33" t="s">
        <v>73</v>
      </c>
      <c r="G28" s="33" t="str">
        <f>TEXT(INT((HOUR(F28)*3600+MINUTE(F28)*60+SECOND(F28))/$I$3/60),"0")&amp;"."&amp;TEXT(MOD((HOUR(F28)*3600+MINUTE(F28)*60+SECOND(F28))/$I$3,60),"00")&amp;"/km"</f>
        <v>3.20/km</v>
      </c>
      <c r="H28" s="36">
        <f>F28-$F$5</f>
        <v>0.001898148148148147</v>
      </c>
      <c r="I28" s="36">
        <f>F28-INDEX($F$5:$F$207,MATCH(D28,$D$5:$D$207,0))</f>
        <v>0.0018055555555555533</v>
      </c>
    </row>
    <row r="29" spans="1:9" ht="15" customHeight="1">
      <c r="A29" s="14">
        <v>25</v>
      </c>
      <c r="B29" s="15" t="s">
        <v>74</v>
      </c>
      <c r="C29" s="15" t="s">
        <v>268</v>
      </c>
      <c r="D29" s="14" t="s">
        <v>253</v>
      </c>
      <c r="E29" s="15" t="s">
        <v>315</v>
      </c>
      <c r="F29" s="14" t="s">
        <v>75</v>
      </c>
      <c r="G29" s="14" t="str">
        <f>TEXT(INT((HOUR(F29)*3600+MINUTE(F29)*60+SECOND(F29))/$I$3/60),"0")&amp;"."&amp;TEXT(MOD((HOUR(F29)*3600+MINUTE(F29)*60+SECOND(F29))/$I$3,60),"00")&amp;"/km"</f>
        <v>3.20/km</v>
      </c>
      <c r="H29" s="16">
        <f>F29-$F$5</f>
        <v>0.0019444444444444448</v>
      </c>
      <c r="I29" s="16">
        <f>F29-INDEX($F$5:$F$207,MATCH(D29,$D$5:$D$207,0))</f>
        <v>0.0010648148148148136</v>
      </c>
    </row>
    <row r="30" spans="1:9" ht="15" customHeight="1">
      <c r="A30" s="14">
        <v>26</v>
      </c>
      <c r="B30" s="15" t="s">
        <v>257</v>
      </c>
      <c r="C30" s="15" t="s">
        <v>76</v>
      </c>
      <c r="D30" s="14" t="s">
        <v>246</v>
      </c>
      <c r="E30" s="15" t="s">
        <v>49</v>
      </c>
      <c r="F30" s="14" t="s">
        <v>77</v>
      </c>
      <c r="G30" s="14" t="str">
        <f>TEXT(INT((HOUR(F30)*3600+MINUTE(F30)*60+SECOND(F30))/$I$3/60),"0")&amp;"."&amp;TEXT(MOD((HOUR(F30)*3600+MINUTE(F30)*60+SECOND(F30))/$I$3,60),"00")&amp;"/km"</f>
        <v>3.21/km</v>
      </c>
      <c r="H30" s="16">
        <f>F30-$F$5</f>
        <v>0.0020138888888888897</v>
      </c>
      <c r="I30" s="16">
        <f>F30-INDEX($F$5:$F$207,MATCH(D30,$D$5:$D$207,0))</f>
        <v>0.0018865740740740735</v>
      </c>
    </row>
    <row r="31" spans="1:9" ht="15" customHeight="1">
      <c r="A31" s="14">
        <v>27</v>
      </c>
      <c r="B31" s="15" t="s">
        <v>78</v>
      </c>
      <c r="C31" s="15" t="s">
        <v>79</v>
      </c>
      <c r="D31" s="14" t="s">
        <v>243</v>
      </c>
      <c r="E31" s="15" t="s">
        <v>28</v>
      </c>
      <c r="F31" s="14" t="s">
        <v>77</v>
      </c>
      <c r="G31" s="14" t="str">
        <f>TEXT(INT((HOUR(F31)*3600+MINUTE(F31)*60+SECOND(F31))/$I$3/60),"0")&amp;"."&amp;TEXT(MOD((HOUR(F31)*3600+MINUTE(F31)*60+SECOND(F31))/$I$3,60),"00")&amp;"/km"</f>
        <v>3.21/km</v>
      </c>
      <c r="H31" s="16">
        <f>F31-$F$5</f>
        <v>0.0020138888888888897</v>
      </c>
      <c r="I31" s="16">
        <f>F31-INDEX($F$5:$F$207,MATCH(D31,$D$5:$D$207,0))</f>
        <v>0.001921296296296296</v>
      </c>
    </row>
    <row r="32" spans="1:9" ht="15" customHeight="1">
      <c r="A32" s="14">
        <v>28</v>
      </c>
      <c r="B32" s="15" t="s">
        <v>305</v>
      </c>
      <c r="C32" s="15" t="s">
        <v>297</v>
      </c>
      <c r="D32" s="14" t="s">
        <v>246</v>
      </c>
      <c r="E32" s="15" t="s">
        <v>30</v>
      </c>
      <c r="F32" s="14" t="s">
        <v>80</v>
      </c>
      <c r="G32" s="14" t="str">
        <f>TEXT(INT((HOUR(F32)*3600+MINUTE(F32)*60+SECOND(F32))/$I$3/60),"0")&amp;"."&amp;TEXT(MOD((HOUR(F32)*3600+MINUTE(F32)*60+SECOND(F32))/$I$3,60),"00")&amp;"/km"</f>
        <v>3.22/km</v>
      </c>
      <c r="H32" s="16">
        <f>F32-$F$5</f>
        <v>0.0020370370370370386</v>
      </c>
      <c r="I32" s="16">
        <f>F32-INDEX($F$5:$F$207,MATCH(D32,$D$5:$D$207,0))</f>
        <v>0.0019097222222222224</v>
      </c>
    </row>
    <row r="33" spans="1:9" ht="15" customHeight="1">
      <c r="A33" s="14">
        <v>29</v>
      </c>
      <c r="B33" s="15" t="s">
        <v>81</v>
      </c>
      <c r="C33" s="15" t="s">
        <v>294</v>
      </c>
      <c r="D33" s="14" t="s">
        <v>243</v>
      </c>
      <c r="E33" s="15" t="s">
        <v>30</v>
      </c>
      <c r="F33" s="14" t="s">
        <v>82</v>
      </c>
      <c r="G33" s="14" t="str">
        <f>TEXT(INT((HOUR(F33)*3600+MINUTE(F33)*60+SECOND(F33))/$I$3/60),"0")&amp;"."&amp;TEXT(MOD((HOUR(F33)*3600+MINUTE(F33)*60+SECOND(F33))/$I$3,60),"00")&amp;"/km"</f>
        <v>3.27/km</v>
      </c>
      <c r="H33" s="16">
        <f>F33-$F$5</f>
        <v>0.0024305555555555556</v>
      </c>
      <c r="I33" s="16">
        <f>F33-INDEX($F$5:$F$207,MATCH(D33,$D$5:$D$207,0))</f>
        <v>0.002337962962962962</v>
      </c>
    </row>
    <row r="34" spans="1:9" ht="15" customHeight="1">
      <c r="A34" s="14">
        <v>30</v>
      </c>
      <c r="B34" s="15" t="s">
        <v>83</v>
      </c>
      <c r="C34" s="15" t="s">
        <v>280</v>
      </c>
      <c r="D34" s="14" t="s">
        <v>241</v>
      </c>
      <c r="E34" s="15" t="s">
        <v>39</v>
      </c>
      <c r="F34" s="14" t="s">
        <v>84</v>
      </c>
      <c r="G34" s="14" t="str">
        <f>TEXT(INT((HOUR(F34)*3600+MINUTE(F34)*60+SECOND(F34))/$I$3/60),"0")&amp;"."&amp;TEXT(MOD((HOUR(F34)*3600+MINUTE(F34)*60+SECOND(F34))/$I$3,60),"00")&amp;"/km"</f>
        <v>3.30/km</v>
      </c>
      <c r="H34" s="16">
        <f>F34-$F$5</f>
        <v>0.0026273148148148132</v>
      </c>
      <c r="I34" s="16">
        <f>F34-INDEX($F$5:$F$207,MATCH(D34,$D$5:$D$207,0))</f>
        <v>0.001701388888888886</v>
      </c>
    </row>
    <row r="35" spans="1:9" ht="15" customHeight="1">
      <c r="A35" s="14">
        <v>31</v>
      </c>
      <c r="B35" s="15" t="s">
        <v>85</v>
      </c>
      <c r="C35" s="15" t="s">
        <v>254</v>
      </c>
      <c r="D35" s="14" t="s">
        <v>26</v>
      </c>
      <c r="E35" s="15" t="s">
        <v>247</v>
      </c>
      <c r="F35" s="14" t="s">
        <v>86</v>
      </c>
      <c r="G35" s="14" t="str">
        <f>TEXT(INT((HOUR(F35)*3600+MINUTE(F35)*60+SECOND(F35))/$I$3/60),"0")&amp;"."&amp;TEXT(MOD((HOUR(F35)*3600+MINUTE(F35)*60+SECOND(F35))/$I$3,60),"00")&amp;"/km"</f>
        <v>3.32/km</v>
      </c>
      <c r="H35" s="16">
        <f>F35-$F$5</f>
        <v>0.0027546296296296294</v>
      </c>
      <c r="I35" s="16">
        <f>F35-INDEX($F$5:$F$207,MATCH(D35,$D$5:$D$207,0))</f>
        <v>0.0027546296296296294</v>
      </c>
    </row>
    <row r="36" spans="1:9" ht="15" customHeight="1">
      <c r="A36" s="14">
        <v>32</v>
      </c>
      <c r="B36" s="15" t="s">
        <v>87</v>
      </c>
      <c r="C36" s="15" t="s">
        <v>269</v>
      </c>
      <c r="D36" s="14" t="s">
        <v>265</v>
      </c>
      <c r="E36" s="15" t="s">
        <v>39</v>
      </c>
      <c r="F36" s="14" t="s">
        <v>88</v>
      </c>
      <c r="G36" s="14" t="str">
        <f>TEXT(INT((HOUR(F36)*3600+MINUTE(F36)*60+SECOND(F36))/$I$3/60),"0")&amp;"."&amp;TEXT(MOD((HOUR(F36)*3600+MINUTE(F36)*60+SECOND(F36))/$I$3,60),"00")&amp;"/km"</f>
        <v>3.33/km</v>
      </c>
      <c r="H36" s="16">
        <f>F36-$F$5</f>
        <v>0.0027893518518518536</v>
      </c>
      <c r="I36" s="16">
        <f>F36-INDEX($F$5:$F$207,MATCH(D36,$D$5:$D$207,0))</f>
        <v>0</v>
      </c>
    </row>
    <row r="37" spans="1:9" ht="15" customHeight="1">
      <c r="A37" s="14">
        <v>33</v>
      </c>
      <c r="B37" s="15" t="s">
        <v>89</v>
      </c>
      <c r="C37" s="15" t="s">
        <v>252</v>
      </c>
      <c r="D37" s="14" t="s">
        <v>246</v>
      </c>
      <c r="E37" s="15" t="s">
        <v>260</v>
      </c>
      <c r="F37" s="14" t="s">
        <v>90</v>
      </c>
      <c r="G37" s="14" t="str">
        <f>TEXT(INT((HOUR(F37)*3600+MINUTE(F37)*60+SECOND(F37))/$I$3/60),"0")&amp;"."&amp;TEXT(MOD((HOUR(F37)*3600+MINUTE(F37)*60+SECOND(F37))/$I$3,60),"00")&amp;"/km"</f>
        <v>3.33/km</v>
      </c>
      <c r="H37" s="16">
        <f>F37-$F$5</f>
        <v>0.002800925925925927</v>
      </c>
      <c r="I37" s="16">
        <f>F37-INDEX($F$5:$F$207,MATCH(D37,$D$5:$D$207,0))</f>
        <v>0.002673611111111111</v>
      </c>
    </row>
    <row r="38" spans="1:9" ht="15" customHeight="1">
      <c r="A38" s="14">
        <v>34</v>
      </c>
      <c r="B38" s="15" t="s">
        <v>317</v>
      </c>
      <c r="C38" s="15" t="s">
        <v>299</v>
      </c>
      <c r="D38" s="14" t="s">
        <v>253</v>
      </c>
      <c r="E38" s="15" t="s">
        <v>91</v>
      </c>
      <c r="F38" s="14" t="s">
        <v>90</v>
      </c>
      <c r="G38" s="14" t="str">
        <f>TEXT(INT((HOUR(F38)*3600+MINUTE(F38)*60+SECOND(F38))/$I$3/60),"0")&amp;"."&amp;TEXT(MOD((HOUR(F38)*3600+MINUTE(F38)*60+SECOND(F38))/$I$3,60),"00")&amp;"/km"</f>
        <v>3.33/km</v>
      </c>
      <c r="H38" s="16">
        <f>F38-$F$5</f>
        <v>0.002800925925925927</v>
      </c>
      <c r="I38" s="16">
        <f>F38-INDEX($F$5:$F$207,MATCH(D38,$D$5:$D$207,0))</f>
        <v>0.001921296296296296</v>
      </c>
    </row>
    <row r="39" spans="1:9" ht="15" customHeight="1">
      <c r="A39" s="14">
        <v>35</v>
      </c>
      <c r="B39" s="15" t="s">
        <v>313</v>
      </c>
      <c r="C39" s="15" t="s">
        <v>258</v>
      </c>
      <c r="D39" s="14" t="s">
        <v>253</v>
      </c>
      <c r="E39" s="15" t="s">
        <v>91</v>
      </c>
      <c r="F39" s="14" t="s">
        <v>92</v>
      </c>
      <c r="G39" s="14" t="str">
        <f>TEXT(INT((HOUR(F39)*3600+MINUTE(F39)*60+SECOND(F39))/$I$3/60),"0")&amp;"."&amp;TEXT(MOD((HOUR(F39)*3600+MINUTE(F39)*60+SECOND(F39))/$I$3,60),"00")&amp;"/km"</f>
        <v>3.34/km</v>
      </c>
      <c r="H39" s="16">
        <f>F39-$F$5</f>
        <v>0.0028935185185185175</v>
      </c>
      <c r="I39" s="16">
        <f>F39-INDEX($F$5:$F$207,MATCH(D39,$D$5:$D$207,0))</f>
        <v>0.0020138888888888862</v>
      </c>
    </row>
    <row r="40" spans="1:9" ht="15" customHeight="1">
      <c r="A40" s="14">
        <v>36</v>
      </c>
      <c r="B40" s="15" t="s">
        <v>93</v>
      </c>
      <c r="C40" s="15" t="s">
        <v>274</v>
      </c>
      <c r="D40" s="14" t="s">
        <v>246</v>
      </c>
      <c r="E40" s="15" t="s">
        <v>49</v>
      </c>
      <c r="F40" s="14" t="s">
        <v>94</v>
      </c>
      <c r="G40" s="14" t="str">
        <f>TEXT(INT((HOUR(F40)*3600+MINUTE(F40)*60+SECOND(F40))/$I$3/60),"0")&amp;"."&amp;TEXT(MOD((HOUR(F40)*3600+MINUTE(F40)*60+SECOND(F40))/$I$3,60),"00")&amp;"/km"</f>
        <v>3.38/km</v>
      </c>
      <c r="H40" s="16">
        <f>F40-$F$5</f>
        <v>0.0031828703703703706</v>
      </c>
      <c r="I40" s="16">
        <f>F40-INDEX($F$5:$F$207,MATCH(D40,$D$5:$D$207,0))</f>
        <v>0.0030555555555555544</v>
      </c>
    </row>
    <row r="41" spans="1:9" ht="15" customHeight="1">
      <c r="A41" s="14">
        <v>37</v>
      </c>
      <c r="B41" s="15" t="s">
        <v>95</v>
      </c>
      <c r="C41" s="15" t="s">
        <v>244</v>
      </c>
      <c r="D41" s="14" t="s">
        <v>246</v>
      </c>
      <c r="E41" s="15" t="s">
        <v>49</v>
      </c>
      <c r="F41" s="14" t="s">
        <v>96</v>
      </c>
      <c r="G41" s="14" t="str">
        <f>TEXT(INT((HOUR(F41)*3600+MINUTE(F41)*60+SECOND(F41))/$I$3/60),"0")&amp;"."&amp;TEXT(MOD((HOUR(F41)*3600+MINUTE(F41)*60+SECOND(F41))/$I$3,60),"00")&amp;"/km"</f>
        <v>3.39/km</v>
      </c>
      <c r="H41" s="16">
        <f>F41-$F$5</f>
        <v>0.0032523148148148173</v>
      </c>
      <c r="I41" s="16">
        <f>F41-INDEX($F$5:$F$207,MATCH(D41,$D$5:$D$207,0))</f>
        <v>0.003125000000000001</v>
      </c>
    </row>
    <row r="42" spans="1:9" ht="15" customHeight="1">
      <c r="A42" s="14">
        <v>38</v>
      </c>
      <c r="B42" s="15" t="s">
        <v>97</v>
      </c>
      <c r="C42" s="15" t="s">
        <v>261</v>
      </c>
      <c r="D42" s="14" t="s">
        <v>243</v>
      </c>
      <c r="E42" s="15" t="s">
        <v>70</v>
      </c>
      <c r="F42" s="14" t="s">
        <v>98</v>
      </c>
      <c r="G42" s="14" t="str">
        <f>TEXT(INT((HOUR(F42)*3600+MINUTE(F42)*60+SECOND(F42))/$I$3/60),"0")&amp;"."&amp;TEXT(MOD((HOUR(F42)*3600+MINUTE(F42)*60+SECOND(F42))/$I$3,60),"00")&amp;"/km"</f>
        <v>3.39/km</v>
      </c>
      <c r="H42" s="16">
        <f>F42-$F$5</f>
        <v>0.003263888888888891</v>
      </c>
      <c r="I42" s="16">
        <f>F42-INDEX($F$5:$F$207,MATCH(D42,$D$5:$D$207,0))</f>
        <v>0.003171296296296297</v>
      </c>
    </row>
    <row r="43" spans="1:9" ht="15" customHeight="1">
      <c r="A43" s="14">
        <v>39</v>
      </c>
      <c r="B43" s="15" t="s">
        <v>99</v>
      </c>
      <c r="C43" s="15" t="s">
        <v>300</v>
      </c>
      <c r="D43" s="14" t="s">
        <v>241</v>
      </c>
      <c r="E43" s="15" t="s">
        <v>39</v>
      </c>
      <c r="F43" s="14" t="s">
        <v>100</v>
      </c>
      <c r="G43" s="14" t="str">
        <f>TEXT(INT((HOUR(F43)*3600+MINUTE(F43)*60+SECOND(F43))/$I$3/60),"0")&amp;"."&amp;TEXT(MOD((HOUR(F43)*3600+MINUTE(F43)*60+SECOND(F43))/$I$3,60),"00")&amp;"/km"</f>
        <v>3.40/km</v>
      </c>
      <c r="H43" s="16">
        <f>F43-$F$5</f>
        <v>0.003333333333333334</v>
      </c>
      <c r="I43" s="16">
        <f>F43-INDEX($F$5:$F$207,MATCH(D43,$D$5:$D$207,0))</f>
        <v>0.0024074074074074067</v>
      </c>
    </row>
    <row r="44" spans="1:9" ht="15" customHeight="1">
      <c r="A44" s="14">
        <v>40</v>
      </c>
      <c r="B44" s="15" t="s">
        <v>301</v>
      </c>
      <c r="C44" s="15" t="s">
        <v>1</v>
      </c>
      <c r="D44" s="14" t="s">
        <v>241</v>
      </c>
      <c r="E44" s="15" t="s">
        <v>70</v>
      </c>
      <c r="F44" s="14" t="s">
        <v>101</v>
      </c>
      <c r="G44" s="14" t="str">
        <f>TEXT(INT((HOUR(F44)*3600+MINUTE(F44)*60+SECOND(F44))/$I$3/60),"0")&amp;"."&amp;TEXT(MOD((HOUR(F44)*3600+MINUTE(F44)*60+SECOND(F44))/$I$3,60),"00")&amp;"/km"</f>
        <v>3.42/km</v>
      </c>
      <c r="H44" s="16">
        <f>F44-$F$5</f>
        <v>0.0034143518518518507</v>
      </c>
      <c r="I44" s="16">
        <f>F44-INDEX($F$5:$F$207,MATCH(D44,$D$5:$D$207,0))</f>
        <v>0.0024884259259259234</v>
      </c>
    </row>
    <row r="45" spans="1:9" ht="15" customHeight="1">
      <c r="A45" s="14">
        <v>41</v>
      </c>
      <c r="B45" s="15" t="s">
        <v>102</v>
      </c>
      <c r="C45" s="15" t="s">
        <v>103</v>
      </c>
      <c r="D45" s="14" t="s">
        <v>296</v>
      </c>
      <c r="E45" s="15" t="s">
        <v>67</v>
      </c>
      <c r="F45" s="14" t="s">
        <v>104</v>
      </c>
      <c r="G45" s="14" t="str">
        <f>TEXT(INT((HOUR(F45)*3600+MINUTE(F45)*60+SECOND(F45))/$I$3/60),"0")&amp;"."&amp;TEXT(MOD((HOUR(F45)*3600+MINUTE(F45)*60+SECOND(F45))/$I$3,60),"00")&amp;"/km"</f>
        <v>3.44/km</v>
      </c>
      <c r="H45" s="16">
        <f>F45-$F$5</f>
        <v>0.0035532407407407405</v>
      </c>
      <c r="I45" s="16">
        <f>F45-INDEX($F$5:$F$207,MATCH(D45,$D$5:$D$207,0))</f>
        <v>0</v>
      </c>
    </row>
    <row r="46" spans="1:9" ht="15" customHeight="1">
      <c r="A46" s="14">
        <v>42</v>
      </c>
      <c r="B46" s="15" t="s">
        <v>309</v>
      </c>
      <c r="C46" s="15" t="s">
        <v>252</v>
      </c>
      <c r="D46" s="14" t="s">
        <v>253</v>
      </c>
      <c r="E46" s="15" t="s">
        <v>41</v>
      </c>
      <c r="F46" s="14" t="s">
        <v>105</v>
      </c>
      <c r="G46" s="14" t="str">
        <f>TEXT(INT((HOUR(F46)*3600+MINUTE(F46)*60+SECOND(F46))/$I$3/60),"0")&amp;"."&amp;TEXT(MOD((HOUR(F46)*3600+MINUTE(F46)*60+SECOND(F46))/$I$3,60),"00")&amp;"/km"</f>
        <v>3.47/km</v>
      </c>
      <c r="H46" s="16">
        <f>F46-$F$5</f>
        <v>0.0037615740740740734</v>
      </c>
      <c r="I46" s="16">
        <f>F46-INDEX($F$5:$F$207,MATCH(D46,$D$5:$D$207,0))</f>
        <v>0.002881944444444442</v>
      </c>
    </row>
    <row r="47" spans="1:9" ht="15" customHeight="1">
      <c r="A47" s="33">
        <v>43</v>
      </c>
      <c r="B47" s="34" t="s">
        <v>106</v>
      </c>
      <c r="C47" s="34" t="s">
        <v>294</v>
      </c>
      <c r="D47" s="33" t="s">
        <v>241</v>
      </c>
      <c r="E47" s="34" t="s">
        <v>249</v>
      </c>
      <c r="F47" s="33" t="s">
        <v>107</v>
      </c>
      <c r="G47" s="33" t="str">
        <f>TEXT(INT((HOUR(F47)*3600+MINUTE(F47)*60+SECOND(F47))/$I$3/60),"0")&amp;"."&amp;TEXT(MOD((HOUR(F47)*3600+MINUTE(F47)*60+SECOND(F47))/$I$3,60),"00")&amp;"/km"</f>
        <v>3.50/km</v>
      </c>
      <c r="H47" s="36">
        <f>F47-$F$5</f>
        <v>0.004016203703703702</v>
      </c>
      <c r="I47" s="36">
        <f>F47-INDEX($F$5:$F$207,MATCH(D47,$D$5:$D$207,0))</f>
        <v>0.003090277777777775</v>
      </c>
    </row>
    <row r="48" spans="1:9" ht="15" customHeight="1">
      <c r="A48" s="14">
        <v>44</v>
      </c>
      <c r="B48" s="15" t="s">
        <v>342</v>
      </c>
      <c r="C48" s="15" t="s">
        <v>240</v>
      </c>
      <c r="D48" s="14" t="s">
        <v>243</v>
      </c>
      <c r="E48" s="15" t="s">
        <v>41</v>
      </c>
      <c r="F48" s="14" t="s">
        <v>111</v>
      </c>
      <c r="G48" s="14" t="str">
        <f>TEXT(INT((HOUR(F48)*3600+MINUTE(F48)*60+SECOND(F48))/$I$3/60),"0")&amp;"."&amp;TEXT(MOD((HOUR(F48)*3600+MINUTE(F48)*60+SECOND(F48))/$I$3,60),"00")&amp;"/km"</f>
        <v>3.51/km</v>
      </c>
      <c r="H48" s="16">
        <f>F48-$F$5</f>
        <v>0.004085648148148147</v>
      </c>
      <c r="I48" s="16">
        <f>F48-INDEX($F$5:$F$207,MATCH(D48,$D$5:$D$207,0))</f>
        <v>0.0039930555555555535</v>
      </c>
    </row>
    <row r="49" spans="1:9" ht="15" customHeight="1">
      <c r="A49" s="14">
        <v>45</v>
      </c>
      <c r="B49" s="15" t="s">
        <v>316</v>
      </c>
      <c r="C49" s="15" t="s">
        <v>341</v>
      </c>
      <c r="D49" s="14" t="s">
        <v>108</v>
      </c>
      <c r="E49" s="15" t="s">
        <v>109</v>
      </c>
      <c r="F49" s="14" t="s">
        <v>110</v>
      </c>
      <c r="G49" s="14" t="str">
        <f>TEXT(INT((HOUR(F49)*3600+MINUTE(F49)*60+SECOND(F49))/$I$3/60),"0")&amp;"."&amp;TEXT(MOD((HOUR(F49)*3600+MINUTE(F49)*60+SECOND(F49))/$I$3,60),"00")&amp;"/km"</f>
        <v>3.51/km</v>
      </c>
      <c r="H49" s="16">
        <f>F49-$F$5</f>
        <v>0.004097222222222221</v>
      </c>
      <c r="I49" s="16">
        <f>F49-INDEX($F$5:$F$207,MATCH(D49,$D$5:$D$207,0))</f>
        <v>0</v>
      </c>
    </row>
    <row r="50" spans="1:9" ht="15" customHeight="1">
      <c r="A50" s="14">
        <v>46</v>
      </c>
      <c r="B50" s="15" t="s">
        <v>112</v>
      </c>
      <c r="C50" s="15" t="s">
        <v>291</v>
      </c>
      <c r="D50" s="14" t="s">
        <v>241</v>
      </c>
      <c r="E50" s="15" t="s">
        <v>113</v>
      </c>
      <c r="F50" s="14" t="s">
        <v>114</v>
      </c>
      <c r="G50" s="14" t="str">
        <f>TEXT(INT((HOUR(F50)*3600+MINUTE(F50)*60+SECOND(F50))/$I$3/60),"0")&amp;"."&amp;TEXT(MOD((HOUR(F50)*3600+MINUTE(F50)*60+SECOND(F50))/$I$3,60),"00")&amp;"/km"</f>
        <v>3.52/km</v>
      </c>
      <c r="H50" s="16">
        <f>F50-$F$5</f>
        <v>0.004108796296296294</v>
      </c>
      <c r="I50" s="16">
        <f>F50-INDEX($F$5:$F$207,MATCH(D50,$D$5:$D$207,0))</f>
        <v>0.003182870370370367</v>
      </c>
    </row>
    <row r="51" spans="1:9" ht="15" customHeight="1">
      <c r="A51" s="14">
        <v>47</v>
      </c>
      <c r="B51" s="15" t="s">
        <v>115</v>
      </c>
      <c r="C51" s="15" t="s">
        <v>8</v>
      </c>
      <c r="D51" s="14" t="s">
        <v>290</v>
      </c>
      <c r="E51" s="15" t="s">
        <v>30</v>
      </c>
      <c r="F51" s="14" t="s">
        <v>116</v>
      </c>
      <c r="G51" s="14" t="str">
        <f>TEXT(INT((HOUR(F51)*3600+MINUTE(F51)*60+SECOND(F51))/$I$3/60),"0")&amp;"."&amp;TEXT(MOD((HOUR(F51)*3600+MINUTE(F51)*60+SECOND(F51))/$I$3,60),"00")&amp;"/km"</f>
        <v>3.53/km</v>
      </c>
      <c r="H51" s="16">
        <f>F51-$F$5</f>
        <v>0.00420138888888889</v>
      </c>
      <c r="I51" s="16">
        <f>F51-INDEX($F$5:$F$207,MATCH(D51,$D$5:$D$207,0))</f>
        <v>0</v>
      </c>
    </row>
    <row r="52" spans="1:9" ht="15" customHeight="1">
      <c r="A52" s="14">
        <v>48</v>
      </c>
      <c r="B52" s="15" t="s">
        <v>325</v>
      </c>
      <c r="C52" s="15" t="s">
        <v>326</v>
      </c>
      <c r="D52" s="14" t="s">
        <v>283</v>
      </c>
      <c r="E52" s="15" t="s">
        <v>41</v>
      </c>
      <c r="F52" s="14" t="s">
        <v>117</v>
      </c>
      <c r="G52" s="14" t="str">
        <f>TEXT(INT((HOUR(F52)*3600+MINUTE(F52)*60+SECOND(F52))/$I$3/60),"0")&amp;"."&amp;TEXT(MOD((HOUR(F52)*3600+MINUTE(F52)*60+SECOND(F52))/$I$3,60),"00")&amp;"/km"</f>
        <v>3.55/km</v>
      </c>
      <c r="H52" s="16">
        <f>F52-$F$5</f>
        <v>0.00434027777777778</v>
      </c>
      <c r="I52" s="16">
        <f>F52-INDEX($F$5:$F$207,MATCH(D52,$D$5:$D$207,0))</f>
        <v>0</v>
      </c>
    </row>
    <row r="53" spans="1:9" ht="15" customHeight="1">
      <c r="A53" s="14">
        <v>49</v>
      </c>
      <c r="B53" s="15" t="s">
        <v>118</v>
      </c>
      <c r="C53" s="15" t="s">
        <v>294</v>
      </c>
      <c r="D53" s="14" t="s">
        <v>329</v>
      </c>
      <c r="E53" s="15" t="s">
        <v>41</v>
      </c>
      <c r="F53" s="14" t="s">
        <v>119</v>
      </c>
      <c r="G53" s="14" t="str">
        <f>TEXT(INT((HOUR(F53)*3600+MINUTE(F53)*60+SECOND(F53))/$I$3/60),"0")&amp;"."&amp;TEXT(MOD((HOUR(F53)*3600+MINUTE(F53)*60+SECOND(F53))/$I$3,60),"00")&amp;"/km"</f>
        <v>3.55/km</v>
      </c>
      <c r="H53" s="16">
        <f>F53-$F$5</f>
        <v>0.004363425925925927</v>
      </c>
      <c r="I53" s="16">
        <f>F53-INDEX($F$5:$F$207,MATCH(D53,$D$5:$D$207,0))</f>
        <v>0</v>
      </c>
    </row>
    <row r="54" spans="1:9" ht="15" customHeight="1">
      <c r="A54" s="14">
        <v>50</v>
      </c>
      <c r="B54" s="15" t="s">
        <v>319</v>
      </c>
      <c r="C54" s="15" t="s">
        <v>323</v>
      </c>
      <c r="D54" s="14" t="s">
        <v>26</v>
      </c>
      <c r="E54" s="15" t="s">
        <v>70</v>
      </c>
      <c r="F54" s="14" t="s">
        <v>120</v>
      </c>
      <c r="G54" s="14" t="str">
        <f>TEXT(INT((HOUR(F54)*3600+MINUTE(F54)*60+SECOND(F54))/$I$3/60),"0")&amp;"."&amp;TEXT(MOD((HOUR(F54)*3600+MINUTE(F54)*60+SECOND(F54))/$I$3,60),"00")&amp;"/km"</f>
        <v>3.55/km</v>
      </c>
      <c r="H54" s="16">
        <f>F54-$F$5</f>
        <v>0.004375</v>
      </c>
      <c r="I54" s="16">
        <f>F54-INDEX($F$5:$F$207,MATCH(D54,$D$5:$D$207,0))</f>
        <v>0.004375</v>
      </c>
    </row>
    <row r="55" spans="1:9" ht="15" customHeight="1">
      <c r="A55" s="14">
        <v>51</v>
      </c>
      <c r="B55" s="15" t="s">
        <v>121</v>
      </c>
      <c r="C55" s="15" t="s">
        <v>122</v>
      </c>
      <c r="D55" s="14" t="s">
        <v>283</v>
      </c>
      <c r="E55" s="15" t="s">
        <v>123</v>
      </c>
      <c r="F55" s="14" t="s">
        <v>124</v>
      </c>
      <c r="G55" s="14" t="str">
        <f>TEXT(INT((HOUR(F55)*3600+MINUTE(F55)*60+SECOND(F55))/$I$3/60),"0")&amp;"."&amp;TEXT(MOD((HOUR(F55)*3600+MINUTE(F55)*60+SECOND(F55))/$I$3,60),"00")&amp;"/km"</f>
        <v>3.58/km</v>
      </c>
      <c r="H55" s="16">
        <f>F55-$F$5</f>
        <v>0.004525462962962964</v>
      </c>
      <c r="I55" s="16">
        <f>F55-INDEX($F$5:$F$207,MATCH(D55,$D$5:$D$207,0))</f>
        <v>0.00018518518518518406</v>
      </c>
    </row>
    <row r="56" spans="1:9" ht="15" customHeight="1">
      <c r="A56" s="14">
        <v>52</v>
      </c>
      <c r="B56" s="15" t="s">
        <v>125</v>
      </c>
      <c r="C56" s="15" t="s">
        <v>126</v>
      </c>
      <c r="D56" s="14" t="s">
        <v>246</v>
      </c>
      <c r="E56" s="15" t="s">
        <v>49</v>
      </c>
      <c r="F56" s="14" t="s">
        <v>127</v>
      </c>
      <c r="G56" s="14" t="str">
        <f>TEXT(INT((HOUR(F56)*3600+MINUTE(F56)*60+SECOND(F56))/$I$3/60),"0")&amp;"."&amp;TEXT(MOD((HOUR(F56)*3600+MINUTE(F56)*60+SECOND(F56))/$I$3,60),"00")&amp;"/km"</f>
        <v>3.58/km</v>
      </c>
      <c r="H56" s="16">
        <f>F56-$F$5</f>
        <v>0.004583333333333332</v>
      </c>
      <c r="I56" s="16">
        <f>F56-INDEX($F$5:$F$207,MATCH(D56,$D$5:$D$207,0))</f>
        <v>0.004456018518518515</v>
      </c>
    </row>
    <row r="57" spans="1:9" ht="15" customHeight="1">
      <c r="A57" s="14">
        <v>53</v>
      </c>
      <c r="B57" s="15" t="s">
        <v>332</v>
      </c>
      <c r="C57" s="15" t="s">
        <v>278</v>
      </c>
      <c r="D57" s="14" t="s">
        <v>265</v>
      </c>
      <c r="E57" s="15" t="s">
        <v>128</v>
      </c>
      <c r="F57" s="14" t="s">
        <v>127</v>
      </c>
      <c r="G57" s="14" t="str">
        <f>TEXT(INT((HOUR(F57)*3600+MINUTE(F57)*60+SECOND(F57))/$I$3/60),"0")&amp;"."&amp;TEXT(MOD((HOUR(F57)*3600+MINUTE(F57)*60+SECOND(F57))/$I$3,60),"00")&amp;"/km"</f>
        <v>3.58/km</v>
      </c>
      <c r="H57" s="16">
        <f>F57-$F$5</f>
        <v>0.004583333333333332</v>
      </c>
      <c r="I57" s="16">
        <f>F57-INDEX($F$5:$F$207,MATCH(D57,$D$5:$D$207,0))</f>
        <v>0.001793981481481478</v>
      </c>
    </row>
    <row r="58" spans="1:9" ht="15" customHeight="1">
      <c r="A58" s="14">
        <v>54</v>
      </c>
      <c r="B58" s="15" t="s">
        <v>331</v>
      </c>
      <c r="C58" s="15" t="s">
        <v>242</v>
      </c>
      <c r="D58" s="14" t="s">
        <v>241</v>
      </c>
      <c r="E58" s="15" t="s">
        <v>129</v>
      </c>
      <c r="F58" s="14" t="s">
        <v>130</v>
      </c>
      <c r="G58" s="14" t="str">
        <f>TEXT(INT((HOUR(F58)*3600+MINUTE(F58)*60+SECOND(F58))/$I$3/60),"0")&amp;"."&amp;TEXT(MOD((HOUR(F58)*3600+MINUTE(F58)*60+SECOND(F58))/$I$3,60),"00")&amp;"/km"</f>
        <v>3.59/km</v>
      </c>
      <c r="H58" s="16">
        <f>F58-$F$5</f>
        <v>0.004641203703703706</v>
      </c>
      <c r="I58" s="16">
        <f>F58-INDEX($F$5:$F$207,MATCH(D58,$D$5:$D$207,0))</f>
        <v>0.003715277777777779</v>
      </c>
    </row>
    <row r="59" spans="1:9" ht="15" customHeight="1">
      <c r="A59" s="14">
        <v>55</v>
      </c>
      <c r="B59" s="15" t="s">
        <v>131</v>
      </c>
      <c r="C59" s="15" t="s">
        <v>257</v>
      </c>
      <c r="D59" s="14" t="s">
        <v>26</v>
      </c>
      <c r="E59" s="15" t="s">
        <v>132</v>
      </c>
      <c r="F59" s="14" t="s">
        <v>133</v>
      </c>
      <c r="G59" s="14" t="str">
        <f>TEXT(INT((HOUR(F59)*3600+MINUTE(F59)*60+SECOND(F59))/$I$3/60),"0")&amp;"."&amp;TEXT(MOD((HOUR(F59)*3600+MINUTE(F59)*60+SECOND(F59))/$I$3,60),"00")&amp;"/km"</f>
        <v>4.01/km</v>
      </c>
      <c r="H59" s="16">
        <f>F59-$F$5</f>
        <v>0.004780092592592593</v>
      </c>
      <c r="I59" s="16">
        <f>F59-INDEX($F$5:$F$207,MATCH(D59,$D$5:$D$207,0))</f>
        <v>0.004780092592592593</v>
      </c>
    </row>
    <row r="60" spans="1:9" ht="15" customHeight="1">
      <c r="A60" s="14">
        <v>56</v>
      </c>
      <c r="B60" s="15" t="s">
        <v>256</v>
      </c>
      <c r="C60" s="15" t="s">
        <v>333</v>
      </c>
      <c r="D60" s="14" t="s">
        <v>253</v>
      </c>
      <c r="E60" s="15" t="s">
        <v>134</v>
      </c>
      <c r="F60" s="14" t="s">
        <v>135</v>
      </c>
      <c r="G60" s="14" t="str">
        <f>TEXT(INT((HOUR(F60)*3600+MINUTE(F60)*60+SECOND(F60))/$I$3/60),"0")&amp;"."&amp;TEXT(MOD((HOUR(F60)*3600+MINUTE(F60)*60+SECOND(F60))/$I$3,60),"00")&amp;"/km"</f>
        <v>4.05/km</v>
      </c>
      <c r="H60" s="16">
        <f>F60-$F$5</f>
        <v>0.005046296296296295</v>
      </c>
      <c r="I60" s="16">
        <f>F60-INDEX($F$5:$F$207,MATCH(D60,$D$5:$D$207,0))</f>
        <v>0.004166666666666664</v>
      </c>
    </row>
    <row r="61" spans="1:9" ht="15" customHeight="1">
      <c r="A61" s="14">
        <v>57</v>
      </c>
      <c r="B61" s="15" t="s">
        <v>334</v>
      </c>
      <c r="C61" s="15" t="s">
        <v>264</v>
      </c>
      <c r="D61" s="14" t="s">
        <v>265</v>
      </c>
      <c r="E61" s="15" t="s">
        <v>41</v>
      </c>
      <c r="F61" s="14" t="s">
        <v>136</v>
      </c>
      <c r="G61" s="14" t="str">
        <f>TEXT(INT((HOUR(F61)*3600+MINUTE(F61)*60+SECOND(F61))/$I$3/60),"0")&amp;"."&amp;TEXT(MOD((HOUR(F61)*3600+MINUTE(F61)*60+SECOND(F61))/$I$3,60),"00")&amp;"/km"</f>
        <v>4.07/km</v>
      </c>
      <c r="H61" s="16">
        <f>F61-$F$5</f>
        <v>0.005150462962962964</v>
      </c>
      <c r="I61" s="16">
        <f>F61-INDEX($F$5:$F$207,MATCH(D61,$D$5:$D$207,0))</f>
        <v>0.0023611111111111107</v>
      </c>
    </row>
    <row r="62" spans="1:9" ht="15" customHeight="1">
      <c r="A62" s="14">
        <v>58</v>
      </c>
      <c r="B62" s="15" t="s">
        <v>137</v>
      </c>
      <c r="C62" s="15" t="s">
        <v>138</v>
      </c>
      <c r="D62" s="14" t="s">
        <v>322</v>
      </c>
      <c r="E62" s="15" t="s">
        <v>49</v>
      </c>
      <c r="F62" s="14" t="s">
        <v>139</v>
      </c>
      <c r="G62" s="14" t="str">
        <f>TEXT(INT((HOUR(F62)*3600+MINUTE(F62)*60+SECOND(F62))/$I$3/60),"0")&amp;"."&amp;TEXT(MOD((HOUR(F62)*3600+MINUTE(F62)*60+SECOND(F62))/$I$3,60),"00")&amp;"/km"</f>
        <v>4.07/km</v>
      </c>
      <c r="H62" s="16">
        <f>F62-$F$5</f>
        <v>0.005162037037037038</v>
      </c>
      <c r="I62" s="16">
        <f>F62-INDEX($F$5:$F$207,MATCH(D62,$D$5:$D$207,0))</f>
        <v>0</v>
      </c>
    </row>
    <row r="63" spans="1:9" ht="15" customHeight="1">
      <c r="A63" s="14">
        <v>59</v>
      </c>
      <c r="B63" s="15" t="s">
        <v>140</v>
      </c>
      <c r="C63" s="15" t="s">
        <v>274</v>
      </c>
      <c r="D63" s="14" t="s">
        <v>253</v>
      </c>
      <c r="E63" s="15" t="s">
        <v>70</v>
      </c>
      <c r="F63" s="14" t="s">
        <v>141</v>
      </c>
      <c r="G63" s="14" t="str">
        <f>TEXT(INT((HOUR(F63)*3600+MINUTE(F63)*60+SECOND(F63))/$I$3/60),"0")&amp;"."&amp;TEXT(MOD((HOUR(F63)*3600+MINUTE(F63)*60+SECOND(F63))/$I$3,60),"00")&amp;"/km"</f>
        <v>4.08/km</v>
      </c>
      <c r="H63" s="16">
        <f>F63-$F$5</f>
        <v>0.00525462962962963</v>
      </c>
      <c r="I63" s="16">
        <f>F63-INDEX($F$5:$F$207,MATCH(D63,$D$5:$D$207,0))</f>
        <v>0.004374999999999999</v>
      </c>
    </row>
    <row r="64" spans="1:9" ht="15" customHeight="1">
      <c r="A64" s="14">
        <v>60</v>
      </c>
      <c r="B64" s="15" t="s">
        <v>142</v>
      </c>
      <c r="C64" s="15" t="s">
        <v>285</v>
      </c>
      <c r="D64" s="14" t="s">
        <v>246</v>
      </c>
      <c r="E64" s="15" t="s">
        <v>70</v>
      </c>
      <c r="F64" s="14" t="s">
        <v>143</v>
      </c>
      <c r="G64" s="14" t="str">
        <f>TEXT(INT((HOUR(F64)*3600+MINUTE(F64)*60+SECOND(F64))/$I$3/60),"0")&amp;"."&amp;TEXT(MOD((HOUR(F64)*3600+MINUTE(F64)*60+SECOND(F64))/$I$3,60),"00")&amp;"/km"</f>
        <v>4.09/km</v>
      </c>
      <c r="H64" s="16">
        <f>F64-$F$5</f>
        <v>0.005324074074074075</v>
      </c>
      <c r="I64" s="16">
        <f>F64-INDEX($F$5:$F$207,MATCH(D64,$D$5:$D$207,0))</f>
        <v>0.005196759259259259</v>
      </c>
    </row>
    <row r="65" spans="1:9" ht="15" customHeight="1">
      <c r="A65" s="14">
        <v>61</v>
      </c>
      <c r="B65" s="15" t="s">
        <v>144</v>
      </c>
      <c r="C65" s="15" t="s">
        <v>288</v>
      </c>
      <c r="D65" s="14" t="s">
        <v>246</v>
      </c>
      <c r="E65" s="15" t="s">
        <v>145</v>
      </c>
      <c r="F65" s="14" t="s">
        <v>143</v>
      </c>
      <c r="G65" s="14" t="str">
        <f>TEXT(INT((HOUR(F65)*3600+MINUTE(F65)*60+SECOND(F65))/$I$3/60),"0")&amp;"."&amp;TEXT(MOD((HOUR(F65)*3600+MINUTE(F65)*60+SECOND(F65))/$I$3,60),"00")&amp;"/km"</f>
        <v>4.09/km</v>
      </c>
      <c r="H65" s="16">
        <f>F65-$F$5</f>
        <v>0.005324074074074075</v>
      </c>
      <c r="I65" s="16">
        <f>F65-INDEX($F$5:$F$207,MATCH(D65,$D$5:$D$207,0))</f>
        <v>0.005196759259259259</v>
      </c>
    </row>
    <row r="66" spans="1:9" ht="15" customHeight="1">
      <c r="A66" s="14">
        <v>62</v>
      </c>
      <c r="B66" s="15" t="s">
        <v>146</v>
      </c>
      <c r="C66" s="15" t="s">
        <v>255</v>
      </c>
      <c r="D66" s="14" t="s">
        <v>246</v>
      </c>
      <c r="E66" s="15" t="s">
        <v>41</v>
      </c>
      <c r="F66" s="14" t="s">
        <v>147</v>
      </c>
      <c r="G66" s="14" t="str">
        <f>TEXT(INT((HOUR(F66)*3600+MINUTE(F66)*60+SECOND(F66))/$I$3/60),"0")&amp;"."&amp;TEXT(MOD((HOUR(F66)*3600+MINUTE(F66)*60+SECOND(F66))/$I$3,60),"00")&amp;"/km"</f>
        <v>4.09/km</v>
      </c>
      <c r="H66" s="16">
        <f>F66-$F$5</f>
        <v>0.005335648148148148</v>
      </c>
      <c r="I66" s="16">
        <f>F66-INDEX($F$5:$F$207,MATCH(D66,$D$5:$D$207,0))</f>
        <v>0.005208333333333332</v>
      </c>
    </row>
    <row r="67" spans="1:9" ht="15" customHeight="1">
      <c r="A67" s="14">
        <v>63</v>
      </c>
      <c r="B67" s="15" t="s">
        <v>148</v>
      </c>
      <c r="C67" s="15" t="s">
        <v>267</v>
      </c>
      <c r="D67" s="14" t="s">
        <v>253</v>
      </c>
      <c r="E67" s="15" t="s">
        <v>149</v>
      </c>
      <c r="F67" s="14" t="s">
        <v>150</v>
      </c>
      <c r="G67" s="14" t="str">
        <f>TEXT(INT((HOUR(F67)*3600+MINUTE(F67)*60+SECOND(F67))/$I$3/60),"0")&amp;"."&amp;TEXT(MOD((HOUR(F67)*3600+MINUTE(F67)*60+SECOND(F67))/$I$3,60),"00")&amp;"/km"</f>
        <v>4.09/km</v>
      </c>
      <c r="H67" s="16">
        <f>F67-$F$5</f>
        <v>0.005347222222222222</v>
      </c>
      <c r="I67" s="16">
        <f>F67-INDEX($F$5:$F$207,MATCH(D67,$D$5:$D$207,0))</f>
        <v>0.004467592592592591</v>
      </c>
    </row>
    <row r="68" spans="1:9" ht="15" customHeight="1">
      <c r="A68" s="14">
        <v>64</v>
      </c>
      <c r="B68" s="15" t="s">
        <v>339</v>
      </c>
      <c r="C68" s="15" t="s">
        <v>304</v>
      </c>
      <c r="D68" s="14" t="s">
        <v>322</v>
      </c>
      <c r="E68" s="15" t="s">
        <v>41</v>
      </c>
      <c r="F68" s="14" t="s">
        <v>151</v>
      </c>
      <c r="G68" s="14" t="str">
        <f>TEXT(INT((HOUR(F68)*3600+MINUTE(F68)*60+SECOND(F68))/$I$3/60),"0")&amp;"."&amp;TEXT(MOD((HOUR(F68)*3600+MINUTE(F68)*60+SECOND(F68))/$I$3,60),"00")&amp;"/km"</f>
        <v>4.10/km</v>
      </c>
      <c r="H68" s="16">
        <f>F68-$F$5</f>
        <v>0.00539351851851852</v>
      </c>
      <c r="I68" s="16">
        <f>F68-INDEX($F$5:$F$207,MATCH(D68,$D$5:$D$207,0))</f>
        <v>0.00023148148148148182</v>
      </c>
    </row>
    <row r="69" spans="1:9" ht="15" customHeight="1">
      <c r="A69" s="14">
        <v>65</v>
      </c>
      <c r="B69" s="15" t="s">
        <v>152</v>
      </c>
      <c r="C69" s="15" t="s">
        <v>308</v>
      </c>
      <c r="D69" s="14" t="s">
        <v>253</v>
      </c>
      <c r="E69" s="15" t="s">
        <v>41</v>
      </c>
      <c r="F69" s="14" t="s">
        <v>153</v>
      </c>
      <c r="G69" s="14" t="str">
        <f>TEXT(INT((HOUR(F69)*3600+MINUTE(F69)*60+SECOND(F69))/$I$3/60),"0")&amp;"."&amp;TEXT(MOD((HOUR(F69)*3600+MINUTE(F69)*60+SECOND(F69))/$I$3,60),"00")&amp;"/km"</f>
        <v>4.13/km</v>
      </c>
      <c r="H69" s="16">
        <f>F69-$F$5</f>
        <v>0.005613425925925928</v>
      </c>
      <c r="I69" s="16">
        <f>F69-INDEX($F$5:$F$207,MATCH(D69,$D$5:$D$207,0))</f>
        <v>0.004733796296296297</v>
      </c>
    </row>
    <row r="70" spans="1:9" ht="15" customHeight="1">
      <c r="A70" s="14">
        <v>66</v>
      </c>
      <c r="B70" s="15" t="s">
        <v>338</v>
      </c>
      <c r="C70" s="15" t="s">
        <v>262</v>
      </c>
      <c r="D70" s="14" t="s">
        <v>277</v>
      </c>
      <c r="E70" s="15" t="s">
        <v>41</v>
      </c>
      <c r="F70" s="14" t="s">
        <v>157</v>
      </c>
      <c r="G70" s="14" t="str">
        <f>TEXT(INT((HOUR(F70)*3600+MINUTE(F70)*60+SECOND(F70))/$I$3/60),"0")&amp;"."&amp;TEXT(MOD((HOUR(F70)*3600+MINUTE(F70)*60+SECOND(F70))/$I$3,60),"00")&amp;"/km"</f>
        <v>4.18/km</v>
      </c>
      <c r="H70" s="16">
        <f>F70-$F$5</f>
        <v>0.005914351851851851</v>
      </c>
      <c r="I70" s="16">
        <f>F70-INDEX($F$5:$F$207,MATCH(D70,$D$5:$D$207,0))</f>
        <v>0</v>
      </c>
    </row>
    <row r="71" spans="1:9" ht="15" customHeight="1">
      <c r="A71" s="14">
        <v>67</v>
      </c>
      <c r="B71" s="15" t="s">
        <v>154</v>
      </c>
      <c r="C71" s="15" t="s">
        <v>294</v>
      </c>
      <c r="D71" s="14" t="s">
        <v>306</v>
      </c>
      <c r="E71" s="15" t="s">
        <v>155</v>
      </c>
      <c r="F71" s="14" t="s">
        <v>156</v>
      </c>
      <c r="G71" s="14" t="str">
        <f>TEXT(INT((HOUR(F71)*3600+MINUTE(F71)*60+SECOND(F71))/$I$3/60),"0")&amp;"."&amp;TEXT(MOD((HOUR(F71)*3600+MINUTE(F71)*60+SECOND(F71))/$I$3,60),"00")&amp;"/km"</f>
        <v>4.18/km</v>
      </c>
      <c r="H71" s="16">
        <f>F71-$F$5</f>
        <v>0.005949074074074075</v>
      </c>
      <c r="I71" s="16">
        <f>F71-INDEX($F$5:$F$207,MATCH(D71,$D$5:$D$207,0))</f>
        <v>0</v>
      </c>
    </row>
    <row r="72" spans="1:9" ht="15" customHeight="1">
      <c r="A72" s="14">
        <v>68</v>
      </c>
      <c r="B72" s="15" t="s">
        <v>311</v>
      </c>
      <c r="C72" s="15" t="s">
        <v>158</v>
      </c>
      <c r="D72" s="14" t="s">
        <v>283</v>
      </c>
      <c r="E72" s="15" t="s">
        <v>49</v>
      </c>
      <c r="F72" s="14" t="s">
        <v>159</v>
      </c>
      <c r="G72" s="14" t="str">
        <f>TEXT(INT((HOUR(F72)*3600+MINUTE(F72)*60+SECOND(F72))/$I$3/60),"0")&amp;"."&amp;TEXT(MOD((HOUR(F72)*3600+MINUTE(F72)*60+SECOND(F72))/$I$3,60),"00")&amp;"/km"</f>
        <v>4.18/km</v>
      </c>
      <c r="H72" s="16">
        <f>F72-$F$5</f>
        <v>0.005960648148148149</v>
      </c>
      <c r="I72" s="16">
        <f>F72-INDEX($F$5:$F$207,MATCH(D72,$D$5:$D$207,0))</f>
        <v>0.0016203703703703692</v>
      </c>
    </row>
    <row r="73" spans="1:9" ht="15" customHeight="1">
      <c r="A73" s="14">
        <v>69</v>
      </c>
      <c r="B73" s="15" t="s">
        <v>160</v>
      </c>
      <c r="C73" s="15" t="s">
        <v>321</v>
      </c>
      <c r="D73" s="14" t="s">
        <v>306</v>
      </c>
      <c r="E73" s="15" t="s">
        <v>161</v>
      </c>
      <c r="F73" s="14" t="s">
        <v>162</v>
      </c>
      <c r="G73" s="14" t="str">
        <f>TEXT(INT((HOUR(F73)*3600+MINUTE(F73)*60+SECOND(F73))/$I$3/60),"0")&amp;"."&amp;TEXT(MOD((HOUR(F73)*3600+MINUTE(F73)*60+SECOND(F73))/$I$3,60),"00")&amp;"/km"</f>
        <v>4.21/km</v>
      </c>
      <c r="H73" s="16">
        <f>F73-$F$5</f>
        <v>0.006145833333333333</v>
      </c>
      <c r="I73" s="16">
        <f>F73-INDEX($F$5:$F$207,MATCH(D73,$D$5:$D$207,0))</f>
        <v>0.00019675925925925764</v>
      </c>
    </row>
    <row r="74" spans="1:9" ht="15" customHeight="1">
      <c r="A74" s="14">
        <v>70</v>
      </c>
      <c r="B74" s="15" t="s">
        <v>163</v>
      </c>
      <c r="C74" s="15" t="s">
        <v>275</v>
      </c>
      <c r="D74" s="14" t="s">
        <v>277</v>
      </c>
      <c r="E74" s="15" t="s">
        <v>164</v>
      </c>
      <c r="F74" s="14" t="s">
        <v>165</v>
      </c>
      <c r="G74" s="14" t="str">
        <f>TEXT(INT((HOUR(F74)*3600+MINUTE(F74)*60+SECOND(F74))/$I$3/60),"0")&amp;"."&amp;TEXT(MOD((HOUR(F74)*3600+MINUTE(F74)*60+SECOND(F74))/$I$3,60),"00")&amp;"/km"</f>
        <v>4.23/km</v>
      </c>
      <c r="H74" s="16">
        <f>F74-$F$5</f>
        <v>0.0063194444444444435</v>
      </c>
      <c r="I74" s="16">
        <f>F74-INDEX($F$5:$F$207,MATCH(D74,$D$5:$D$207,0))</f>
        <v>0.0004050925925925923</v>
      </c>
    </row>
    <row r="75" spans="1:9" ht="15" customHeight="1">
      <c r="A75" s="14">
        <v>71</v>
      </c>
      <c r="B75" s="15" t="s">
        <v>166</v>
      </c>
      <c r="C75" s="15" t="s">
        <v>286</v>
      </c>
      <c r="D75" s="14" t="s">
        <v>253</v>
      </c>
      <c r="E75" s="15" t="s">
        <v>41</v>
      </c>
      <c r="F75" s="14" t="s">
        <v>167</v>
      </c>
      <c r="G75" s="14" t="str">
        <f>TEXT(INT((HOUR(F75)*3600+MINUTE(F75)*60+SECOND(F75))/$I$3/60),"0")&amp;"."&amp;TEXT(MOD((HOUR(F75)*3600+MINUTE(F75)*60+SECOND(F75))/$I$3,60),"00")&amp;"/km"</f>
        <v>4.25/km</v>
      </c>
      <c r="H75" s="16">
        <f>F75-$F$5</f>
        <v>0.006400462962962962</v>
      </c>
      <c r="I75" s="16">
        <f>F75-INDEX($F$5:$F$207,MATCH(D75,$D$5:$D$207,0))</f>
        <v>0.005520833333333331</v>
      </c>
    </row>
    <row r="76" spans="1:9" ht="15" customHeight="1">
      <c r="A76" s="14">
        <v>72</v>
      </c>
      <c r="B76" s="15" t="s">
        <v>3</v>
      </c>
      <c r="C76" s="15" t="s">
        <v>4</v>
      </c>
      <c r="D76" s="14" t="s">
        <v>253</v>
      </c>
      <c r="E76" s="15" t="s">
        <v>41</v>
      </c>
      <c r="F76" s="14" t="s">
        <v>168</v>
      </c>
      <c r="G76" s="14" t="str">
        <f>TEXT(INT((HOUR(F76)*3600+MINUTE(F76)*60+SECOND(F76))/$I$3/60),"0")&amp;"."&amp;TEXT(MOD((HOUR(F76)*3600+MINUTE(F76)*60+SECOND(F76))/$I$3,60),"00")&amp;"/km"</f>
        <v>4.26/km</v>
      </c>
      <c r="H76" s="16">
        <f>F76-$F$5</f>
        <v>0.006469907407407407</v>
      </c>
      <c r="I76" s="16">
        <f>F76-INDEX($F$5:$F$207,MATCH(D76,$D$5:$D$207,0))</f>
        <v>0.005590277777777776</v>
      </c>
    </row>
    <row r="77" spans="1:9" ht="15" customHeight="1">
      <c r="A77" s="14">
        <v>73</v>
      </c>
      <c r="B77" s="15" t="s">
        <v>17</v>
      </c>
      <c r="C77" s="15" t="s">
        <v>270</v>
      </c>
      <c r="D77" s="14" t="s">
        <v>246</v>
      </c>
      <c r="E77" s="15" t="s">
        <v>41</v>
      </c>
      <c r="F77" s="14" t="s">
        <v>169</v>
      </c>
      <c r="G77" s="14" t="str">
        <f>TEXT(INT((HOUR(F77)*3600+MINUTE(F77)*60+SECOND(F77))/$I$3/60),"0")&amp;"."&amp;TEXT(MOD((HOUR(F77)*3600+MINUTE(F77)*60+SECOND(F77))/$I$3,60),"00")&amp;"/km"</f>
        <v>4.26/km</v>
      </c>
      <c r="H77" s="16">
        <f>F77-$F$5</f>
        <v>0.006504629629629631</v>
      </c>
      <c r="I77" s="16">
        <f>F77-INDEX($F$5:$F$207,MATCH(D77,$D$5:$D$207,0))</f>
        <v>0.006377314814814815</v>
      </c>
    </row>
    <row r="78" spans="1:9" ht="15" customHeight="1">
      <c r="A78" s="14">
        <v>74</v>
      </c>
      <c r="B78" s="15" t="s">
        <v>170</v>
      </c>
      <c r="C78" s="15" t="s">
        <v>282</v>
      </c>
      <c r="D78" s="14" t="s">
        <v>290</v>
      </c>
      <c r="E78" s="15" t="s">
        <v>70</v>
      </c>
      <c r="F78" s="14" t="s">
        <v>171</v>
      </c>
      <c r="G78" s="14" t="str">
        <f>TEXT(INT((HOUR(F78)*3600+MINUTE(F78)*60+SECOND(F78))/$I$3/60),"0")&amp;"."&amp;TEXT(MOD((HOUR(F78)*3600+MINUTE(F78)*60+SECOND(F78))/$I$3,60),"00")&amp;"/km"</f>
        <v>4.27/km</v>
      </c>
      <c r="H78" s="16">
        <f>F78-$F$5</f>
        <v>0.006574074074074076</v>
      </c>
      <c r="I78" s="16">
        <f>F78-INDEX($F$5:$F$207,MATCH(D78,$D$5:$D$207,0))</f>
        <v>0.002372685185185186</v>
      </c>
    </row>
    <row r="79" spans="1:9" ht="15" customHeight="1">
      <c r="A79" s="14">
        <v>75</v>
      </c>
      <c r="B79" s="15" t="s">
        <v>319</v>
      </c>
      <c r="C79" s="15" t="s">
        <v>245</v>
      </c>
      <c r="D79" s="14" t="s">
        <v>253</v>
      </c>
      <c r="E79" s="15" t="s">
        <v>70</v>
      </c>
      <c r="F79" s="14" t="s">
        <v>172</v>
      </c>
      <c r="G79" s="14" t="str">
        <f>TEXT(INT((HOUR(F79)*3600+MINUTE(F79)*60+SECOND(F79))/$I$3/60),"0")&amp;"."&amp;TEXT(MOD((HOUR(F79)*3600+MINUTE(F79)*60+SECOND(F79))/$I$3,60),"00")&amp;"/km"</f>
        <v>4.38/km</v>
      </c>
      <c r="H79" s="16">
        <f>F79-$F$5</f>
        <v>0.007303240740740742</v>
      </c>
      <c r="I79" s="16">
        <f>F79-INDEX($F$5:$F$207,MATCH(D79,$D$5:$D$207,0))</f>
        <v>0.006423611111111111</v>
      </c>
    </row>
    <row r="80" spans="1:9" ht="15" customHeight="1">
      <c r="A80" s="14">
        <v>76</v>
      </c>
      <c r="B80" s="15" t="s">
        <v>173</v>
      </c>
      <c r="C80" s="15" t="s">
        <v>174</v>
      </c>
      <c r="D80" s="14" t="s">
        <v>243</v>
      </c>
      <c r="E80" s="15" t="s">
        <v>41</v>
      </c>
      <c r="F80" s="14" t="s">
        <v>175</v>
      </c>
      <c r="G80" s="14" t="str">
        <f>TEXT(INT((HOUR(F80)*3600+MINUTE(F80)*60+SECOND(F80))/$I$3/60),"0")&amp;"."&amp;TEXT(MOD((HOUR(F80)*3600+MINUTE(F80)*60+SECOND(F80))/$I$3,60),"00")&amp;"/km"</f>
        <v>4.39/km</v>
      </c>
      <c r="H80" s="16">
        <f>F80-$F$5</f>
        <v>0.007395833333333334</v>
      </c>
      <c r="I80" s="16">
        <f>F80-INDEX($F$5:$F$207,MATCH(D80,$D$5:$D$207,0))</f>
        <v>0.00730324074074074</v>
      </c>
    </row>
    <row r="81" spans="1:9" ht="15" customHeight="1">
      <c r="A81" s="33">
        <v>77</v>
      </c>
      <c r="B81" s="34" t="s">
        <v>176</v>
      </c>
      <c r="C81" s="34" t="s">
        <v>273</v>
      </c>
      <c r="D81" s="33" t="s">
        <v>246</v>
      </c>
      <c r="E81" s="34" t="s">
        <v>249</v>
      </c>
      <c r="F81" s="33" t="s">
        <v>177</v>
      </c>
      <c r="G81" s="33" t="str">
        <f>TEXT(INT((HOUR(F81)*3600+MINUTE(F81)*60+SECOND(F81))/$I$3/60),"0")&amp;"."&amp;TEXT(MOD((HOUR(F81)*3600+MINUTE(F81)*60+SECOND(F81))/$I$3,60),"00")&amp;"/km"</f>
        <v>4.41/km</v>
      </c>
      <c r="H81" s="36">
        <f>F81-$F$5</f>
        <v>0.007557870370370371</v>
      </c>
      <c r="I81" s="36">
        <f>F81-INDEX($F$5:$F$207,MATCH(D81,$D$5:$D$207,0))</f>
        <v>0.007430555555555555</v>
      </c>
    </row>
    <row r="82" spans="1:9" ht="15" customHeight="1">
      <c r="A82" s="14">
        <v>78</v>
      </c>
      <c r="B82" s="15" t="s">
        <v>178</v>
      </c>
      <c r="C82" s="15" t="s">
        <v>310</v>
      </c>
      <c r="D82" s="14" t="s">
        <v>322</v>
      </c>
      <c r="E82" s="15" t="s">
        <v>161</v>
      </c>
      <c r="F82" s="14" t="s">
        <v>179</v>
      </c>
      <c r="G82" s="14" t="str">
        <f>TEXT(INT((HOUR(F82)*3600+MINUTE(F82)*60+SECOND(F82))/$I$3/60),"0")&amp;"."&amp;TEXT(MOD((HOUR(F82)*3600+MINUTE(F82)*60+SECOND(F82))/$I$3,60),"00")&amp;"/km"</f>
        <v>4.43/km</v>
      </c>
      <c r="H82" s="16">
        <f>F82-$F$5</f>
        <v>0.007650462962962963</v>
      </c>
      <c r="I82" s="16">
        <f>F82-INDEX($F$5:$F$207,MATCH(D82,$D$5:$D$207,0))</f>
        <v>0.002488425925925925</v>
      </c>
    </row>
    <row r="83" spans="1:9" ht="15" customHeight="1">
      <c r="A83" s="14">
        <v>79</v>
      </c>
      <c r="B83" s="15" t="s">
        <v>9</v>
      </c>
      <c r="C83" s="15" t="s">
        <v>240</v>
      </c>
      <c r="D83" s="14" t="s">
        <v>277</v>
      </c>
      <c r="E83" s="15" t="s">
        <v>41</v>
      </c>
      <c r="F83" s="14" t="s">
        <v>180</v>
      </c>
      <c r="G83" s="14" t="str">
        <f>TEXT(INT((HOUR(F83)*3600+MINUTE(F83)*60+SECOND(F83))/$I$3/60),"0")&amp;"."&amp;TEXT(MOD((HOUR(F83)*3600+MINUTE(F83)*60+SECOND(F83))/$I$3,60),"00")&amp;"/km"</f>
        <v>4.44/km</v>
      </c>
      <c r="H83" s="16">
        <f>F83-$F$5</f>
        <v>0.0077314814814814815</v>
      </c>
      <c r="I83" s="16">
        <f>F83-INDEX($F$5:$F$207,MATCH(D83,$D$5:$D$207,0))</f>
        <v>0.0018171296296296303</v>
      </c>
    </row>
    <row r="84" spans="1:9" ht="15" customHeight="1">
      <c r="A84" s="14">
        <v>80</v>
      </c>
      <c r="B84" s="15" t="s">
        <v>298</v>
      </c>
      <c r="C84" s="15" t="s">
        <v>181</v>
      </c>
      <c r="D84" s="14" t="s">
        <v>296</v>
      </c>
      <c r="E84" s="15" t="s">
        <v>70</v>
      </c>
      <c r="F84" s="14" t="s">
        <v>182</v>
      </c>
      <c r="G84" s="14" t="str">
        <f>TEXT(INT((HOUR(F84)*3600+MINUTE(F84)*60+SECOND(F84))/$I$3/60),"0")&amp;"."&amp;TEXT(MOD((HOUR(F84)*3600+MINUTE(F84)*60+SECOND(F84))/$I$3,60),"00")&amp;"/km"</f>
        <v>4.44/km</v>
      </c>
      <c r="H84" s="16">
        <f>F84-$F$5</f>
        <v>0.007766203703703706</v>
      </c>
      <c r="I84" s="16">
        <f>F84-INDEX($F$5:$F$207,MATCH(D84,$D$5:$D$207,0))</f>
        <v>0.004212962962962965</v>
      </c>
    </row>
    <row r="85" spans="1:9" ht="15" customHeight="1">
      <c r="A85" s="14">
        <v>81</v>
      </c>
      <c r="B85" s="15" t="s">
        <v>184</v>
      </c>
      <c r="C85" s="15" t="s">
        <v>273</v>
      </c>
      <c r="D85" s="14" t="s">
        <v>253</v>
      </c>
      <c r="E85" s="15" t="s">
        <v>161</v>
      </c>
      <c r="F85" s="14" t="s">
        <v>185</v>
      </c>
      <c r="G85" s="14" t="str">
        <f>TEXT(INT((HOUR(F85)*3600+MINUTE(F85)*60+SECOND(F85))/$I$3/60),"0")&amp;"."&amp;TEXT(MOD((HOUR(F85)*3600+MINUTE(F85)*60+SECOND(F85))/$I$3,60),"00")&amp;"/km"</f>
        <v>4.47/km</v>
      </c>
      <c r="H85" s="16">
        <f>F85-$F$5</f>
        <v>0.007986111111111114</v>
      </c>
      <c r="I85" s="16">
        <f>F85-INDEX($F$5:$F$207,MATCH(D85,$D$5:$D$207,0))</f>
        <v>0.007106481481481483</v>
      </c>
    </row>
    <row r="86" spans="1:9" ht="15" customHeight="1">
      <c r="A86" s="14">
        <v>82</v>
      </c>
      <c r="B86" s="15" t="s">
        <v>302</v>
      </c>
      <c r="C86" s="15" t="s">
        <v>289</v>
      </c>
      <c r="D86" s="14" t="s">
        <v>265</v>
      </c>
      <c r="E86" s="15" t="s">
        <v>41</v>
      </c>
      <c r="F86" s="14" t="s">
        <v>183</v>
      </c>
      <c r="G86" s="14" t="str">
        <f>TEXT(INT((HOUR(F86)*3600+MINUTE(F86)*60+SECOND(F86))/$I$3/60),"0")&amp;"."&amp;TEXT(MOD((HOUR(F86)*3600+MINUTE(F86)*60+SECOND(F86))/$I$3,60),"00")&amp;"/km"</f>
        <v>4.48/km</v>
      </c>
      <c r="H86" s="16">
        <f>F86-$F$5</f>
        <v>0.008009259259259261</v>
      </c>
      <c r="I86" s="16">
        <f>F86-INDEX($F$5:$F$207,MATCH(D86,$D$5:$D$207,0))</f>
        <v>0.0052199074074074075</v>
      </c>
    </row>
    <row r="87" spans="1:9" ht="15" customHeight="1">
      <c r="A87" s="14">
        <v>83</v>
      </c>
      <c r="B87" s="15" t="s">
        <v>336</v>
      </c>
      <c r="C87" s="15" t="s">
        <v>186</v>
      </c>
      <c r="D87" s="14" t="s">
        <v>277</v>
      </c>
      <c r="E87" s="15" t="s">
        <v>187</v>
      </c>
      <c r="F87" s="14" t="s">
        <v>188</v>
      </c>
      <c r="G87" s="14" t="str">
        <f>TEXT(INT((HOUR(F87)*3600+MINUTE(F87)*60+SECOND(F87))/$I$3/60),"0")&amp;"."&amp;TEXT(MOD((HOUR(F87)*3600+MINUTE(F87)*60+SECOND(F87))/$I$3,60),"00")&amp;"/km"</f>
        <v>4.48/km</v>
      </c>
      <c r="H87" s="16">
        <f>F87-$F$5</f>
        <v>0.008055555555555555</v>
      </c>
      <c r="I87" s="16">
        <f>F87-INDEX($F$5:$F$207,MATCH(D87,$D$5:$D$207,0))</f>
        <v>0.002141203703703704</v>
      </c>
    </row>
    <row r="88" spans="1:9" ht="15" customHeight="1">
      <c r="A88" s="14">
        <v>84</v>
      </c>
      <c r="B88" s="15" t="s">
        <v>12</v>
      </c>
      <c r="C88" s="15" t="s">
        <v>13</v>
      </c>
      <c r="D88" s="14" t="s">
        <v>283</v>
      </c>
      <c r="E88" s="15" t="s">
        <v>247</v>
      </c>
      <c r="F88" s="14" t="s">
        <v>189</v>
      </c>
      <c r="G88" s="14" t="str">
        <f>TEXT(INT((HOUR(F88)*3600+MINUTE(F88)*60+SECOND(F88))/$I$3/60),"0")&amp;"."&amp;TEXT(MOD((HOUR(F88)*3600+MINUTE(F88)*60+SECOND(F88))/$I$3,60),"00")&amp;"/km"</f>
        <v>4.51/km</v>
      </c>
      <c r="H88" s="16">
        <f>F88-$F$5</f>
        <v>0.008206018518518519</v>
      </c>
      <c r="I88" s="16">
        <f>F88-INDEX($F$5:$F$207,MATCH(D88,$D$5:$D$207,0))</f>
        <v>0.003865740740740739</v>
      </c>
    </row>
    <row r="89" spans="1:9" ht="15" customHeight="1">
      <c r="A89" s="14">
        <v>85</v>
      </c>
      <c r="B89" s="15" t="s">
        <v>190</v>
      </c>
      <c r="C89" s="15" t="s">
        <v>2</v>
      </c>
      <c r="D89" s="14" t="s">
        <v>283</v>
      </c>
      <c r="E89" s="15" t="s">
        <v>191</v>
      </c>
      <c r="F89" s="14" t="s">
        <v>192</v>
      </c>
      <c r="G89" s="14" t="str">
        <f>TEXT(INT((HOUR(F89)*3600+MINUTE(F89)*60+SECOND(F89))/$I$3/60),"0")&amp;"."&amp;TEXT(MOD((HOUR(F89)*3600+MINUTE(F89)*60+SECOND(F89))/$I$3,60),"00")&amp;"/km"</f>
        <v>4.53/km</v>
      </c>
      <c r="H89" s="16">
        <f>F89-$F$5</f>
        <v>0.008344907407407409</v>
      </c>
      <c r="I89" s="16">
        <f>F89-INDEX($F$5:$F$207,MATCH(D89,$D$5:$D$207,0))</f>
        <v>0.004004629629629629</v>
      </c>
    </row>
    <row r="90" spans="1:9" ht="15" customHeight="1">
      <c r="A90" s="14">
        <v>86</v>
      </c>
      <c r="B90" s="15" t="s">
        <v>193</v>
      </c>
      <c r="C90" s="15" t="s">
        <v>320</v>
      </c>
      <c r="D90" s="14" t="s">
        <v>344</v>
      </c>
      <c r="E90" s="15" t="s">
        <v>70</v>
      </c>
      <c r="F90" s="14" t="s">
        <v>194</v>
      </c>
      <c r="G90" s="14" t="str">
        <f>TEXT(INT((HOUR(F90)*3600+MINUTE(F90)*60+SECOND(F90))/$I$3/60),"0")&amp;"."&amp;TEXT(MOD((HOUR(F90)*3600+MINUTE(F90)*60+SECOND(F90))/$I$3,60),"00")&amp;"/km"</f>
        <v>4.54/km</v>
      </c>
      <c r="H90" s="16">
        <f>F90-$F$5</f>
        <v>0.008425925925925927</v>
      </c>
      <c r="I90" s="16">
        <f>F90-INDEX($F$5:$F$207,MATCH(D90,$D$5:$D$207,0))</f>
        <v>0</v>
      </c>
    </row>
    <row r="91" spans="1:9" ht="15" customHeight="1">
      <c r="A91" s="14">
        <v>87</v>
      </c>
      <c r="B91" s="15" t="s">
        <v>0</v>
      </c>
      <c r="C91" s="15" t="s">
        <v>314</v>
      </c>
      <c r="D91" s="14" t="s">
        <v>283</v>
      </c>
      <c r="E91" s="15" t="s">
        <v>70</v>
      </c>
      <c r="F91" s="14" t="s">
        <v>195</v>
      </c>
      <c r="G91" s="14" t="str">
        <f>TEXT(INT((HOUR(F91)*3600+MINUTE(F91)*60+SECOND(F91))/$I$3/60),"0")&amp;"."&amp;TEXT(MOD((HOUR(F91)*3600+MINUTE(F91)*60+SECOND(F91))/$I$3,60),"00")&amp;"/km"</f>
        <v>4.54/km</v>
      </c>
      <c r="H91" s="16">
        <f>F91-$F$5</f>
        <v>0.008460648148148151</v>
      </c>
      <c r="I91" s="16">
        <f>F91-INDEX($F$5:$F$207,MATCH(D91,$D$5:$D$207,0))</f>
        <v>0.0041203703703703715</v>
      </c>
    </row>
    <row r="92" spans="1:9" ht="15" customHeight="1">
      <c r="A92" s="14">
        <v>88</v>
      </c>
      <c r="B92" s="15" t="s">
        <v>196</v>
      </c>
      <c r="C92" s="15" t="s">
        <v>264</v>
      </c>
      <c r="D92" s="14" t="s">
        <v>253</v>
      </c>
      <c r="E92" s="15" t="s">
        <v>197</v>
      </c>
      <c r="F92" s="14" t="s">
        <v>198</v>
      </c>
      <c r="G92" s="14" t="str">
        <f>TEXT(INT((HOUR(F92)*3600+MINUTE(F92)*60+SECOND(F92))/$I$3/60),"0")&amp;"."&amp;TEXT(MOD((HOUR(F92)*3600+MINUTE(F92)*60+SECOND(F92))/$I$3,60),"00")&amp;"/km"</f>
        <v>4.56/km</v>
      </c>
      <c r="H92" s="16">
        <f>F92-$F$5</f>
        <v>0.00855324074074074</v>
      </c>
      <c r="I92" s="16">
        <f>F92-INDEX($F$5:$F$207,MATCH(D92,$D$5:$D$207,0))</f>
        <v>0.0076736111111111085</v>
      </c>
    </row>
    <row r="93" spans="1:9" ht="15" customHeight="1">
      <c r="A93" s="14">
        <v>89</v>
      </c>
      <c r="B93" s="15" t="s">
        <v>199</v>
      </c>
      <c r="C93" s="15" t="s">
        <v>266</v>
      </c>
      <c r="D93" s="14" t="s">
        <v>265</v>
      </c>
      <c r="E93" s="15" t="s">
        <v>70</v>
      </c>
      <c r="F93" s="14" t="s">
        <v>200</v>
      </c>
      <c r="G93" s="14" t="str">
        <f>TEXT(INT((HOUR(F93)*3600+MINUTE(F93)*60+SECOND(F93))/$I$3/60),"0")&amp;"."&amp;TEXT(MOD((HOUR(F93)*3600+MINUTE(F93)*60+SECOND(F93))/$I$3,60),"00")&amp;"/km"</f>
        <v>4.57/km</v>
      </c>
      <c r="H93" s="16">
        <f>F93-$F$5</f>
        <v>0.008622685185185185</v>
      </c>
      <c r="I93" s="16">
        <f>F93-INDEX($F$5:$F$207,MATCH(D93,$D$5:$D$207,0))</f>
        <v>0.005833333333333331</v>
      </c>
    </row>
    <row r="94" spans="1:9" ht="15" customHeight="1">
      <c r="A94" s="14">
        <v>90</v>
      </c>
      <c r="B94" s="15" t="s">
        <v>340</v>
      </c>
      <c r="C94" s="15" t="s">
        <v>276</v>
      </c>
      <c r="D94" s="14" t="s">
        <v>265</v>
      </c>
      <c r="E94" s="15" t="s">
        <v>201</v>
      </c>
      <c r="F94" s="14" t="s">
        <v>202</v>
      </c>
      <c r="G94" s="14" t="str">
        <f>TEXT(INT((HOUR(F94)*3600+MINUTE(F94)*60+SECOND(F94))/$I$3/60),"0")&amp;"."&amp;TEXT(MOD((HOUR(F94)*3600+MINUTE(F94)*60+SECOND(F94))/$I$3,60),"00")&amp;"/km"</f>
        <v>4.57/km</v>
      </c>
      <c r="H94" s="16">
        <f>F94-$F$5</f>
        <v>0.008657407407407409</v>
      </c>
      <c r="I94" s="16">
        <f>F94-INDEX($F$5:$F$207,MATCH(D94,$D$5:$D$207,0))</f>
        <v>0.005868055555555555</v>
      </c>
    </row>
    <row r="95" spans="1:9" ht="15" customHeight="1">
      <c r="A95" s="14">
        <v>91</v>
      </c>
      <c r="B95" s="15" t="s">
        <v>203</v>
      </c>
      <c r="C95" s="15" t="s">
        <v>204</v>
      </c>
      <c r="D95" s="14" t="s">
        <v>322</v>
      </c>
      <c r="E95" s="15" t="s">
        <v>205</v>
      </c>
      <c r="F95" s="14" t="s">
        <v>206</v>
      </c>
      <c r="G95" s="14" t="str">
        <f>TEXT(INT((HOUR(F95)*3600+MINUTE(F95)*60+SECOND(F95))/$I$3/60),"0")&amp;"."&amp;TEXT(MOD((HOUR(F95)*3600+MINUTE(F95)*60+SECOND(F95))/$I$3,60),"00")&amp;"/km"</f>
        <v>5.03/km</v>
      </c>
      <c r="H95" s="16">
        <f>F95-$F$5</f>
        <v>0.009097222222222222</v>
      </c>
      <c r="I95" s="16">
        <f>F95-INDEX($F$5:$F$207,MATCH(D95,$D$5:$D$207,0))</f>
        <v>0.003935185185185184</v>
      </c>
    </row>
    <row r="96" spans="1:9" ht="15" customHeight="1">
      <c r="A96" s="14">
        <v>92</v>
      </c>
      <c r="B96" s="15" t="s">
        <v>10</v>
      </c>
      <c r="C96" s="15" t="s">
        <v>312</v>
      </c>
      <c r="D96" s="14" t="s">
        <v>335</v>
      </c>
      <c r="E96" s="15" t="s">
        <v>207</v>
      </c>
      <c r="F96" s="14" t="s">
        <v>206</v>
      </c>
      <c r="G96" s="14" t="str">
        <f>TEXT(INT((HOUR(F96)*3600+MINUTE(F96)*60+SECOND(F96))/$I$3/60),"0")&amp;"."&amp;TEXT(MOD((HOUR(F96)*3600+MINUTE(F96)*60+SECOND(F96))/$I$3,60),"00")&amp;"/km"</f>
        <v>5.03/km</v>
      </c>
      <c r="H96" s="16">
        <f>F96-$F$5</f>
        <v>0.009097222222222222</v>
      </c>
      <c r="I96" s="16">
        <f>F96-INDEX($F$5:$F$207,MATCH(D96,$D$5:$D$207,0))</f>
        <v>0</v>
      </c>
    </row>
    <row r="97" spans="1:9" ht="15" customHeight="1">
      <c r="A97" s="14">
        <v>93</v>
      </c>
      <c r="B97" s="15" t="s">
        <v>208</v>
      </c>
      <c r="C97" s="15" t="s">
        <v>209</v>
      </c>
      <c r="D97" s="14" t="s">
        <v>290</v>
      </c>
      <c r="E97" s="15" t="s">
        <v>210</v>
      </c>
      <c r="F97" s="14" t="s">
        <v>211</v>
      </c>
      <c r="G97" s="14" t="str">
        <f>TEXT(INT((HOUR(F97)*3600+MINUTE(F97)*60+SECOND(F97))/$I$3/60),"0")&amp;"."&amp;TEXT(MOD((HOUR(F97)*3600+MINUTE(F97)*60+SECOND(F97))/$I$3,60),"00")&amp;"/km"</f>
        <v>5.04/km</v>
      </c>
      <c r="H97" s="16">
        <f>F97-$F$5</f>
        <v>0.009131944444444446</v>
      </c>
      <c r="I97" s="16">
        <f>F97-INDEX($F$5:$F$207,MATCH(D97,$D$5:$D$207,0))</f>
        <v>0.004930555555555556</v>
      </c>
    </row>
    <row r="98" spans="1:9" ht="15" customHeight="1">
      <c r="A98" s="14">
        <v>94</v>
      </c>
      <c r="B98" s="15" t="s">
        <v>212</v>
      </c>
      <c r="C98" s="15" t="s">
        <v>6</v>
      </c>
      <c r="D98" s="14" t="s">
        <v>322</v>
      </c>
      <c r="E98" s="15" t="s">
        <v>70</v>
      </c>
      <c r="F98" s="14" t="s">
        <v>211</v>
      </c>
      <c r="G98" s="14" t="str">
        <f>TEXT(INT((HOUR(F98)*3600+MINUTE(F98)*60+SECOND(F98))/$I$3/60),"0")&amp;"."&amp;TEXT(MOD((HOUR(F98)*3600+MINUTE(F98)*60+SECOND(F98))/$I$3,60),"00")&amp;"/km"</f>
        <v>5.04/km</v>
      </c>
      <c r="H98" s="16">
        <f>F98-$F$5</f>
        <v>0.009131944444444446</v>
      </c>
      <c r="I98" s="16">
        <f>F98-INDEX($F$5:$F$207,MATCH(D98,$D$5:$D$207,0))</f>
        <v>0.003969907407407408</v>
      </c>
    </row>
    <row r="99" spans="1:9" ht="15" customHeight="1">
      <c r="A99" s="14">
        <v>95</v>
      </c>
      <c r="B99" s="15" t="s">
        <v>213</v>
      </c>
      <c r="C99" s="15" t="s">
        <v>294</v>
      </c>
      <c r="D99" s="14" t="s">
        <v>246</v>
      </c>
      <c r="E99" s="15" t="s">
        <v>70</v>
      </c>
      <c r="F99" s="14" t="s">
        <v>214</v>
      </c>
      <c r="G99" s="14" t="str">
        <f>TEXT(INT((HOUR(F99)*3600+MINUTE(F99)*60+SECOND(F99))/$I$3/60),"0")&amp;"."&amp;TEXT(MOD((HOUR(F99)*3600+MINUTE(F99)*60+SECOND(F99))/$I$3,60),"00")&amp;"/km"</f>
        <v>5.06/km</v>
      </c>
      <c r="H99" s="16">
        <f>F99-$F$5</f>
        <v>0.009270833333333332</v>
      </c>
      <c r="I99" s="16">
        <f>F99-INDEX($F$5:$F$207,MATCH(D99,$D$5:$D$207,0))</f>
        <v>0.009143518518518516</v>
      </c>
    </row>
    <row r="100" spans="1:9" ht="15" customHeight="1">
      <c r="A100" s="14">
        <v>96</v>
      </c>
      <c r="B100" s="15" t="s">
        <v>15</v>
      </c>
      <c r="C100" s="15" t="s">
        <v>16</v>
      </c>
      <c r="D100" s="14" t="s">
        <v>306</v>
      </c>
      <c r="E100" s="15" t="s">
        <v>41</v>
      </c>
      <c r="F100" s="14" t="s">
        <v>215</v>
      </c>
      <c r="G100" s="14" t="str">
        <f>TEXT(INT((HOUR(F100)*3600+MINUTE(F100)*60+SECOND(F100))/$I$3/60),"0")&amp;"."&amp;TEXT(MOD((HOUR(F100)*3600+MINUTE(F100)*60+SECOND(F100))/$I$3,60),"00")&amp;"/km"</f>
        <v>5.09/km</v>
      </c>
      <c r="H100" s="16">
        <f>F100-$F$5</f>
        <v>0.009467592592592593</v>
      </c>
      <c r="I100" s="16">
        <f>F100-INDEX($F$5:$F$207,MATCH(D100,$D$5:$D$207,0))</f>
        <v>0.003518518518518518</v>
      </c>
    </row>
    <row r="101" spans="1:9" ht="15" customHeight="1">
      <c r="A101" s="14">
        <v>97</v>
      </c>
      <c r="B101" s="15" t="s">
        <v>11</v>
      </c>
      <c r="C101" s="15" t="s">
        <v>261</v>
      </c>
      <c r="D101" s="14" t="s">
        <v>253</v>
      </c>
      <c r="E101" s="15" t="s">
        <v>41</v>
      </c>
      <c r="F101" s="14" t="s">
        <v>216</v>
      </c>
      <c r="G101" s="14" t="str">
        <f>TEXT(INT((HOUR(F101)*3600+MINUTE(F101)*60+SECOND(F101))/$I$3/60),"0")&amp;"."&amp;TEXT(MOD((HOUR(F101)*3600+MINUTE(F101)*60+SECOND(F101))/$I$3,60),"00")&amp;"/km"</f>
        <v>5.09/km</v>
      </c>
      <c r="H101" s="16">
        <f>F101-$F$5</f>
        <v>0.009479166666666667</v>
      </c>
      <c r="I101" s="16">
        <f>F101-INDEX($F$5:$F$207,MATCH(D101,$D$5:$D$207,0))</f>
        <v>0.008599537037037036</v>
      </c>
    </row>
    <row r="102" spans="1:9" ht="15" customHeight="1">
      <c r="A102" s="14">
        <v>98</v>
      </c>
      <c r="B102" s="15" t="s">
        <v>218</v>
      </c>
      <c r="C102" s="15" t="s">
        <v>324</v>
      </c>
      <c r="D102" s="14" t="s">
        <v>306</v>
      </c>
      <c r="E102" s="15" t="s">
        <v>41</v>
      </c>
      <c r="F102" s="14" t="s">
        <v>219</v>
      </c>
      <c r="G102" s="14" t="str">
        <f>TEXT(INT((HOUR(F102)*3600+MINUTE(F102)*60+SECOND(F102))/$I$3/60),"0")&amp;"."&amp;TEXT(MOD((HOUR(F102)*3600+MINUTE(F102)*60+SECOND(F102))/$I$3,60),"00")&amp;"/km"</f>
        <v>5.17/km</v>
      </c>
      <c r="H102" s="16">
        <f>F102-$F$5</f>
        <v>0.010069444444444443</v>
      </c>
      <c r="I102" s="16">
        <f>F102-INDEX($F$5:$F$207,MATCH(D102,$D$5:$D$207,0))</f>
        <v>0.004120370370370368</v>
      </c>
    </row>
    <row r="103" spans="1:9" ht="15" customHeight="1">
      <c r="A103" s="14">
        <v>99</v>
      </c>
      <c r="B103" s="15" t="s">
        <v>14</v>
      </c>
      <c r="C103" s="15" t="s">
        <v>7</v>
      </c>
      <c r="D103" s="14" t="s">
        <v>296</v>
      </c>
      <c r="E103" s="15" t="s">
        <v>41</v>
      </c>
      <c r="F103" s="14" t="s">
        <v>217</v>
      </c>
      <c r="G103" s="14" t="str">
        <f>TEXT(INT((HOUR(F103)*3600+MINUTE(F103)*60+SECOND(F103))/$I$3/60),"0")&amp;"."&amp;TEXT(MOD((HOUR(F103)*3600+MINUTE(F103)*60+SECOND(F103))/$I$3,60),"00")&amp;"/km"</f>
        <v>5.18/km</v>
      </c>
      <c r="H103" s="16">
        <f>F103-$F$5</f>
        <v>0.01009259259259259</v>
      </c>
      <c r="I103" s="16">
        <f>F103-INDEX($F$5:$F$207,MATCH(D103,$D$5:$D$207,0))</f>
        <v>0.00653935185185185</v>
      </c>
    </row>
    <row r="104" spans="1:9" ht="15" customHeight="1">
      <c r="A104" s="14">
        <v>100</v>
      </c>
      <c r="B104" s="15" t="s">
        <v>220</v>
      </c>
      <c r="C104" s="15" t="s">
        <v>330</v>
      </c>
      <c r="D104" s="14" t="s">
        <v>290</v>
      </c>
      <c r="E104" s="15" t="s">
        <v>70</v>
      </c>
      <c r="F104" s="14" t="s">
        <v>221</v>
      </c>
      <c r="G104" s="14" t="str">
        <f>TEXT(INT((HOUR(F104)*3600+MINUTE(F104)*60+SECOND(F104))/$I$3/60),"0")&amp;"."&amp;TEXT(MOD((HOUR(F104)*3600+MINUTE(F104)*60+SECOND(F104))/$I$3,60),"00")&amp;"/km"</f>
        <v>5.25/km</v>
      </c>
      <c r="H104" s="16">
        <f>F104-$F$5</f>
        <v>0.010590277777777778</v>
      </c>
      <c r="I104" s="16">
        <f>F104-INDEX($F$5:$F$207,MATCH(D104,$D$5:$D$207,0))</f>
        <v>0.006388888888888888</v>
      </c>
    </row>
    <row r="105" spans="1:9" ht="15" customHeight="1">
      <c r="A105" s="14">
        <v>101</v>
      </c>
      <c r="B105" s="15" t="s">
        <v>222</v>
      </c>
      <c r="C105" s="15" t="s">
        <v>327</v>
      </c>
      <c r="D105" s="14" t="s">
        <v>344</v>
      </c>
      <c r="E105" s="15" t="s">
        <v>161</v>
      </c>
      <c r="F105" s="14" t="s">
        <v>223</v>
      </c>
      <c r="G105" s="14" t="str">
        <f>TEXT(INT((HOUR(F105)*3600+MINUTE(F105)*60+SECOND(F105))/$I$3/60),"0")&amp;"."&amp;TEXT(MOD((HOUR(F105)*3600+MINUTE(F105)*60+SECOND(F105))/$I$3,60),"00")&amp;"/km"</f>
        <v>5.37/km</v>
      </c>
      <c r="H105" s="16">
        <f>F105-$F$5</f>
        <v>0.01142361111111111</v>
      </c>
      <c r="I105" s="16">
        <f>F105-INDEX($F$5:$F$207,MATCH(D105,$D$5:$D$207,0))</f>
        <v>0.002997685185185183</v>
      </c>
    </row>
    <row r="106" spans="1:9" ht="15" customHeight="1">
      <c r="A106" s="14">
        <v>102</v>
      </c>
      <c r="B106" s="15" t="s">
        <v>224</v>
      </c>
      <c r="C106" s="15" t="s">
        <v>279</v>
      </c>
      <c r="D106" s="14" t="s">
        <v>329</v>
      </c>
      <c r="E106" s="15" t="s">
        <v>161</v>
      </c>
      <c r="F106" s="14" t="s">
        <v>225</v>
      </c>
      <c r="G106" s="14" t="str">
        <f>TEXT(INT((HOUR(F106)*3600+MINUTE(F106)*60+SECOND(F106))/$I$3/60),"0")&amp;"."&amp;TEXT(MOD((HOUR(F106)*3600+MINUTE(F106)*60+SECOND(F106))/$I$3,60),"00")&amp;"/km"</f>
        <v>5.59/km</v>
      </c>
      <c r="H106" s="16">
        <f>F106-$F$5</f>
        <v>0.012928240740740744</v>
      </c>
      <c r="I106" s="16">
        <f>F106-INDEX($F$5:$F$207,MATCH(D106,$D$5:$D$207,0))</f>
        <v>0.008564814814814817</v>
      </c>
    </row>
    <row r="107" spans="1:9" ht="15" customHeight="1">
      <c r="A107" s="14">
        <v>103</v>
      </c>
      <c r="B107" s="15" t="s">
        <v>18</v>
      </c>
      <c r="C107" s="15" t="s">
        <v>19</v>
      </c>
      <c r="D107" s="14" t="s">
        <v>20</v>
      </c>
      <c r="E107" s="15" t="s">
        <v>41</v>
      </c>
      <c r="F107" s="14" t="s">
        <v>226</v>
      </c>
      <c r="G107" s="14" t="str">
        <f>TEXT(INT((HOUR(F107)*3600+MINUTE(F107)*60+SECOND(F107))/$I$3/60),"0")&amp;"."&amp;TEXT(MOD((HOUR(F107)*3600+MINUTE(F107)*60+SECOND(F107))/$I$3,60),"00")&amp;"/km"</f>
        <v>6.13/km</v>
      </c>
      <c r="H107" s="16">
        <f>F107-$F$5</f>
        <v>0.013923611111111112</v>
      </c>
      <c r="I107" s="16">
        <f>F107-INDEX($F$5:$F$207,MATCH(D107,$D$5:$D$207,0))</f>
        <v>0</v>
      </c>
    </row>
    <row r="108" spans="1:9" ht="15" customHeight="1">
      <c r="A108" s="18">
        <v>104</v>
      </c>
      <c r="B108" s="19" t="s">
        <v>227</v>
      </c>
      <c r="C108" s="19" t="s">
        <v>337</v>
      </c>
      <c r="D108" s="18" t="s">
        <v>329</v>
      </c>
      <c r="E108" s="19" t="s">
        <v>41</v>
      </c>
      <c r="F108" s="18" t="s">
        <v>228</v>
      </c>
      <c r="G108" s="18" t="str">
        <f>TEXT(INT((HOUR(F108)*3600+MINUTE(F108)*60+SECOND(F108))/$I$3/60),"0")&amp;"."&amp;TEXT(MOD((HOUR(F108)*3600+MINUTE(F108)*60+SECOND(F108))/$I$3,60),"00")&amp;"/km"</f>
        <v>6.60/km</v>
      </c>
      <c r="H108" s="20">
        <f>F108-$F$5</f>
        <v>0.017175925925925924</v>
      </c>
      <c r="I108" s="20">
        <f>F108-INDEX($F$5:$F$207,MATCH(D108,$D$5:$D$207,0))</f>
        <v>0.012812499999999998</v>
      </c>
    </row>
  </sheetData>
  <autoFilter ref="A4:I10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Memorial Matteo Bonetti</v>
      </c>
      <c r="B1" s="30"/>
      <c r="C1" s="30"/>
    </row>
    <row r="2" spans="1:3" ht="42" customHeight="1">
      <c r="A2" s="31" t="str">
        <f>Individuale!A3&amp;" km. "&amp;Individuale!I3</f>
        <v>Via dell'acqua Acetosa Roma (RM) - Domenica 11/03/2012 km. 6</v>
      </c>
      <c r="B2" s="31"/>
      <c r="C2" s="31"/>
    </row>
    <row r="3" spans="1:3" ht="24.75" customHeight="1">
      <c r="A3" s="21" t="s">
        <v>230</v>
      </c>
      <c r="B3" s="22" t="s">
        <v>234</v>
      </c>
      <c r="C3" s="22" t="s">
        <v>21</v>
      </c>
    </row>
    <row r="4" spans="1:3" ht="15" customHeight="1">
      <c r="A4" s="10">
        <v>1</v>
      </c>
      <c r="B4" s="11" t="s">
        <v>41</v>
      </c>
      <c r="C4" s="23">
        <v>25</v>
      </c>
    </row>
    <row r="5" spans="1:3" ht="15" customHeight="1">
      <c r="A5" s="14">
        <v>2</v>
      </c>
      <c r="B5" s="15" t="s">
        <v>70</v>
      </c>
      <c r="C5" s="24">
        <v>15</v>
      </c>
    </row>
    <row r="6" spans="1:3" ht="15" customHeight="1">
      <c r="A6" s="14">
        <v>3</v>
      </c>
      <c r="B6" s="15" t="s">
        <v>49</v>
      </c>
      <c r="C6" s="24">
        <v>7</v>
      </c>
    </row>
    <row r="7" spans="1:3" ht="15" customHeight="1">
      <c r="A7" s="33">
        <v>4</v>
      </c>
      <c r="B7" s="34" t="s">
        <v>249</v>
      </c>
      <c r="C7" s="35">
        <v>6</v>
      </c>
    </row>
    <row r="8" spans="1:3" ht="15" customHeight="1">
      <c r="A8" s="14">
        <v>5</v>
      </c>
      <c r="B8" s="15" t="s">
        <v>30</v>
      </c>
      <c r="C8" s="24">
        <v>5</v>
      </c>
    </row>
    <row r="9" spans="1:3" ht="15" customHeight="1">
      <c r="A9" s="14">
        <v>6</v>
      </c>
      <c r="B9" s="15" t="s">
        <v>161</v>
      </c>
      <c r="C9" s="24">
        <v>5</v>
      </c>
    </row>
    <row r="10" spans="1:3" ht="15" customHeight="1">
      <c r="A10" s="14">
        <v>7</v>
      </c>
      <c r="B10" s="15" t="s">
        <v>39</v>
      </c>
      <c r="C10" s="24">
        <v>4</v>
      </c>
    </row>
    <row r="11" spans="1:3" ht="15" customHeight="1">
      <c r="A11" s="14">
        <v>8</v>
      </c>
      <c r="B11" s="15" t="s">
        <v>247</v>
      </c>
      <c r="C11" s="24">
        <v>3</v>
      </c>
    </row>
    <row r="12" spans="1:3" ht="15" customHeight="1">
      <c r="A12" s="14">
        <v>9</v>
      </c>
      <c r="B12" s="15" t="s">
        <v>28</v>
      </c>
      <c r="C12" s="24">
        <v>2</v>
      </c>
    </row>
    <row r="13" spans="1:3" ht="15" customHeight="1">
      <c r="A13" s="14">
        <v>10</v>
      </c>
      <c r="B13" s="15" t="s">
        <v>260</v>
      </c>
      <c r="C13" s="24">
        <v>2</v>
      </c>
    </row>
    <row r="14" spans="1:3" ht="15" customHeight="1">
      <c r="A14" s="14">
        <v>11</v>
      </c>
      <c r="B14" s="15" t="s">
        <v>44</v>
      </c>
      <c r="C14" s="24">
        <v>2</v>
      </c>
    </row>
    <row r="15" spans="1:3" ht="15" customHeight="1">
      <c r="A15" s="14">
        <v>12</v>
      </c>
      <c r="B15" s="15" t="s">
        <v>91</v>
      </c>
      <c r="C15" s="24">
        <v>2</v>
      </c>
    </row>
    <row r="16" spans="1:3" ht="15" customHeight="1">
      <c r="A16" s="14">
        <v>13</v>
      </c>
      <c r="B16" s="15" t="s">
        <v>67</v>
      </c>
      <c r="C16" s="24">
        <v>2</v>
      </c>
    </row>
    <row r="17" spans="1:3" ht="15" customHeight="1">
      <c r="A17" s="14">
        <v>14</v>
      </c>
      <c r="B17" s="15" t="s">
        <v>155</v>
      </c>
      <c r="C17" s="24">
        <v>1</v>
      </c>
    </row>
    <row r="18" spans="1:3" ht="15" customHeight="1">
      <c r="A18" s="14">
        <v>15</v>
      </c>
      <c r="B18" s="15" t="s">
        <v>129</v>
      </c>
      <c r="C18" s="24">
        <v>1</v>
      </c>
    </row>
    <row r="19" spans="1:3" ht="15" customHeight="1">
      <c r="A19" s="14">
        <v>16</v>
      </c>
      <c r="B19" s="15" t="s">
        <v>201</v>
      </c>
      <c r="C19" s="24">
        <v>1</v>
      </c>
    </row>
    <row r="20" spans="1:3" ht="15" customHeight="1">
      <c r="A20" s="14">
        <v>17</v>
      </c>
      <c r="B20" s="15" t="s">
        <v>132</v>
      </c>
      <c r="C20" s="24">
        <v>1</v>
      </c>
    </row>
    <row r="21" spans="1:3" ht="15" customHeight="1">
      <c r="A21" s="14">
        <v>18</v>
      </c>
      <c r="B21" s="15" t="s">
        <v>191</v>
      </c>
      <c r="C21" s="24">
        <v>1</v>
      </c>
    </row>
    <row r="22" spans="1:3" ht="15" customHeight="1">
      <c r="A22" s="14">
        <v>19</v>
      </c>
      <c r="B22" s="15" t="s">
        <v>134</v>
      </c>
      <c r="C22" s="24">
        <v>1</v>
      </c>
    </row>
    <row r="23" spans="1:3" ht="15" customHeight="1">
      <c r="A23" s="14">
        <v>20</v>
      </c>
      <c r="B23" s="15" t="s">
        <v>123</v>
      </c>
      <c r="C23" s="24">
        <v>1</v>
      </c>
    </row>
    <row r="24" spans="1:3" ht="15" customHeight="1">
      <c r="A24" s="14">
        <v>21</v>
      </c>
      <c r="B24" s="15" t="s">
        <v>32</v>
      </c>
      <c r="C24" s="24">
        <v>1</v>
      </c>
    </row>
    <row r="25" spans="1:3" ht="15" customHeight="1">
      <c r="A25" s="14">
        <v>22</v>
      </c>
      <c r="B25" s="15" t="s">
        <v>61</v>
      </c>
      <c r="C25" s="24">
        <v>1</v>
      </c>
    </row>
    <row r="26" spans="1:3" ht="15" customHeight="1">
      <c r="A26" s="14">
        <v>23</v>
      </c>
      <c r="B26" s="15" t="s">
        <v>145</v>
      </c>
      <c r="C26" s="24">
        <v>1</v>
      </c>
    </row>
    <row r="27" spans="1:3" ht="15" customHeight="1">
      <c r="A27" s="14">
        <v>24</v>
      </c>
      <c r="B27" s="15" t="s">
        <v>210</v>
      </c>
      <c r="C27" s="24">
        <v>1</v>
      </c>
    </row>
    <row r="28" spans="1:3" ht="15" customHeight="1">
      <c r="A28" s="14">
        <v>25</v>
      </c>
      <c r="B28" s="15" t="s">
        <v>109</v>
      </c>
      <c r="C28" s="24">
        <v>1</v>
      </c>
    </row>
    <row r="29" spans="1:3" ht="15" customHeight="1">
      <c r="A29" s="14">
        <v>26</v>
      </c>
      <c r="B29" s="15" t="s">
        <v>205</v>
      </c>
      <c r="C29" s="24">
        <v>1</v>
      </c>
    </row>
    <row r="30" spans="1:3" ht="15" customHeight="1">
      <c r="A30" s="14">
        <v>27</v>
      </c>
      <c r="B30" s="15" t="s">
        <v>149</v>
      </c>
      <c r="C30" s="24">
        <v>1</v>
      </c>
    </row>
    <row r="31" spans="1:3" ht="15" customHeight="1">
      <c r="A31" s="14">
        <v>28</v>
      </c>
      <c r="B31" s="15" t="s">
        <v>187</v>
      </c>
      <c r="C31" s="24">
        <v>1</v>
      </c>
    </row>
    <row r="32" spans="1:3" ht="15" customHeight="1">
      <c r="A32" s="14">
        <v>29</v>
      </c>
      <c r="B32" s="15" t="s">
        <v>46</v>
      </c>
      <c r="C32" s="24">
        <v>1</v>
      </c>
    </row>
    <row r="33" spans="1:3" ht="15" customHeight="1">
      <c r="A33" s="14">
        <v>30</v>
      </c>
      <c r="B33" s="15" t="s">
        <v>197</v>
      </c>
      <c r="C33" s="24">
        <v>1</v>
      </c>
    </row>
    <row r="34" spans="1:3" ht="15" customHeight="1">
      <c r="A34" s="14">
        <v>31</v>
      </c>
      <c r="B34" s="15" t="s">
        <v>113</v>
      </c>
      <c r="C34" s="24">
        <v>1</v>
      </c>
    </row>
    <row r="35" spans="1:3" ht="15" customHeight="1">
      <c r="A35" s="14">
        <v>32</v>
      </c>
      <c r="B35" s="15" t="s">
        <v>248</v>
      </c>
      <c r="C35" s="24">
        <v>1</v>
      </c>
    </row>
    <row r="36" spans="1:3" ht="15" customHeight="1">
      <c r="A36" s="14">
        <v>33</v>
      </c>
      <c r="B36" s="15" t="s">
        <v>128</v>
      </c>
      <c r="C36" s="24">
        <v>1</v>
      </c>
    </row>
    <row r="37" spans="1:3" ht="15" customHeight="1">
      <c r="A37" s="14">
        <v>34</v>
      </c>
      <c r="B37" s="15" t="s">
        <v>207</v>
      </c>
      <c r="C37" s="24">
        <v>1</v>
      </c>
    </row>
    <row r="38" spans="1:3" ht="15" customHeight="1">
      <c r="A38" s="14">
        <v>35</v>
      </c>
      <c r="B38" s="15" t="s">
        <v>164</v>
      </c>
      <c r="C38" s="24">
        <v>1</v>
      </c>
    </row>
    <row r="39" spans="1:3" ht="15" customHeight="1">
      <c r="A39" s="14">
        <v>36</v>
      </c>
      <c r="B39" s="15" t="s">
        <v>64</v>
      </c>
      <c r="C39" s="24">
        <v>1</v>
      </c>
    </row>
    <row r="40" spans="1:3" ht="15" customHeight="1">
      <c r="A40" s="18">
        <v>37</v>
      </c>
      <c r="B40" s="19" t="s">
        <v>315</v>
      </c>
      <c r="C40" s="25">
        <v>1</v>
      </c>
    </row>
    <row r="41" spans="1:3" ht="12.75">
      <c r="A41" s="26"/>
      <c r="B41" s="26"/>
      <c r="C41" s="26">
        <f>SUM(C4:C40)</f>
        <v>104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2012-03-12T08:56:52Z</dcterms:created>
  <dcterms:modified xsi:type="dcterms:W3CDTF">2012-03-12T08:58:50Z</dcterms:modified>
  <cp:category/>
  <cp:version/>
  <cp:contentType/>
  <cp:contentStatus/>
</cp:coreProperties>
</file>