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<sst xmlns="http://schemas.openxmlformats.org/spreadsheetml/2006/main" count="454" uniqueCount="308">
  <si>
    <t>MACIOCE</t>
  </si>
  <si>
    <t>ASD FARTLEK OSTIA</t>
  </si>
  <si>
    <t>RAMPINI</t>
  </si>
  <si>
    <t>PALESTRINA RUNNING</t>
  </si>
  <si>
    <t>GASBARRI</t>
  </si>
  <si>
    <t>ATLETICA POMEZIA</t>
  </si>
  <si>
    <t>RUNNING EVOLUTION</t>
  </si>
  <si>
    <t>PIFERI</t>
  </si>
  <si>
    <t>US ROMA83</t>
  </si>
  <si>
    <t>00.36.18</t>
  </si>
  <si>
    <t>SOLITO</t>
  </si>
  <si>
    <t>00.36.40</t>
  </si>
  <si>
    <t>TIZIANO</t>
  </si>
  <si>
    <t>00.37.17</t>
  </si>
  <si>
    <t>00.37.38</t>
  </si>
  <si>
    <t>FIORAVANTI</t>
  </si>
  <si>
    <t>ATLETICA VILLA AURELIA</t>
  </si>
  <si>
    <t>00.38.19</t>
  </si>
  <si>
    <t>00.38.27</t>
  </si>
  <si>
    <t>00.38.32</t>
  </si>
  <si>
    <t>T.C. PARIOLI</t>
  </si>
  <si>
    <t>00.38.48</t>
  </si>
  <si>
    <t>00.39.05</t>
  </si>
  <si>
    <t>RUFFINI</t>
  </si>
  <si>
    <t>00.39.36</t>
  </si>
  <si>
    <t>00.39.44</t>
  </si>
  <si>
    <t xml:space="preserve">ROMA ROAD RUNNERS </t>
  </si>
  <si>
    <t>00.40.10</t>
  </si>
  <si>
    <t>D'ANTONE</t>
  </si>
  <si>
    <t>00.40.45</t>
  </si>
  <si>
    <t>00.40.59</t>
  </si>
  <si>
    <t>00.41.10</t>
  </si>
  <si>
    <t>D'ANTONI</t>
  </si>
  <si>
    <t>ATLETICA ENERGIA</t>
  </si>
  <si>
    <t>00.41.15</t>
  </si>
  <si>
    <t>00.41.30</t>
  </si>
  <si>
    <t>00.41.50</t>
  </si>
  <si>
    <t>00.42.00</t>
  </si>
  <si>
    <t>PENTANGELO</t>
  </si>
  <si>
    <t>RUNNERS CIAMPINO</t>
  </si>
  <si>
    <t>00.42.07</t>
  </si>
  <si>
    <t>FRULLANO</t>
  </si>
  <si>
    <t>00.42.10</t>
  </si>
  <si>
    <t>00.42.30</t>
  </si>
  <si>
    <t>CARNEVALI</t>
  </si>
  <si>
    <t>00.43.02</t>
  </si>
  <si>
    <t>PICCIONI</t>
  </si>
  <si>
    <t>MARCIATORI SIMBRUINI SUBIACO</t>
  </si>
  <si>
    <t>00.43.36</t>
  </si>
  <si>
    <t>00.44.23</t>
  </si>
  <si>
    <t>GABRIELI</t>
  </si>
  <si>
    <t>CRAL POLIGRAFICO IPZS</t>
  </si>
  <si>
    <t>00.44.34</t>
  </si>
  <si>
    <t>SS LAZIO</t>
  </si>
  <si>
    <t>00.44.42</t>
  </si>
  <si>
    <t>DOLCE</t>
  </si>
  <si>
    <t>00.44.56</t>
  </si>
  <si>
    <t>00.45.19</t>
  </si>
  <si>
    <t>CHIALASTRI</t>
  </si>
  <si>
    <t>00.45.32</t>
  </si>
  <si>
    <t>00.45.38</t>
  </si>
  <si>
    <t>00.45.59</t>
  </si>
  <si>
    <t>QUATTROCIOCCHI</t>
  </si>
  <si>
    <t>SERENA</t>
  </si>
  <si>
    <t>SPORT&amp;NATURA</t>
  </si>
  <si>
    <t>00.46.18</t>
  </si>
  <si>
    <t>SALUZZI</t>
  </si>
  <si>
    <t>SS PIETRO E PAOLO</t>
  </si>
  <si>
    <t>00.46.25</t>
  </si>
  <si>
    <t>LUTTAZZI</t>
  </si>
  <si>
    <t>00.46.33</t>
  </si>
  <si>
    <t>COSCIA</t>
  </si>
  <si>
    <t>00.46.45</t>
  </si>
  <si>
    <t>GUGLIELMINI</t>
  </si>
  <si>
    <t>00.46.50</t>
  </si>
  <si>
    <t>GS CAT SPORT ROMA</t>
  </si>
  <si>
    <t>00.47.15</t>
  </si>
  <si>
    <t>00.47.20</t>
  </si>
  <si>
    <t>GALEANI</t>
  </si>
  <si>
    <t>00.47.43</t>
  </si>
  <si>
    <t>00.48.05</t>
  </si>
  <si>
    <t>TIRELLI</t>
  </si>
  <si>
    <t>00.48.23</t>
  </si>
  <si>
    <t>00.48.30</t>
  </si>
  <si>
    <t>RAGNETTI</t>
  </si>
  <si>
    <t>LIBERATLETICA ARIS</t>
  </si>
  <si>
    <t>00.48.40</t>
  </si>
  <si>
    <t>ALFIERI</t>
  </si>
  <si>
    <t>00.48.56</t>
  </si>
  <si>
    <t>00.49.01</t>
  </si>
  <si>
    <t>00.49.10</t>
  </si>
  <si>
    <t>GS CASTEL SAN PIETRO ROM</t>
  </si>
  <si>
    <t>00.49.23</t>
  </si>
  <si>
    <t>00.49.30</t>
  </si>
  <si>
    <t>COCULO</t>
  </si>
  <si>
    <t>00.49.40</t>
  </si>
  <si>
    <t>00.49.58</t>
  </si>
  <si>
    <t>00.50.23</t>
  </si>
  <si>
    <t>00.51.10</t>
  </si>
  <si>
    <t>00.51.35</t>
  </si>
  <si>
    <t>00.51.40</t>
  </si>
  <si>
    <t>ARDITO</t>
  </si>
  <si>
    <t>00.52.00</t>
  </si>
  <si>
    <t>00.52.20</t>
  </si>
  <si>
    <t>STANZIANI</t>
  </si>
  <si>
    <t>00.52.23</t>
  </si>
  <si>
    <t>TOFANI</t>
  </si>
  <si>
    <t>00.52.37</t>
  </si>
  <si>
    <t>FATELLO</t>
  </si>
  <si>
    <t>00.53.14</t>
  </si>
  <si>
    <t>00.54.02</t>
  </si>
  <si>
    <t>BELA'</t>
  </si>
  <si>
    <t>00.54.48</t>
  </si>
  <si>
    <t>00.55.05</t>
  </si>
  <si>
    <t>00.55.18</t>
  </si>
  <si>
    <t>00.55.20</t>
  </si>
  <si>
    <t>00.55.45</t>
  </si>
  <si>
    <t>00.56.20</t>
  </si>
  <si>
    <t>DEL SIGNORE</t>
  </si>
  <si>
    <t>00.56.30</t>
  </si>
  <si>
    <t>TEDESCHI</t>
  </si>
  <si>
    <t>LAGRIMOSA</t>
  </si>
  <si>
    <t>00.56.35</t>
  </si>
  <si>
    <t>TOCCACIELI</t>
  </si>
  <si>
    <t>00.56.40</t>
  </si>
  <si>
    <t>ZUCCOLO</t>
  </si>
  <si>
    <t>PODISTI VALMONTONE</t>
  </si>
  <si>
    <t>00.56.45</t>
  </si>
  <si>
    <t>D'ESPOSITO</t>
  </si>
  <si>
    <t>00.56.48</t>
  </si>
  <si>
    <t>00.57.00</t>
  </si>
  <si>
    <t>GIACCO</t>
  </si>
  <si>
    <t>00.57.16</t>
  </si>
  <si>
    <t>CICERCHIA</t>
  </si>
  <si>
    <t>00.57.26</t>
  </si>
  <si>
    <t>GASPERINI</t>
  </si>
  <si>
    <t>LULLI</t>
  </si>
  <si>
    <t>PIERPOERIO</t>
  </si>
  <si>
    <t>00.57.38</t>
  </si>
  <si>
    <t>PALAMIDESSI</t>
  </si>
  <si>
    <t>00.57.49</t>
  </si>
  <si>
    <t>00.57.58</t>
  </si>
  <si>
    <t>AMATORI VELLETRI</t>
  </si>
  <si>
    <t>00.58.17</t>
  </si>
  <si>
    <t>00.58.33</t>
  </si>
  <si>
    <t>00.58.35</t>
  </si>
  <si>
    <t>00.58.49</t>
  </si>
  <si>
    <t>DI TOMA</t>
  </si>
  <si>
    <t>00.58.55</t>
  </si>
  <si>
    <t>00.59.03</t>
  </si>
  <si>
    <t>00.59.34</t>
  </si>
  <si>
    <t>TESTONI</t>
  </si>
  <si>
    <t>00.59.52</t>
  </si>
  <si>
    <t>01.00.31</t>
  </si>
  <si>
    <t>01.02.50</t>
  </si>
  <si>
    <t>ULPIANI</t>
  </si>
  <si>
    <t>01.03.11</t>
  </si>
  <si>
    <t>01.03.22</t>
  </si>
  <si>
    <t>D'OFFIZZI</t>
  </si>
  <si>
    <t>01.03.51</t>
  </si>
  <si>
    <t>CICIVELLI</t>
  </si>
  <si>
    <t>MIRELLA</t>
  </si>
  <si>
    <t>01.03.54</t>
  </si>
  <si>
    <t>PATUCOLO</t>
  </si>
  <si>
    <t>ASD ATLETICA POMEZIA</t>
  </si>
  <si>
    <t>01.06.35</t>
  </si>
  <si>
    <t>ANDREANI</t>
  </si>
  <si>
    <t>VANTAGGIO</t>
  </si>
  <si>
    <t>BENITO</t>
  </si>
  <si>
    <t>ASD MEDITTERANEA</t>
  </si>
  <si>
    <r>
      <t xml:space="preserve">Attraverso... Castel San Pietro Romano </t>
    </r>
    <r>
      <rPr>
        <i/>
        <sz val="18"/>
        <rFont val="Arial"/>
        <family val="2"/>
      </rPr>
      <t>2ª edizione</t>
    </r>
  </si>
  <si>
    <t>Castel San Pietro Romano (RM) Italia - Domenica 22/08/2010</t>
  </si>
  <si>
    <t>GOLVELLI</t>
  </si>
  <si>
    <t>VEROLI</t>
  </si>
  <si>
    <t>BELARDINILLI</t>
  </si>
  <si>
    <t>PAGANI</t>
  </si>
  <si>
    <t>TEMPORIN</t>
  </si>
  <si>
    <t>ARDUINI</t>
  </si>
  <si>
    <t>ATLETICA VITA</t>
  </si>
  <si>
    <t>INDELICATO</t>
  </si>
  <si>
    <t>DI BARTOLOMEO</t>
  </si>
  <si>
    <t>SANTONI</t>
  </si>
  <si>
    <t>PELLICCIA</t>
  </si>
  <si>
    <t>ZAPPI</t>
  </si>
  <si>
    <t>34B</t>
  </si>
  <si>
    <t>PODISTICA APRILIA</t>
  </si>
  <si>
    <t>PIATTELLA</t>
  </si>
  <si>
    <t>RAIDICH</t>
  </si>
  <si>
    <t>DI DIONISIO</t>
  </si>
  <si>
    <t>ROSSELLA</t>
  </si>
  <si>
    <t>GS BANCARI ROMANI</t>
  </si>
  <si>
    <t>UMBERTO</t>
  </si>
  <si>
    <t>SILVESTRO</t>
  </si>
  <si>
    <t>TRUCCHIA</t>
  </si>
  <si>
    <t>TAMBONE</t>
  </si>
  <si>
    <t>LEONCINI</t>
  </si>
  <si>
    <t>BATTAGLIA</t>
  </si>
  <si>
    <t>TARTAGLIA</t>
  </si>
  <si>
    <t>VAZZANA</t>
  </si>
  <si>
    <t>DI COLA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</si>
  <si>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</si>
  <si>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</si>
  <si>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</si>
  <si>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</si>
  <si>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</si>
  <si>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</si>
  <si>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</si>
  <si>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</si>
  <si>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</si>
  <si>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</si>
  <si>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</si>
  <si>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</si>
  <si>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</si>
  <si>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</si>
  <si>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</si>
  <si>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</si>
  <si>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</si>
  <si>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</si>
  <si>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</si>
  <si>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</si>
  <si>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</si>
  <si>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</si>
  <si>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</si>
  <si>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</si>
  <si>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</si>
  <si>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</si>
  <si>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</si>
  <si>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</si>
  <si>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</si>
  <si>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</si>
  <si>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</si>
  <si>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</si>
  <si>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</si>
  <si>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</si>
  <si>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</si>
  <si>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</si>
  <si>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CLAUDIO</t>
  </si>
  <si>
    <t>MASSIMILIANO</t>
  </si>
  <si>
    <t>VINCENZO</t>
  </si>
  <si>
    <t>MARIO</t>
  </si>
  <si>
    <t>ROBERTA</t>
  </si>
  <si>
    <t>VALERIO</t>
  </si>
  <si>
    <t>ANGELO</t>
  </si>
  <si>
    <t>FRANCESCA</t>
  </si>
  <si>
    <t>ADRIANO</t>
  </si>
  <si>
    <t>ENRICO</t>
  </si>
  <si>
    <t>ALESSIO</t>
  </si>
  <si>
    <t>SIMMEL COLLEFERRO</t>
  </si>
  <si>
    <t>DANIELA</t>
  </si>
  <si>
    <t>ARMANDO</t>
  </si>
  <si>
    <t>PODISTI MARATONA DI ROMA</t>
  </si>
  <si>
    <t>RUNNING CLUB FUTURA</t>
  </si>
  <si>
    <t>ATLETICA LA SBARRA</t>
  </si>
  <si>
    <t>SPERANZA</t>
  </si>
  <si>
    <t>ABSI</t>
  </si>
  <si>
    <t>SADIDDIN</t>
  </si>
  <si>
    <t>BRUNO</t>
  </si>
  <si>
    <t>SERGIO</t>
  </si>
  <si>
    <t>PAONE</t>
  </si>
  <si>
    <t>GIANNI</t>
  </si>
  <si>
    <t>CASTELLANO</t>
  </si>
  <si>
    <t>SILVANO</t>
  </si>
  <si>
    <t>SIMONE</t>
  </si>
  <si>
    <t>LENTINI</t>
  </si>
  <si>
    <t>CASALE</t>
  </si>
  <si>
    <t>RAFFAELE</t>
  </si>
  <si>
    <t>LIBERO</t>
  </si>
  <si>
    <t>MARINO</t>
  </si>
  <si>
    <t>GIULIANO</t>
  </si>
  <si>
    <t>ALFREDO</t>
  </si>
  <si>
    <t>ROMANO</t>
  </si>
  <si>
    <t>FEDERICO</t>
  </si>
  <si>
    <t>CUS ROMA</t>
  </si>
  <si>
    <t>ELIO</t>
  </si>
  <si>
    <t>VALTER</t>
  </si>
  <si>
    <t>DICKSON</t>
  </si>
  <si>
    <t>JAMES</t>
  </si>
  <si>
    <t>COSTANTINI</t>
  </si>
  <si>
    <t>DOMENICO</t>
  </si>
  <si>
    <t>AUGUSTO</t>
  </si>
  <si>
    <t>CAPOROSSI</t>
  </si>
  <si>
    <t>PROIETTI</t>
  </si>
  <si>
    <t>FAZI</t>
  </si>
  <si>
    <t>BONANNO</t>
  </si>
  <si>
    <t>ARCANGELO</t>
  </si>
  <si>
    <t>CINELLI</t>
  </si>
  <si>
    <t>OTTAVIO</t>
  </si>
  <si>
    <t>CALELLO</t>
  </si>
  <si>
    <t>SUSANNA</t>
  </si>
  <si>
    <t>CAPPELLINI</t>
  </si>
  <si>
    <t>ALVARO</t>
  </si>
  <si>
    <t>BERNARDI</t>
  </si>
  <si>
    <t>FARGIONE</t>
  </si>
  <si>
    <t>PINO</t>
  </si>
  <si>
    <t>DI LORENZO</t>
  </si>
  <si>
    <t>MARINA</t>
  </si>
  <si>
    <t>ENZO</t>
  </si>
  <si>
    <t>DI CARLO</t>
  </si>
  <si>
    <t>GP ATLETICA FALERIA</t>
  </si>
  <si>
    <t>IGNAZIO</t>
  </si>
  <si>
    <t>COSSU</t>
  </si>
  <si>
    <t>DESSI'</t>
  </si>
  <si>
    <t>D'AMORE</t>
  </si>
  <si>
    <t>PATRIZIA</t>
  </si>
  <si>
    <t>STEFANIA</t>
  </si>
  <si>
    <t>FILIPPO</t>
  </si>
  <si>
    <t>DE VIVO</t>
  </si>
  <si>
    <t>BRUSCHI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</si>
</sst>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h:mm:ss;@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vertical="center"/>
    </xf>
    <xf numFmtId="0" fontId="14" fillId="4" borderId="16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22" fontId="0" fillId="0" borderId="2" xfId="0" applyNumberForma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45" customWidth="1"/>
    <col min="6" max="6" width="10.140625" style="4" customWidth="1"/>
    <col min="7" max="9" width="10.140625" style="5" customWidth="1"/>
  </cols>
  <sheetData>
    <row r="1" spans="1:9" ht="24.75" customHeight="1">
      <c r="A1" s="9" t="s">
        <v>170</v>
      </c>
      <c r="B1" s="10"/>
      <c r="C1" s="10"/>
      <c r="D1" s="10"/>
      <c r="E1" s="10"/>
      <c r="F1" s="10"/>
      <c r="G1" s="11"/>
      <c r="H1" s="11"/>
      <c r="I1" s="12"/>
    </row>
    <row r="2" spans="1:9" ht="24.75" customHeight="1">
      <c r="A2" s="13" t="s">
        <v>171</v>
      </c>
      <c r="B2" s="14"/>
      <c r="C2" s="14"/>
      <c r="D2" s="14"/>
      <c r="E2" s="14"/>
      <c r="F2" s="14"/>
      <c r="G2" s="15"/>
      <c r="H2" s="16" t="s">
        <v>202</v>
      </c>
      <c r="I2" s="17">
        <v>9.3</v>
      </c>
    </row>
    <row r="3" spans="1:9" ht="37.5" customHeight="1">
      <c r="A3" s="40" t="s">
        <v>203</v>
      </c>
      <c r="B3" s="41" t="s">
        <v>204</v>
      </c>
      <c r="C3" s="42" t="s">
        <v>205</v>
      </c>
      <c r="D3" s="42" t="s">
        <v>206</v>
      </c>
      <c r="E3" s="43" t="s">
        <v>207</v>
      </c>
      <c r="F3" s="44" t="s">
        <v>208</v>
      </c>
      <c r="G3" s="44" t="s">
        <v>209</v>
      </c>
      <c r="H3" s="20" t="s">
        <v>210</v>
      </c>
      <c r="I3" s="20" t="s">
        <v>211</v>
      </c>
    </row>
    <row r="4" spans="1:9" s="1" customFormat="1" ht="15" customHeight="1">
      <c r="A4" s="6">
        <v>1</v>
      </c>
      <c r="B4" s="29" t="s">
        <v>7</v>
      </c>
      <c r="C4" s="29" t="s">
        <v>262</v>
      </c>
      <c r="D4" s="6">
        <v>1983</v>
      </c>
      <c r="E4" s="52" t="s">
        <v>8</v>
      </c>
      <c r="F4" s="33" t="s">
        <v>9</v>
      </c>
      <c r="G4" s="6" t="str">
        <f aca="true" t="shared" si="0" ref="G4:G68">TEXT(INT((HOUR(F4)*3600+MINUTE(F4)*60+SECOND(F4))/$I$2/60),"0")&amp;"."&amp;TEXT(MOD((HOUR(F4)*3600+MINUTE(F4)*60+SECOND(F4))/$I$2,60),"00")&amp;"/km"</f>
        <v>3.54/km</v>
      </c>
      <c r="H4" s="33">
        <f aca="true" t="shared" si="1" ref="H4:H31">F4-$F$4</f>
        <v>0</v>
      </c>
      <c r="I4" s="33">
        <f>F4-INDEX($F$4:$F$286,MATCH(D4,$D$4:$D$286,0))</f>
        <v>0</v>
      </c>
    </row>
    <row r="5" spans="1:9" s="1" customFormat="1" ht="15" customHeight="1">
      <c r="A5" s="7">
        <v>2</v>
      </c>
      <c r="B5" s="30" t="s">
        <v>10</v>
      </c>
      <c r="C5" s="30" t="s">
        <v>232</v>
      </c>
      <c r="D5" s="7">
        <v>1967</v>
      </c>
      <c r="E5" s="53" t="s">
        <v>1</v>
      </c>
      <c r="F5" s="34" t="s">
        <v>11</v>
      </c>
      <c r="G5" s="7" t="str">
        <f t="shared" si="0"/>
        <v>3.57/km</v>
      </c>
      <c r="H5" s="34">
        <f t="shared" si="1"/>
        <v>0.00025462962962962896</v>
      </c>
      <c r="I5" s="34">
        <f>F5-INDEX($F$4:$F$286,MATCH(D5,$D$4:$D$286,0))</f>
        <v>0</v>
      </c>
    </row>
    <row r="6" spans="1:9" s="1" customFormat="1" ht="15" customHeight="1">
      <c r="A6" s="7">
        <v>3</v>
      </c>
      <c r="B6" s="30" t="s">
        <v>218</v>
      </c>
      <c r="C6" s="30" t="s">
        <v>12</v>
      </c>
      <c r="D6" s="7">
        <v>1981</v>
      </c>
      <c r="E6" s="54" t="s">
        <v>3</v>
      </c>
      <c r="F6" s="34" t="s">
        <v>13</v>
      </c>
      <c r="G6" s="7" t="str">
        <f t="shared" si="0"/>
        <v>4.01/km</v>
      </c>
      <c r="H6" s="34">
        <f t="shared" si="1"/>
        <v>0.0006828703703703719</v>
      </c>
      <c r="I6" s="34">
        <f>F6-INDEX($F$4:$F$286,MATCH(D6,$D$4:$D$286,0))</f>
        <v>0</v>
      </c>
    </row>
    <row r="7" spans="1:9" s="1" customFormat="1" ht="15" customHeight="1">
      <c r="A7" s="7">
        <v>4</v>
      </c>
      <c r="B7" s="30" t="s">
        <v>256</v>
      </c>
      <c r="C7" s="30" t="s">
        <v>219</v>
      </c>
      <c r="D7" s="7">
        <v>1966</v>
      </c>
      <c r="E7" s="53" t="s">
        <v>251</v>
      </c>
      <c r="F7" s="34" t="s">
        <v>14</v>
      </c>
      <c r="G7" s="7" t="str">
        <f t="shared" si="0"/>
        <v>4.03/km</v>
      </c>
      <c r="H7" s="34">
        <f t="shared" si="1"/>
        <v>0.0009259259259259273</v>
      </c>
      <c r="I7" s="34">
        <f>F7-INDEX($F$4:$F$286,MATCH(D7,$D$4:$D$286,0))</f>
        <v>0</v>
      </c>
    </row>
    <row r="8" spans="1:9" s="1" customFormat="1" ht="15" customHeight="1">
      <c r="A8" s="7">
        <v>5</v>
      </c>
      <c r="B8" s="30" t="s">
        <v>15</v>
      </c>
      <c r="C8" s="30" t="s">
        <v>273</v>
      </c>
      <c r="D8" s="7">
        <v>1955</v>
      </c>
      <c r="E8" s="53" t="s">
        <v>16</v>
      </c>
      <c r="F8" s="34" t="s">
        <v>17</v>
      </c>
      <c r="G8" s="7" t="str">
        <f t="shared" si="0"/>
        <v>4.07/km</v>
      </c>
      <c r="H8" s="34">
        <f t="shared" si="1"/>
        <v>0.0014004629629629645</v>
      </c>
      <c r="I8" s="34">
        <f>F8-INDEX($F$4:$F$286,MATCH(D8,$D$4:$D$286,0))</f>
        <v>0</v>
      </c>
    </row>
    <row r="9" spans="1:9" s="1" customFormat="1" ht="15" customHeight="1">
      <c r="A9" s="7">
        <v>6</v>
      </c>
      <c r="B9" s="30" t="s">
        <v>187</v>
      </c>
      <c r="C9" s="30" t="s">
        <v>229</v>
      </c>
      <c r="D9" s="7">
        <v>1974</v>
      </c>
      <c r="E9" s="53" t="s">
        <v>200</v>
      </c>
      <c r="F9" s="34" t="s">
        <v>18</v>
      </c>
      <c r="G9" s="7" t="str">
        <f t="shared" si="0"/>
        <v>4.08/km</v>
      </c>
      <c r="H9" s="34">
        <f t="shared" si="1"/>
        <v>0.0014930555555555565</v>
      </c>
      <c r="I9" s="34">
        <f>F9-INDEX($F$4:$F$286,MATCH(D9,$D$4:$D$286,0))</f>
        <v>0</v>
      </c>
    </row>
    <row r="10" spans="1:9" s="1" customFormat="1" ht="15" customHeight="1">
      <c r="A10" s="18">
        <v>7</v>
      </c>
      <c r="B10" s="32" t="s">
        <v>277</v>
      </c>
      <c r="C10" s="32" t="s">
        <v>192</v>
      </c>
      <c r="D10" s="18">
        <v>1964</v>
      </c>
      <c r="E10" s="32" t="s">
        <v>213</v>
      </c>
      <c r="F10" s="19" t="s">
        <v>19</v>
      </c>
      <c r="G10" s="18" t="str">
        <f t="shared" si="0"/>
        <v>4.09/km</v>
      </c>
      <c r="H10" s="19">
        <f t="shared" si="1"/>
        <v>0.0015509259259259243</v>
      </c>
      <c r="I10" s="19">
        <f>F10-INDEX($F$4:$F$286,MATCH(D10,$D$4:$D$286,0))</f>
        <v>0</v>
      </c>
    </row>
    <row r="11" spans="1:9" s="1" customFormat="1" ht="15" customHeight="1">
      <c r="A11" s="7">
        <v>8</v>
      </c>
      <c r="B11" s="30" t="s">
        <v>194</v>
      </c>
      <c r="C11" s="30" t="s">
        <v>279</v>
      </c>
      <c r="D11" s="7">
        <v>1959</v>
      </c>
      <c r="E11" s="53" t="s">
        <v>20</v>
      </c>
      <c r="F11" s="34" t="s">
        <v>21</v>
      </c>
      <c r="G11" s="7" t="str">
        <f t="shared" si="0"/>
        <v>4.10/km</v>
      </c>
      <c r="H11" s="34">
        <f t="shared" si="1"/>
        <v>0.0017361111111111084</v>
      </c>
      <c r="I11" s="34">
        <f>F11-INDEX($F$4:$F$286,MATCH(D11,$D$4:$D$286,0))</f>
        <v>0</v>
      </c>
    </row>
    <row r="12" spans="1:9" s="1" customFormat="1" ht="15" customHeight="1">
      <c r="A12" s="7">
        <v>9</v>
      </c>
      <c r="B12" s="30" t="s">
        <v>179</v>
      </c>
      <c r="C12" s="30" t="s">
        <v>235</v>
      </c>
      <c r="D12" s="7">
        <v>1969</v>
      </c>
      <c r="E12" s="53" t="s">
        <v>1</v>
      </c>
      <c r="F12" s="34" t="s">
        <v>22</v>
      </c>
      <c r="G12" s="7" t="str">
        <f t="shared" si="0"/>
        <v>4.12/km</v>
      </c>
      <c r="H12" s="34">
        <f t="shared" si="1"/>
        <v>0.001932870370370373</v>
      </c>
      <c r="I12" s="34">
        <f>F12-INDEX($F$4:$F$286,MATCH(D12,$D$4:$D$286,0))</f>
        <v>0</v>
      </c>
    </row>
    <row r="13" spans="1:9" s="1" customFormat="1" ht="15" customHeight="1">
      <c r="A13" s="7">
        <v>10</v>
      </c>
      <c r="B13" s="30" t="s">
        <v>23</v>
      </c>
      <c r="C13" s="30" t="s">
        <v>245</v>
      </c>
      <c r="D13" s="7">
        <v>1966</v>
      </c>
      <c r="E13" s="53" t="s">
        <v>1</v>
      </c>
      <c r="F13" s="34" t="s">
        <v>24</v>
      </c>
      <c r="G13" s="7" t="str">
        <f t="shared" si="0"/>
        <v>4.15/km</v>
      </c>
      <c r="H13" s="34">
        <f t="shared" si="1"/>
        <v>0.0022916666666666675</v>
      </c>
      <c r="I13" s="34">
        <f>F13-INDEX($F$4:$F$286,MATCH(D13,$D$4:$D$286,0))</f>
        <v>0.0013657407407407403</v>
      </c>
    </row>
    <row r="14" spans="1:9" s="1" customFormat="1" ht="15" customHeight="1">
      <c r="A14" s="7">
        <v>11</v>
      </c>
      <c r="B14" s="30" t="s">
        <v>260</v>
      </c>
      <c r="C14" s="30" t="s">
        <v>221</v>
      </c>
      <c r="D14" s="7">
        <v>1970</v>
      </c>
      <c r="E14" s="53" t="s">
        <v>251</v>
      </c>
      <c r="F14" s="34" t="s">
        <v>25</v>
      </c>
      <c r="G14" s="7" t="str">
        <f t="shared" si="0"/>
        <v>4.16/km</v>
      </c>
      <c r="H14" s="34">
        <f t="shared" si="1"/>
        <v>0.002384259259259263</v>
      </c>
      <c r="I14" s="34">
        <f>F14-INDEX($F$4:$F$286,MATCH(D14,$D$4:$D$286,0))</f>
        <v>0</v>
      </c>
    </row>
    <row r="15" spans="1:9" s="1" customFormat="1" ht="15" customHeight="1">
      <c r="A15" s="7">
        <v>12</v>
      </c>
      <c r="B15" s="30" t="s">
        <v>300</v>
      </c>
      <c r="C15" s="30" t="s">
        <v>261</v>
      </c>
      <c r="D15" s="7">
        <v>1965</v>
      </c>
      <c r="E15" s="53" t="s">
        <v>26</v>
      </c>
      <c r="F15" s="34" t="s">
        <v>27</v>
      </c>
      <c r="G15" s="7" t="str">
        <f t="shared" si="0"/>
        <v>4.19/km</v>
      </c>
      <c r="H15" s="34">
        <f t="shared" si="1"/>
        <v>0.002685185185185183</v>
      </c>
      <c r="I15" s="34">
        <f>F15-INDEX($F$4:$F$286,MATCH(D15,$D$4:$D$286,0))</f>
        <v>0</v>
      </c>
    </row>
    <row r="16" spans="1:9" s="1" customFormat="1" ht="15" customHeight="1">
      <c r="A16" s="7">
        <v>13</v>
      </c>
      <c r="B16" s="30" t="s">
        <v>28</v>
      </c>
      <c r="C16" s="30" t="s">
        <v>217</v>
      </c>
      <c r="D16" s="7">
        <v>1958</v>
      </c>
      <c r="E16" s="53" t="s">
        <v>252</v>
      </c>
      <c r="F16" s="34" t="s">
        <v>29</v>
      </c>
      <c r="G16" s="7" t="str">
        <f t="shared" si="0"/>
        <v>4.23/km</v>
      </c>
      <c r="H16" s="34">
        <f t="shared" si="1"/>
        <v>0.0030902777777777786</v>
      </c>
      <c r="I16" s="34">
        <f>F16-INDEX($F$4:$F$286,MATCH(D16,$D$4:$D$286,0))</f>
        <v>0</v>
      </c>
    </row>
    <row r="17" spans="1:9" s="1" customFormat="1" ht="15" customHeight="1">
      <c r="A17" s="7">
        <v>14</v>
      </c>
      <c r="B17" s="30" t="s">
        <v>254</v>
      </c>
      <c r="C17" s="30" t="s">
        <v>255</v>
      </c>
      <c r="D17" s="7">
        <v>1966</v>
      </c>
      <c r="E17" s="53" t="s">
        <v>185</v>
      </c>
      <c r="F17" s="34" t="s">
        <v>30</v>
      </c>
      <c r="G17" s="7" t="str">
        <f t="shared" si="0"/>
        <v>4.24/km</v>
      </c>
      <c r="H17" s="34">
        <f t="shared" si="1"/>
        <v>0.0032523148148148155</v>
      </c>
      <c r="I17" s="34">
        <f>F17-INDEX($F$4:$F$286,MATCH(D17,$D$4:$D$286,0))</f>
        <v>0.0023263888888888883</v>
      </c>
    </row>
    <row r="18" spans="1:9" s="1" customFormat="1" ht="15" customHeight="1">
      <c r="A18" s="18">
        <v>15</v>
      </c>
      <c r="B18" s="32" t="s">
        <v>277</v>
      </c>
      <c r="C18" s="32" t="s">
        <v>229</v>
      </c>
      <c r="D18" s="18">
        <v>1971</v>
      </c>
      <c r="E18" s="32" t="s">
        <v>213</v>
      </c>
      <c r="F18" s="19" t="s">
        <v>31</v>
      </c>
      <c r="G18" s="18" t="str">
        <f t="shared" si="0"/>
        <v>4.26/km</v>
      </c>
      <c r="H18" s="19">
        <f t="shared" si="1"/>
        <v>0.0033796296296296317</v>
      </c>
      <c r="I18" s="19">
        <f>F18-INDEX($F$4:$F$286,MATCH(D18,$D$4:$D$286,0))</f>
        <v>0</v>
      </c>
    </row>
    <row r="19" spans="1:9" s="1" customFormat="1" ht="15" customHeight="1">
      <c r="A19" s="7">
        <v>16</v>
      </c>
      <c r="B19" s="30" t="s">
        <v>32</v>
      </c>
      <c r="C19" s="30" t="s">
        <v>227</v>
      </c>
      <c r="D19" s="7">
        <v>1957</v>
      </c>
      <c r="E19" s="53" t="s">
        <v>33</v>
      </c>
      <c r="F19" s="34" t="s">
        <v>34</v>
      </c>
      <c r="G19" s="7" t="str">
        <f t="shared" si="0"/>
        <v>4.26/km</v>
      </c>
      <c r="H19" s="34">
        <f t="shared" si="1"/>
        <v>0.0034374999999999996</v>
      </c>
      <c r="I19" s="34">
        <f>F19-INDEX($F$4:$F$286,MATCH(D19,$D$4:$D$286,0))</f>
        <v>0</v>
      </c>
    </row>
    <row r="20" spans="1:9" s="1" customFormat="1" ht="15" customHeight="1">
      <c r="A20" s="7">
        <v>17</v>
      </c>
      <c r="B20" s="30" t="s">
        <v>282</v>
      </c>
      <c r="C20" s="30" t="s">
        <v>221</v>
      </c>
      <c r="D20" s="7">
        <v>1960</v>
      </c>
      <c r="E20" s="55" t="s">
        <v>1</v>
      </c>
      <c r="F20" s="34" t="s">
        <v>35</v>
      </c>
      <c r="G20" s="7" t="str">
        <f t="shared" si="0"/>
        <v>4.28/km</v>
      </c>
      <c r="H20" s="34">
        <f t="shared" si="1"/>
        <v>0.00361111111111111</v>
      </c>
      <c r="I20" s="34">
        <f>F20-INDEX($F$4:$F$286,MATCH(D20,$D$4:$D$286,0))</f>
        <v>0</v>
      </c>
    </row>
    <row r="21" spans="1:9" s="1" customFormat="1" ht="15" customHeight="1">
      <c r="A21" s="7">
        <v>18</v>
      </c>
      <c r="B21" s="30" t="s">
        <v>180</v>
      </c>
      <c r="C21" s="30" t="s">
        <v>235</v>
      </c>
      <c r="D21" s="7">
        <v>1988</v>
      </c>
      <c r="E21" s="53" t="s">
        <v>272</v>
      </c>
      <c r="F21" s="34" t="s">
        <v>36</v>
      </c>
      <c r="G21" s="7" t="str">
        <f t="shared" si="0"/>
        <v>4.30/km</v>
      </c>
      <c r="H21" s="34">
        <f t="shared" si="1"/>
        <v>0.0038425925925925954</v>
      </c>
      <c r="I21" s="34">
        <f>F21-INDEX($F$4:$F$286,MATCH(D21,$D$4:$D$286,0))</f>
        <v>0</v>
      </c>
    </row>
    <row r="22" spans="1:9" s="1" customFormat="1" ht="15" customHeight="1">
      <c r="A22" s="18">
        <v>19</v>
      </c>
      <c r="B22" s="32" t="s">
        <v>174</v>
      </c>
      <c r="C22" s="32" t="s">
        <v>214</v>
      </c>
      <c r="D22" s="18">
        <v>1968</v>
      </c>
      <c r="E22" s="32" t="s">
        <v>213</v>
      </c>
      <c r="F22" s="19" t="s">
        <v>37</v>
      </c>
      <c r="G22" s="18" t="str">
        <f t="shared" si="0"/>
        <v>4.31/km</v>
      </c>
      <c r="H22" s="19">
        <f t="shared" si="1"/>
        <v>0.003958333333333331</v>
      </c>
      <c r="I22" s="19">
        <f>F22-INDEX($F$4:$F$286,MATCH(D22,$D$4:$D$286,0))</f>
        <v>0</v>
      </c>
    </row>
    <row r="23" spans="1:9" s="1" customFormat="1" ht="15" customHeight="1">
      <c r="A23" s="7">
        <v>20</v>
      </c>
      <c r="B23" s="30" t="s">
        <v>38</v>
      </c>
      <c r="C23" s="30" t="s">
        <v>239</v>
      </c>
      <c r="D23" s="7">
        <v>1949</v>
      </c>
      <c r="E23" s="53" t="s">
        <v>39</v>
      </c>
      <c r="F23" s="34" t="s">
        <v>40</v>
      </c>
      <c r="G23" s="7" t="str">
        <f t="shared" si="0"/>
        <v>4.32/km</v>
      </c>
      <c r="H23" s="34">
        <f t="shared" si="1"/>
        <v>0.004039351851851853</v>
      </c>
      <c r="I23" s="34">
        <f>F23-INDEX($F$4:$F$286,MATCH(D23,$D$4:$D$286,0))</f>
        <v>0</v>
      </c>
    </row>
    <row r="24" spans="1:9" s="1" customFormat="1" ht="15" customHeight="1">
      <c r="A24" s="7">
        <v>21</v>
      </c>
      <c r="B24" s="30" t="s">
        <v>41</v>
      </c>
      <c r="C24" s="30" t="s">
        <v>246</v>
      </c>
      <c r="D24" s="7">
        <v>1992</v>
      </c>
      <c r="E24" s="53" t="s">
        <v>6</v>
      </c>
      <c r="F24" s="34" t="s">
        <v>42</v>
      </c>
      <c r="G24" s="7" t="str">
        <f t="shared" si="0"/>
        <v>4.32/km</v>
      </c>
      <c r="H24" s="34">
        <f t="shared" si="1"/>
        <v>0.004074074074074074</v>
      </c>
      <c r="I24" s="34">
        <f>F24-INDEX($F$4:$F$286,MATCH(D24,$D$4:$D$286,0))</f>
        <v>0</v>
      </c>
    </row>
    <row r="25" spans="1:9" s="1" customFormat="1" ht="15" customHeight="1">
      <c r="A25" s="7">
        <v>22</v>
      </c>
      <c r="B25" s="30" t="s">
        <v>188</v>
      </c>
      <c r="C25" s="30" t="s">
        <v>189</v>
      </c>
      <c r="D25" s="7">
        <v>1963</v>
      </c>
      <c r="E25" s="53" t="s">
        <v>251</v>
      </c>
      <c r="F25" s="34" t="s">
        <v>43</v>
      </c>
      <c r="G25" s="7" t="str">
        <f t="shared" si="0"/>
        <v>4.34/km</v>
      </c>
      <c r="H25" s="34">
        <f t="shared" si="1"/>
        <v>0.004305555555555559</v>
      </c>
      <c r="I25" s="34">
        <f>F25-INDEX($F$4:$F$286,MATCH(D25,$D$4:$D$286,0))</f>
        <v>0</v>
      </c>
    </row>
    <row r="26" spans="1:9" s="1" customFormat="1" ht="15" customHeight="1">
      <c r="A26" s="7">
        <v>23</v>
      </c>
      <c r="B26" s="30" t="s">
        <v>44</v>
      </c>
      <c r="C26" s="30" t="s">
        <v>191</v>
      </c>
      <c r="D26" s="7">
        <v>1968</v>
      </c>
      <c r="E26" s="53" t="s">
        <v>6</v>
      </c>
      <c r="F26" s="34" t="s">
        <v>45</v>
      </c>
      <c r="G26" s="7" t="str">
        <f t="shared" si="0"/>
        <v>4.38/km</v>
      </c>
      <c r="H26" s="34">
        <f t="shared" si="1"/>
        <v>0.004675925925925927</v>
      </c>
      <c r="I26" s="34">
        <f>F26-INDEX($F$4:$F$286,MATCH(D26,$D$4:$D$286,0))</f>
        <v>0.0007175925925925961</v>
      </c>
    </row>
    <row r="27" spans="1:9" s="2" customFormat="1" ht="15" customHeight="1">
      <c r="A27" s="7">
        <v>24</v>
      </c>
      <c r="B27" s="30" t="s">
        <v>46</v>
      </c>
      <c r="C27" s="30" t="s">
        <v>219</v>
      </c>
      <c r="D27" s="7">
        <v>1963</v>
      </c>
      <c r="E27" s="53" t="s">
        <v>47</v>
      </c>
      <c r="F27" s="34" t="s">
        <v>48</v>
      </c>
      <c r="G27" s="7" t="str">
        <f t="shared" si="0"/>
        <v>4.41/km</v>
      </c>
      <c r="H27" s="34">
        <f t="shared" si="1"/>
        <v>0.005069444444444446</v>
      </c>
      <c r="I27" s="34">
        <f>F27-INDEX($F$4:$F$286,MATCH(D27,$D$4:$D$286,0))</f>
        <v>0.0007638888888888869</v>
      </c>
    </row>
    <row r="28" spans="1:9" s="1" customFormat="1" ht="15" customHeight="1">
      <c r="A28" s="18">
        <v>25</v>
      </c>
      <c r="B28" s="32" t="s">
        <v>172</v>
      </c>
      <c r="C28" s="32" t="s">
        <v>216</v>
      </c>
      <c r="D28" s="18">
        <v>1950</v>
      </c>
      <c r="E28" s="32" t="s">
        <v>213</v>
      </c>
      <c r="F28" s="19" t="s">
        <v>49</v>
      </c>
      <c r="G28" s="18" t="str">
        <f t="shared" si="0"/>
        <v>4.46/km</v>
      </c>
      <c r="H28" s="19">
        <f t="shared" si="1"/>
        <v>0.0056134259259259245</v>
      </c>
      <c r="I28" s="19">
        <f>F28-INDEX($F$4:$F$286,MATCH(D28,$D$4:$D$286,0))</f>
        <v>0</v>
      </c>
    </row>
    <row r="29" spans="1:9" s="1" customFormat="1" ht="15" customHeight="1">
      <c r="A29" s="7">
        <v>26</v>
      </c>
      <c r="B29" s="30" t="s">
        <v>50</v>
      </c>
      <c r="C29" s="30" t="s">
        <v>304</v>
      </c>
      <c r="D29" s="7">
        <v>1974</v>
      </c>
      <c r="E29" s="53" t="s">
        <v>51</v>
      </c>
      <c r="F29" s="34" t="s">
        <v>52</v>
      </c>
      <c r="G29" s="7" t="str">
        <f t="shared" si="0"/>
        <v>4.48/km</v>
      </c>
      <c r="H29" s="34">
        <f t="shared" si="1"/>
        <v>0.005740740740740744</v>
      </c>
      <c r="I29" s="34">
        <f>F29-INDEX($F$4:$F$286,MATCH(D29,$D$4:$D$286,0))</f>
        <v>0.004247685185185188</v>
      </c>
    </row>
    <row r="30" spans="1:9" s="1" customFormat="1" ht="15" customHeight="1">
      <c r="A30" s="7">
        <v>27</v>
      </c>
      <c r="B30" s="30" t="s">
        <v>258</v>
      </c>
      <c r="C30" s="30" t="s">
        <v>259</v>
      </c>
      <c r="D30" s="7">
        <v>1951</v>
      </c>
      <c r="E30" s="53" t="s">
        <v>53</v>
      </c>
      <c r="F30" s="34" t="s">
        <v>54</v>
      </c>
      <c r="G30" s="7" t="str">
        <f t="shared" si="0"/>
        <v>4.48/km</v>
      </c>
      <c r="H30" s="34">
        <f t="shared" si="1"/>
        <v>0.005833333333333333</v>
      </c>
      <c r="I30" s="34">
        <f>F30-INDEX($F$4:$F$286,MATCH(D30,$D$4:$D$286,0))</f>
        <v>0</v>
      </c>
    </row>
    <row r="31" spans="1:9" s="1" customFormat="1" ht="15" customHeight="1">
      <c r="A31" s="18">
        <v>28</v>
      </c>
      <c r="B31" s="32" t="s">
        <v>55</v>
      </c>
      <c r="C31" s="32" t="s">
        <v>224</v>
      </c>
      <c r="D31" s="18">
        <v>1976</v>
      </c>
      <c r="E31" s="32" t="s">
        <v>213</v>
      </c>
      <c r="F31" s="19" t="s">
        <v>56</v>
      </c>
      <c r="G31" s="18" t="str">
        <f t="shared" si="0"/>
        <v>4.50/km</v>
      </c>
      <c r="H31" s="19">
        <f t="shared" si="1"/>
        <v>0.00599537037037037</v>
      </c>
      <c r="I31" s="19">
        <f>F31-INDEX($F$4:$F$286,MATCH(D31,$D$4:$D$286,0))</f>
        <v>0</v>
      </c>
    </row>
    <row r="32" spans="1:9" s="1" customFormat="1" ht="15" customHeight="1">
      <c r="A32" s="7">
        <v>29</v>
      </c>
      <c r="B32" s="30" t="s">
        <v>195</v>
      </c>
      <c r="C32" s="30" t="s">
        <v>303</v>
      </c>
      <c r="D32" s="7">
        <v>1974</v>
      </c>
      <c r="E32" s="53" t="s">
        <v>3</v>
      </c>
      <c r="F32" s="34" t="s">
        <v>57</v>
      </c>
      <c r="G32" s="7" t="str">
        <f t="shared" si="0"/>
        <v>4.52/km</v>
      </c>
      <c r="H32" s="34">
        <f aca="true" t="shared" si="2" ref="H32:H88">F32-$F$4</f>
        <v>0.006261574074074079</v>
      </c>
      <c r="I32" s="34">
        <f>F32-INDEX($F$4:$F$286,MATCH(D32,$D$4:$D$286,0))</f>
        <v>0.004768518518518523</v>
      </c>
    </row>
    <row r="33" spans="1:9" s="1" customFormat="1" ht="15" customHeight="1">
      <c r="A33" s="7">
        <v>30</v>
      </c>
      <c r="B33" s="30" t="s">
        <v>58</v>
      </c>
      <c r="C33" s="30" t="s">
        <v>217</v>
      </c>
      <c r="D33" s="7">
        <v>1955</v>
      </c>
      <c r="E33" s="53" t="s">
        <v>3</v>
      </c>
      <c r="F33" s="34" t="s">
        <v>59</v>
      </c>
      <c r="G33" s="7" t="str">
        <f t="shared" si="0"/>
        <v>4.54/km</v>
      </c>
      <c r="H33" s="34">
        <f t="shared" si="2"/>
        <v>0.0064120370370370355</v>
      </c>
      <c r="I33" s="34">
        <f>F33-INDEX($F$4:$F$286,MATCH(D33,$D$4:$D$286,0))</f>
        <v>0.005011574074074071</v>
      </c>
    </row>
    <row r="34" spans="1:9" s="1" customFormat="1" ht="15" customHeight="1">
      <c r="A34" s="7">
        <v>31</v>
      </c>
      <c r="B34" s="30" t="s">
        <v>186</v>
      </c>
      <c r="C34" s="30" t="s">
        <v>295</v>
      </c>
      <c r="D34" s="7">
        <v>1964</v>
      </c>
      <c r="E34" s="53" t="s">
        <v>190</v>
      </c>
      <c r="F34" s="34" t="s">
        <v>60</v>
      </c>
      <c r="G34" s="7" t="str">
        <f t="shared" si="0"/>
        <v>4.54/km</v>
      </c>
      <c r="H34" s="34">
        <f t="shared" si="2"/>
        <v>0.006481481481481484</v>
      </c>
      <c r="I34" s="34">
        <f>F34-INDEX($F$4:$F$286,MATCH(D34,$D$4:$D$286,0))</f>
        <v>0.0049305555555555595</v>
      </c>
    </row>
    <row r="35" spans="1:9" s="1" customFormat="1" ht="15" customHeight="1">
      <c r="A35" s="7">
        <v>32</v>
      </c>
      <c r="B35" s="30" t="s">
        <v>267</v>
      </c>
      <c r="C35" s="30" t="s">
        <v>224</v>
      </c>
      <c r="D35" s="7">
        <v>1963</v>
      </c>
      <c r="E35" s="53" t="s">
        <v>3</v>
      </c>
      <c r="F35" s="34" t="s">
        <v>61</v>
      </c>
      <c r="G35" s="7" t="str">
        <f t="shared" si="0"/>
        <v>4.57/km</v>
      </c>
      <c r="H35" s="34">
        <f t="shared" si="2"/>
        <v>0.006724537037037036</v>
      </c>
      <c r="I35" s="34">
        <f>F35-INDEX($F$4:$F$286,MATCH(D35,$D$4:$D$286,0))</f>
        <v>0.002418981481481477</v>
      </c>
    </row>
    <row r="36" spans="1:9" s="1" customFormat="1" ht="15" customHeight="1">
      <c r="A36" s="7">
        <v>33</v>
      </c>
      <c r="B36" s="30" t="s">
        <v>62</v>
      </c>
      <c r="C36" s="30" t="s">
        <v>63</v>
      </c>
      <c r="D36" s="7">
        <v>1979</v>
      </c>
      <c r="E36" s="53" t="s">
        <v>64</v>
      </c>
      <c r="F36" s="34" t="s">
        <v>65</v>
      </c>
      <c r="G36" s="7" t="str">
        <f t="shared" si="0"/>
        <v>4.59/km</v>
      </c>
      <c r="H36" s="34">
        <f t="shared" si="2"/>
        <v>0.006944444444444441</v>
      </c>
      <c r="I36" s="34">
        <f>F36-INDEX($F$4:$F$286,MATCH(D36,$D$4:$D$286,0))</f>
        <v>0</v>
      </c>
    </row>
    <row r="37" spans="1:9" s="1" customFormat="1" ht="15" customHeight="1">
      <c r="A37" s="7">
        <v>34</v>
      </c>
      <c r="B37" s="30" t="s">
        <v>66</v>
      </c>
      <c r="C37" s="30" t="s">
        <v>201</v>
      </c>
      <c r="D37" s="7">
        <v>1964</v>
      </c>
      <c r="E37" s="53" t="s">
        <v>67</v>
      </c>
      <c r="F37" s="34" t="s">
        <v>68</v>
      </c>
      <c r="G37" s="7" t="str">
        <f t="shared" si="0"/>
        <v>4.59/km</v>
      </c>
      <c r="H37" s="34">
        <f t="shared" si="2"/>
        <v>0.0070254629629629625</v>
      </c>
      <c r="I37" s="34">
        <f>F37-INDEX($F$4:$F$286,MATCH(D37,$D$4:$D$286,0))</f>
        <v>0.005474537037037038</v>
      </c>
    </row>
    <row r="38" spans="1:9" s="1" customFormat="1" ht="15" customHeight="1">
      <c r="A38" s="7" t="s">
        <v>184</v>
      </c>
      <c r="B38" s="30" t="s">
        <v>69</v>
      </c>
      <c r="C38" s="30" t="s">
        <v>240</v>
      </c>
      <c r="D38" s="7">
        <v>1974</v>
      </c>
      <c r="E38" s="53" t="s">
        <v>252</v>
      </c>
      <c r="F38" s="34" t="s">
        <v>70</v>
      </c>
      <c r="G38" s="7" t="str">
        <f t="shared" si="0"/>
        <v>5.00/km</v>
      </c>
      <c r="H38" s="34">
        <f>F38-$F$4</f>
        <v>0.007118055555555551</v>
      </c>
      <c r="I38" s="34">
        <f>F38-INDEX($F$4:$F$286,MATCH(D38,$D$4:$D$286,0))</f>
        <v>0.005624999999999995</v>
      </c>
    </row>
    <row r="39" spans="1:9" s="1" customFormat="1" ht="15" customHeight="1">
      <c r="A39" s="7">
        <v>35</v>
      </c>
      <c r="B39" s="30" t="s">
        <v>71</v>
      </c>
      <c r="C39" s="30" t="s">
        <v>244</v>
      </c>
      <c r="D39" s="7">
        <v>1961</v>
      </c>
      <c r="E39" s="53" t="s">
        <v>1</v>
      </c>
      <c r="F39" s="34" t="s">
        <v>72</v>
      </c>
      <c r="G39" s="7" t="str">
        <f t="shared" si="0"/>
        <v>5.02/km</v>
      </c>
      <c r="H39" s="34">
        <f t="shared" si="2"/>
        <v>0.007256944444444448</v>
      </c>
      <c r="I39" s="34">
        <f>F39-INDEX($F$4:$F$286,MATCH(D39,$D$4:$D$286,0))</f>
        <v>0</v>
      </c>
    </row>
    <row r="40" spans="1:9" s="1" customFormat="1" ht="15" customHeight="1">
      <c r="A40" s="7">
        <v>36</v>
      </c>
      <c r="B40" s="30" t="s">
        <v>73</v>
      </c>
      <c r="C40" s="30" t="s">
        <v>239</v>
      </c>
      <c r="D40" s="7">
        <v>1954</v>
      </c>
      <c r="E40" s="53" t="s">
        <v>6</v>
      </c>
      <c r="F40" s="34" t="s">
        <v>74</v>
      </c>
      <c r="G40" s="7" t="str">
        <f t="shared" si="0"/>
        <v>5.02/km</v>
      </c>
      <c r="H40" s="34">
        <f t="shared" si="2"/>
        <v>0.007314814814814816</v>
      </c>
      <c r="I40" s="34">
        <f>F40-INDEX($F$4:$F$286,MATCH(D40,$D$4:$D$286,0))</f>
        <v>0</v>
      </c>
    </row>
    <row r="41" spans="1:9" s="1" customFormat="1" ht="15" customHeight="1">
      <c r="A41" s="7">
        <v>37</v>
      </c>
      <c r="B41" s="30" t="s">
        <v>180</v>
      </c>
      <c r="C41" s="30" t="s">
        <v>235</v>
      </c>
      <c r="D41" s="7">
        <v>1964</v>
      </c>
      <c r="E41" s="53" t="s">
        <v>75</v>
      </c>
      <c r="F41" s="34" t="s">
        <v>76</v>
      </c>
      <c r="G41" s="7" t="str">
        <f t="shared" si="0"/>
        <v>5.05/km</v>
      </c>
      <c r="H41" s="34">
        <f t="shared" si="2"/>
        <v>0.007604166666666669</v>
      </c>
      <c r="I41" s="34">
        <f>F41-INDEX($F$4:$F$286,MATCH(D41,$D$4:$D$286,0))</f>
        <v>0.0060532407407407444</v>
      </c>
    </row>
    <row r="42" spans="1:9" s="1" customFormat="1" ht="15" customHeight="1">
      <c r="A42" s="7">
        <v>38</v>
      </c>
      <c r="B42" s="30" t="s">
        <v>275</v>
      </c>
      <c r="C42" s="30" t="s">
        <v>276</v>
      </c>
      <c r="D42" s="7">
        <v>1968</v>
      </c>
      <c r="E42" s="53" t="s">
        <v>6</v>
      </c>
      <c r="F42" s="34" t="s">
        <v>77</v>
      </c>
      <c r="G42" s="7" t="str">
        <f t="shared" si="0"/>
        <v>5.05/km</v>
      </c>
      <c r="H42" s="34">
        <f t="shared" si="2"/>
        <v>0.007662037037037044</v>
      </c>
      <c r="I42" s="34">
        <f>F42-INDEX($F$4:$F$286,MATCH(D42,$D$4:$D$286,0))</f>
        <v>0.0037037037037037125</v>
      </c>
    </row>
    <row r="43" spans="1:9" s="1" customFormat="1" ht="15" customHeight="1">
      <c r="A43" s="18">
        <v>39</v>
      </c>
      <c r="B43" s="32" t="s">
        <v>78</v>
      </c>
      <c r="C43" s="32" t="s">
        <v>234</v>
      </c>
      <c r="D43" s="18">
        <v>1967</v>
      </c>
      <c r="E43" s="32" t="s">
        <v>213</v>
      </c>
      <c r="F43" s="19" t="s">
        <v>79</v>
      </c>
      <c r="G43" s="18" t="str">
        <f t="shared" si="0"/>
        <v>5.08/km</v>
      </c>
      <c r="H43" s="19">
        <f t="shared" si="2"/>
        <v>0.007928240740740743</v>
      </c>
      <c r="I43" s="19">
        <f>F43-INDEX($F$4:$F$286,MATCH(D43,$D$4:$D$286,0))</f>
        <v>0.007673611111111114</v>
      </c>
    </row>
    <row r="44" spans="1:9" s="1" customFormat="1" ht="15" customHeight="1">
      <c r="A44" s="18">
        <v>40</v>
      </c>
      <c r="B44" s="32" t="s">
        <v>4</v>
      </c>
      <c r="C44" s="32" t="s">
        <v>231</v>
      </c>
      <c r="D44" s="18">
        <v>1950</v>
      </c>
      <c r="E44" s="32" t="s">
        <v>213</v>
      </c>
      <c r="F44" s="19" t="s">
        <v>80</v>
      </c>
      <c r="G44" s="18" t="str">
        <f t="shared" si="0"/>
        <v>5.10/km</v>
      </c>
      <c r="H44" s="19">
        <f t="shared" si="2"/>
        <v>0.008182870370370375</v>
      </c>
      <c r="I44" s="19">
        <f>F44-INDEX($F$4:$F$286,MATCH(D44,$D$4:$D$286,0))</f>
        <v>0.0025694444444444506</v>
      </c>
    </row>
    <row r="45" spans="1:9" s="1" customFormat="1" ht="15" customHeight="1">
      <c r="A45" s="18">
        <v>41</v>
      </c>
      <c r="B45" s="32" t="s">
        <v>81</v>
      </c>
      <c r="C45" s="32" t="s">
        <v>217</v>
      </c>
      <c r="D45" s="18">
        <v>1969</v>
      </c>
      <c r="E45" s="32" t="s">
        <v>213</v>
      </c>
      <c r="F45" s="19" t="s">
        <v>82</v>
      </c>
      <c r="G45" s="18" t="str">
        <f t="shared" si="0"/>
        <v>5.12/km</v>
      </c>
      <c r="H45" s="19">
        <f t="shared" si="2"/>
        <v>0.008391203703703706</v>
      </c>
      <c r="I45" s="19">
        <f>F45-INDEX($F$4:$F$286,MATCH(D45,$D$4:$D$286,0))</f>
        <v>0.006458333333333333</v>
      </c>
    </row>
    <row r="46" spans="1:9" s="1" customFormat="1" ht="15" customHeight="1">
      <c r="A46" s="7">
        <v>42</v>
      </c>
      <c r="B46" s="30" t="s">
        <v>2</v>
      </c>
      <c r="C46" s="30" t="s">
        <v>284</v>
      </c>
      <c r="D46" s="7">
        <v>1955</v>
      </c>
      <c r="E46" s="53" t="s">
        <v>3</v>
      </c>
      <c r="F46" s="34" t="s">
        <v>83</v>
      </c>
      <c r="G46" s="7" t="str">
        <f t="shared" si="0"/>
        <v>5.13/km</v>
      </c>
      <c r="H46" s="34">
        <f t="shared" si="2"/>
        <v>0.008472222222222221</v>
      </c>
      <c r="I46" s="34">
        <f>F46-INDEX($F$4:$F$286,MATCH(D46,$D$4:$D$286,0))</f>
        <v>0.007071759259259257</v>
      </c>
    </row>
    <row r="47" spans="1:9" s="1" customFormat="1" ht="15" customHeight="1">
      <c r="A47" s="7">
        <v>43</v>
      </c>
      <c r="B47" s="30" t="s">
        <v>84</v>
      </c>
      <c r="C47" s="30" t="s">
        <v>243</v>
      </c>
      <c r="D47" s="7">
        <v>1966</v>
      </c>
      <c r="E47" s="53" t="s">
        <v>85</v>
      </c>
      <c r="F47" s="34" t="s">
        <v>86</v>
      </c>
      <c r="G47" s="7" t="str">
        <f t="shared" si="0"/>
        <v>5.14/km</v>
      </c>
      <c r="H47" s="34">
        <f t="shared" si="2"/>
        <v>0.008587962962962964</v>
      </c>
      <c r="I47" s="34">
        <f>F47-INDEX($F$4:$F$286,MATCH(D47,$D$4:$D$286,0))</f>
        <v>0.007662037037037037</v>
      </c>
    </row>
    <row r="48" spans="1:9" s="1" customFormat="1" ht="15" customHeight="1">
      <c r="A48" s="7">
        <v>44</v>
      </c>
      <c r="B48" s="30" t="s">
        <v>87</v>
      </c>
      <c r="C48" s="30" t="s">
        <v>223</v>
      </c>
      <c r="D48" s="7">
        <v>1958</v>
      </c>
      <c r="E48" s="53" t="s">
        <v>252</v>
      </c>
      <c r="F48" s="34" t="s">
        <v>88</v>
      </c>
      <c r="G48" s="7" t="str">
        <f t="shared" si="0"/>
        <v>5.16/km</v>
      </c>
      <c r="H48" s="34">
        <f t="shared" si="2"/>
        <v>0.008773148148148148</v>
      </c>
      <c r="I48" s="34">
        <f>F48-INDEX($F$4:$F$286,MATCH(D48,$D$4:$D$286,0))</f>
        <v>0.005682870370370369</v>
      </c>
    </row>
    <row r="49" spans="1:9" s="1" customFormat="1" ht="15" customHeight="1">
      <c r="A49" s="7">
        <v>45</v>
      </c>
      <c r="B49" s="30" t="s">
        <v>196</v>
      </c>
      <c r="C49" s="30" t="s">
        <v>233</v>
      </c>
      <c r="D49" s="7">
        <v>1962</v>
      </c>
      <c r="E49" s="53" t="s">
        <v>266</v>
      </c>
      <c r="F49" s="34" t="s">
        <v>89</v>
      </c>
      <c r="G49" s="7" t="str">
        <f t="shared" si="0"/>
        <v>5.16/km</v>
      </c>
      <c r="H49" s="34">
        <f t="shared" si="2"/>
        <v>0.008831018518518523</v>
      </c>
      <c r="I49" s="34">
        <f>F49-INDEX($F$4:$F$286,MATCH(D49,$D$4:$D$286,0))</f>
        <v>0</v>
      </c>
    </row>
    <row r="50" spans="1:9" s="1" customFormat="1" ht="15" customHeight="1">
      <c r="A50" s="18">
        <v>46</v>
      </c>
      <c r="B50" s="32" t="s">
        <v>175</v>
      </c>
      <c r="C50" s="32" t="s">
        <v>232</v>
      </c>
      <c r="D50" s="18">
        <v>1959</v>
      </c>
      <c r="E50" s="32" t="s">
        <v>213</v>
      </c>
      <c r="F50" s="19" t="s">
        <v>90</v>
      </c>
      <c r="G50" s="18" t="str">
        <f t="shared" si="0"/>
        <v>5.17/km</v>
      </c>
      <c r="H50" s="19">
        <f t="shared" si="2"/>
        <v>0.008935185185185185</v>
      </c>
      <c r="I50" s="19">
        <f>F50-INDEX($F$4:$F$286,MATCH(D50,$D$4:$D$286,0))</f>
        <v>0.0071990740740740765</v>
      </c>
    </row>
    <row r="51" spans="1:9" s="1" customFormat="1" ht="15" customHeight="1">
      <c r="A51" s="7">
        <v>47</v>
      </c>
      <c r="B51" s="30" t="s">
        <v>4</v>
      </c>
      <c r="C51" s="30" t="s">
        <v>296</v>
      </c>
      <c r="D51" s="7">
        <v>1982</v>
      </c>
      <c r="E51" s="53" t="s">
        <v>91</v>
      </c>
      <c r="F51" s="34" t="s">
        <v>92</v>
      </c>
      <c r="G51" s="7" t="str">
        <f t="shared" si="0"/>
        <v>5.19/km</v>
      </c>
      <c r="H51" s="34">
        <f t="shared" si="2"/>
        <v>0.009085648148148148</v>
      </c>
      <c r="I51" s="34">
        <f>F51-INDEX($F$4:$F$286,MATCH(D51,$D$4:$D$286,0))</f>
        <v>0</v>
      </c>
    </row>
    <row r="52" spans="1:9" s="1" customFormat="1" ht="15" customHeight="1">
      <c r="A52" s="7">
        <v>48</v>
      </c>
      <c r="B52" s="30" t="s">
        <v>193</v>
      </c>
      <c r="C52" s="30" t="s">
        <v>226</v>
      </c>
      <c r="D52" s="7">
        <v>1955</v>
      </c>
      <c r="E52" s="53" t="s">
        <v>200</v>
      </c>
      <c r="F52" s="34" t="s">
        <v>93</v>
      </c>
      <c r="G52" s="7" t="str">
        <f t="shared" si="0"/>
        <v>5.19/km</v>
      </c>
      <c r="H52" s="34">
        <f t="shared" si="2"/>
        <v>0.009166666666666663</v>
      </c>
      <c r="I52" s="34">
        <f>F52-INDEX($F$4:$F$286,MATCH(D52,$D$4:$D$286,0))</f>
        <v>0.007766203703703699</v>
      </c>
    </row>
    <row r="53" spans="1:9" s="1" customFormat="1" ht="15" customHeight="1">
      <c r="A53" s="7">
        <v>49</v>
      </c>
      <c r="B53" s="30" t="s">
        <v>94</v>
      </c>
      <c r="C53" s="30" t="s">
        <v>221</v>
      </c>
      <c r="D53" s="7">
        <v>1964</v>
      </c>
      <c r="E53" s="53" t="s">
        <v>247</v>
      </c>
      <c r="F53" s="34" t="s">
        <v>95</v>
      </c>
      <c r="G53" s="7" t="str">
        <f t="shared" si="0"/>
        <v>5.20/km</v>
      </c>
      <c r="H53" s="34">
        <f t="shared" si="2"/>
        <v>0.009282407407407406</v>
      </c>
      <c r="I53" s="34">
        <f>F53-INDEX($F$4:$F$286,MATCH(D53,$D$4:$D$286,0))</f>
        <v>0.0077314814814814815</v>
      </c>
    </row>
    <row r="54" spans="1:9" s="3" customFormat="1" ht="15" customHeight="1">
      <c r="A54" s="7">
        <v>50</v>
      </c>
      <c r="B54" s="30" t="s">
        <v>263</v>
      </c>
      <c r="C54" s="30" t="s">
        <v>221</v>
      </c>
      <c r="D54" s="7">
        <v>1963</v>
      </c>
      <c r="E54" s="53" t="s">
        <v>250</v>
      </c>
      <c r="F54" s="34" t="s">
        <v>96</v>
      </c>
      <c r="G54" s="7" t="str">
        <f t="shared" si="0"/>
        <v>5.22/km</v>
      </c>
      <c r="H54" s="34">
        <f t="shared" si="2"/>
        <v>0.009490740740740744</v>
      </c>
      <c r="I54" s="34">
        <f>F54-INDEX($F$4:$F$286,MATCH(D54,$D$4:$D$286,0))</f>
        <v>0.005185185185185185</v>
      </c>
    </row>
    <row r="55" spans="1:9" s="1" customFormat="1" ht="15" customHeight="1">
      <c r="A55" s="18">
        <v>51</v>
      </c>
      <c r="B55" s="32" t="s">
        <v>287</v>
      </c>
      <c r="C55" s="32" t="s">
        <v>230</v>
      </c>
      <c r="D55" s="18">
        <v>1972</v>
      </c>
      <c r="E55" s="32" t="s">
        <v>213</v>
      </c>
      <c r="F55" s="19" t="s">
        <v>97</v>
      </c>
      <c r="G55" s="18" t="str">
        <f t="shared" si="0"/>
        <v>5.25/km</v>
      </c>
      <c r="H55" s="19">
        <f t="shared" si="2"/>
        <v>0.009780092592592597</v>
      </c>
      <c r="I55" s="19">
        <f>F55-INDEX($F$4:$F$286,MATCH(D55,$D$4:$D$286,0))</f>
        <v>0</v>
      </c>
    </row>
    <row r="56" spans="1:9" s="1" customFormat="1" ht="15" customHeight="1">
      <c r="A56" s="18">
        <v>52</v>
      </c>
      <c r="B56" s="32" t="s">
        <v>281</v>
      </c>
      <c r="C56" s="32" t="s">
        <v>215</v>
      </c>
      <c r="D56" s="18">
        <v>1965</v>
      </c>
      <c r="E56" s="32" t="s">
        <v>213</v>
      </c>
      <c r="F56" s="19" t="s">
        <v>98</v>
      </c>
      <c r="G56" s="18" t="str">
        <f t="shared" si="0"/>
        <v>5.30/km</v>
      </c>
      <c r="H56" s="19">
        <f t="shared" si="2"/>
        <v>0.010324074074074076</v>
      </c>
      <c r="I56" s="19">
        <f>F56-INDEX($F$4:$F$286,MATCH(D56,$D$4:$D$286,0))</f>
        <v>0.007638888888888893</v>
      </c>
    </row>
    <row r="57" spans="1:9" s="1" customFormat="1" ht="15" customHeight="1">
      <c r="A57" s="7">
        <v>53</v>
      </c>
      <c r="B57" s="30" t="s">
        <v>177</v>
      </c>
      <c r="C57" s="30" t="s">
        <v>228</v>
      </c>
      <c r="D57" s="7">
        <v>1988</v>
      </c>
      <c r="E57" s="53" t="s">
        <v>266</v>
      </c>
      <c r="F57" s="34" t="s">
        <v>99</v>
      </c>
      <c r="G57" s="7" t="str">
        <f t="shared" si="0"/>
        <v>5.33/km</v>
      </c>
      <c r="H57" s="34">
        <f t="shared" si="2"/>
        <v>0.010613425925925929</v>
      </c>
      <c r="I57" s="34">
        <f>F57-INDEX($F$4:$F$286,MATCH(D57,$D$4:$D$286,0))</f>
        <v>0.0067708333333333336</v>
      </c>
    </row>
    <row r="58" spans="1:9" s="1" customFormat="1" ht="15" customHeight="1">
      <c r="A58" s="7">
        <v>54</v>
      </c>
      <c r="B58" s="30" t="s">
        <v>306</v>
      </c>
      <c r="C58" s="30" t="s">
        <v>233</v>
      </c>
      <c r="D58" s="7">
        <v>1954</v>
      </c>
      <c r="E58" s="53" t="s">
        <v>6</v>
      </c>
      <c r="F58" s="34" t="s">
        <v>100</v>
      </c>
      <c r="G58" s="7" t="str">
        <f t="shared" si="0"/>
        <v>5.33/km</v>
      </c>
      <c r="H58" s="34">
        <f t="shared" si="2"/>
        <v>0.010671296296296297</v>
      </c>
      <c r="I58" s="34">
        <f>F58-INDEX($F$4:$F$286,MATCH(D58,$D$4:$D$286,0))</f>
        <v>0.003356481481481481</v>
      </c>
    </row>
    <row r="59" spans="1:9" s="1" customFormat="1" ht="15" customHeight="1">
      <c r="A59" s="7">
        <v>55</v>
      </c>
      <c r="B59" s="30" t="s">
        <v>101</v>
      </c>
      <c r="C59" s="30" t="s">
        <v>293</v>
      </c>
      <c r="D59" s="7">
        <v>1960</v>
      </c>
      <c r="E59" s="53" t="s">
        <v>3</v>
      </c>
      <c r="F59" s="34" t="s">
        <v>102</v>
      </c>
      <c r="G59" s="7" t="str">
        <f t="shared" si="0"/>
        <v>5.35/km</v>
      </c>
      <c r="H59" s="34">
        <f t="shared" si="2"/>
        <v>0.010902777777777782</v>
      </c>
      <c r="I59" s="34">
        <f>F59-INDEX($F$4:$F$286,MATCH(D59,$D$4:$D$286,0))</f>
        <v>0.007291666666666672</v>
      </c>
    </row>
    <row r="60" spans="1:9" s="1" customFormat="1" ht="15" customHeight="1">
      <c r="A60" s="18">
        <v>56</v>
      </c>
      <c r="B60" s="32" t="s">
        <v>241</v>
      </c>
      <c r="C60" s="32" t="s">
        <v>215</v>
      </c>
      <c r="D60" s="18">
        <v>1954</v>
      </c>
      <c r="E60" s="32" t="s">
        <v>213</v>
      </c>
      <c r="F60" s="19" t="s">
        <v>103</v>
      </c>
      <c r="G60" s="18" t="str">
        <f t="shared" si="0"/>
        <v>5.38/km</v>
      </c>
      <c r="H60" s="19">
        <f t="shared" si="2"/>
        <v>0.01113425925925926</v>
      </c>
      <c r="I60" s="19">
        <f>F60-INDEX($F$4:$F$286,MATCH(D60,$D$4:$D$286,0))</f>
        <v>0.0038194444444444448</v>
      </c>
    </row>
    <row r="61" spans="1:9" s="1" customFormat="1" ht="15" customHeight="1">
      <c r="A61" s="7">
        <v>57</v>
      </c>
      <c r="B61" s="30" t="s">
        <v>104</v>
      </c>
      <c r="C61" s="30" t="s">
        <v>234</v>
      </c>
      <c r="D61" s="7">
        <v>1984</v>
      </c>
      <c r="E61" s="53" t="s">
        <v>3</v>
      </c>
      <c r="F61" s="34" t="s">
        <v>105</v>
      </c>
      <c r="G61" s="7" t="str">
        <f t="shared" si="0"/>
        <v>5.38/km</v>
      </c>
      <c r="H61" s="34">
        <f t="shared" si="2"/>
        <v>0.011168981481481481</v>
      </c>
      <c r="I61" s="34">
        <f>F61-INDEX($F$4:$F$286,MATCH(D61,$D$4:$D$286,0))</f>
        <v>0</v>
      </c>
    </row>
    <row r="62" spans="1:9" s="1" customFormat="1" ht="15" customHeight="1">
      <c r="A62" s="7">
        <v>58</v>
      </c>
      <c r="B62" s="30" t="s">
        <v>106</v>
      </c>
      <c r="C62" s="30" t="s">
        <v>217</v>
      </c>
      <c r="D62" s="7">
        <v>1939</v>
      </c>
      <c r="E62" s="53" t="s">
        <v>33</v>
      </c>
      <c r="F62" s="34" t="s">
        <v>107</v>
      </c>
      <c r="G62" s="7" t="str">
        <f t="shared" si="0"/>
        <v>5.39/km</v>
      </c>
      <c r="H62" s="34">
        <f t="shared" si="2"/>
        <v>0.011331018518518518</v>
      </c>
      <c r="I62" s="34">
        <f>F62-INDEX($F$4:$F$286,MATCH(D62,$D$4:$D$286,0))</f>
        <v>0</v>
      </c>
    </row>
    <row r="63" spans="1:9" s="1" customFormat="1" ht="15" customHeight="1">
      <c r="A63" s="7">
        <v>59</v>
      </c>
      <c r="B63" s="30" t="s">
        <v>108</v>
      </c>
      <c r="C63" s="30" t="s">
        <v>237</v>
      </c>
      <c r="D63" s="7">
        <v>1969</v>
      </c>
      <c r="E63" s="53" t="s">
        <v>3</v>
      </c>
      <c r="F63" s="34" t="s">
        <v>109</v>
      </c>
      <c r="G63" s="7" t="str">
        <f t="shared" si="0"/>
        <v>5.43/km</v>
      </c>
      <c r="H63" s="34">
        <f t="shared" si="2"/>
        <v>0.011759259259259261</v>
      </c>
      <c r="I63" s="34">
        <f>F63-INDEX($F$4:$F$286,MATCH(D63,$D$4:$D$286,0))</f>
        <v>0.009826388888888888</v>
      </c>
    </row>
    <row r="64" spans="1:9" s="1" customFormat="1" ht="15" customHeight="1">
      <c r="A64" s="7">
        <v>60</v>
      </c>
      <c r="B64" s="30" t="s">
        <v>0</v>
      </c>
      <c r="C64" s="30" t="s">
        <v>220</v>
      </c>
      <c r="D64" s="7">
        <v>1967</v>
      </c>
      <c r="E64" s="53" t="s">
        <v>5</v>
      </c>
      <c r="F64" s="34" t="s">
        <v>110</v>
      </c>
      <c r="G64" s="7" t="str">
        <f t="shared" si="0"/>
        <v>5.49/km</v>
      </c>
      <c r="H64" s="34">
        <f t="shared" si="2"/>
        <v>0.012314814814814813</v>
      </c>
      <c r="I64" s="34">
        <f>F64-INDEX($F$4:$F$286,MATCH(D64,$D$4:$D$286,0))</f>
        <v>0.012060185185185184</v>
      </c>
    </row>
    <row r="65" spans="1:9" s="1" customFormat="1" ht="15" customHeight="1">
      <c r="A65" s="7">
        <v>61</v>
      </c>
      <c r="B65" s="30" t="s">
        <v>111</v>
      </c>
      <c r="C65" s="30" t="s">
        <v>242</v>
      </c>
      <c r="D65" s="7">
        <v>1949</v>
      </c>
      <c r="E65" s="53" t="s">
        <v>178</v>
      </c>
      <c r="F65" s="34" t="s">
        <v>112</v>
      </c>
      <c r="G65" s="7" t="str">
        <f t="shared" si="0"/>
        <v>5.54/km</v>
      </c>
      <c r="H65" s="34">
        <f t="shared" si="2"/>
        <v>0.012847222222222225</v>
      </c>
      <c r="I65" s="34">
        <f>F65-INDEX($F$4:$F$286,MATCH(D65,$D$4:$D$286,0))</f>
        <v>0.008807870370370372</v>
      </c>
    </row>
    <row r="66" spans="1:9" s="1" customFormat="1" ht="15" customHeight="1">
      <c r="A66" s="7">
        <v>62</v>
      </c>
      <c r="B66" s="30" t="s">
        <v>297</v>
      </c>
      <c r="C66" s="30" t="s">
        <v>268</v>
      </c>
      <c r="D66" s="7">
        <v>1943</v>
      </c>
      <c r="E66" s="53" t="s">
        <v>6</v>
      </c>
      <c r="F66" s="34" t="s">
        <v>113</v>
      </c>
      <c r="G66" s="7" t="str">
        <f t="shared" si="0"/>
        <v>5.55/km</v>
      </c>
      <c r="H66" s="34">
        <f t="shared" si="2"/>
        <v>0.013043981481481483</v>
      </c>
      <c r="I66" s="34">
        <f>F66-INDEX($F$4:$F$286,MATCH(D66,$D$4:$D$286,0))</f>
        <v>0</v>
      </c>
    </row>
    <row r="67" spans="1:9" s="1" customFormat="1" ht="15" customHeight="1">
      <c r="A67" s="18">
        <v>63</v>
      </c>
      <c r="B67" s="32" t="s">
        <v>181</v>
      </c>
      <c r="C67" s="32" t="s">
        <v>274</v>
      </c>
      <c r="D67" s="18">
        <v>1960</v>
      </c>
      <c r="E67" s="32" t="s">
        <v>213</v>
      </c>
      <c r="F67" s="19" t="s">
        <v>114</v>
      </c>
      <c r="G67" s="18" t="str">
        <f t="shared" si="0"/>
        <v>5.57/km</v>
      </c>
      <c r="H67" s="19">
        <f t="shared" si="2"/>
        <v>0.013194444444444446</v>
      </c>
      <c r="I67" s="19">
        <f>F67-INDEX($F$4:$F$286,MATCH(D67,$D$4:$D$286,0))</f>
        <v>0.009583333333333336</v>
      </c>
    </row>
    <row r="68" spans="1:9" s="1" customFormat="1" ht="15" customHeight="1">
      <c r="A68" s="7">
        <v>64</v>
      </c>
      <c r="B68" s="30" t="s">
        <v>280</v>
      </c>
      <c r="C68" s="30" t="s">
        <v>222</v>
      </c>
      <c r="D68" s="7">
        <v>1969</v>
      </c>
      <c r="E68" s="53" t="s">
        <v>6</v>
      </c>
      <c r="F68" s="34" t="s">
        <v>115</v>
      </c>
      <c r="G68" s="7" t="str">
        <f t="shared" si="0"/>
        <v>5.57/km</v>
      </c>
      <c r="H68" s="34">
        <f t="shared" si="2"/>
        <v>0.013217592592592593</v>
      </c>
      <c r="I68" s="34">
        <f>F68-INDEX($F$4:$F$286,MATCH(D68,$D$4:$D$286,0))</f>
        <v>0.01128472222222222</v>
      </c>
    </row>
    <row r="69" spans="1:9" s="1" customFormat="1" ht="15" customHeight="1">
      <c r="A69" s="7">
        <v>65</v>
      </c>
      <c r="B69" s="30" t="s">
        <v>307</v>
      </c>
      <c r="C69" s="30" t="s">
        <v>305</v>
      </c>
      <c r="D69" s="7">
        <v>1939</v>
      </c>
      <c r="E69" s="53" t="s">
        <v>178</v>
      </c>
      <c r="F69" s="34" t="s">
        <v>116</v>
      </c>
      <c r="G69" s="7" t="str">
        <f aca="true" t="shared" si="3" ref="G69:G106">TEXT(INT((HOUR(F69)*3600+MINUTE(F69)*60+SECOND(F69))/$I$2/60),"0")&amp;"."&amp;TEXT(MOD((HOUR(F69)*3600+MINUTE(F69)*60+SECOND(F69))/$I$2,60),"00")&amp;"/km"</f>
        <v>5.60/km</v>
      </c>
      <c r="H69" s="34">
        <f t="shared" si="2"/>
        <v>0.013506944444444446</v>
      </c>
      <c r="I69" s="34">
        <f>F69-INDEX($F$4:$F$286,MATCH(D69,$D$4:$D$286,0))</f>
        <v>0.0021759259259259284</v>
      </c>
    </row>
    <row r="70" spans="1:9" s="1" customFormat="1" ht="15" customHeight="1">
      <c r="A70" s="7">
        <v>66</v>
      </c>
      <c r="B70" s="30" t="s">
        <v>285</v>
      </c>
      <c r="C70" s="30" t="s">
        <v>235</v>
      </c>
      <c r="D70" s="7">
        <v>1969</v>
      </c>
      <c r="E70" s="53" t="s">
        <v>6</v>
      </c>
      <c r="F70" s="34" t="s">
        <v>117</v>
      </c>
      <c r="G70" s="7" t="str">
        <f t="shared" si="3"/>
        <v>6.03/km</v>
      </c>
      <c r="H70" s="34">
        <f t="shared" si="2"/>
        <v>0.013912037037037035</v>
      </c>
      <c r="I70" s="34">
        <f>F70-INDEX($F$4:$F$286,MATCH(D70,$D$4:$D$286,0))</f>
        <v>0.011979166666666662</v>
      </c>
    </row>
    <row r="71" spans="1:9" s="1" customFormat="1" ht="15" customHeight="1">
      <c r="A71" s="7">
        <v>67</v>
      </c>
      <c r="B71" s="30" t="s">
        <v>118</v>
      </c>
      <c r="C71" s="30" t="s">
        <v>232</v>
      </c>
      <c r="D71" s="7">
        <v>1964</v>
      </c>
      <c r="E71" s="53" t="s">
        <v>6</v>
      </c>
      <c r="F71" s="34" t="s">
        <v>119</v>
      </c>
      <c r="G71" s="7" t="str">
        <f t="shared" si="3"/>
        <v>6.05/km</v>
      </c>
      <c r="H71" s="34">
        <f t="shared" si="2"/>
        <v>0.014027777777777778</v>
      </c>
      <c r="I71" s="34">
        <f>F71-INDEX($F$4:$F$286,MATCH(D71,$D$4:$D$286,0))</f>
        <v>0.012476851851851854</v>
      </c>
    </row>
    <row r="72" spans="1:9" s="1" customFormat="1" ht="15" customHeight="1">
      <c r="A72" s="18">
        <v>68</v>
      </c>
      <c r="B72" s="32" t="s">
        <v>120</v>
      </c>
      <c r="C72" s="32" t="s">
        <v>225</v>
      </c>
      <c r="D72" s="18">
        <v>1975</v>
      </c>
      <c r="E72" s="32" t="s">
        <v>213</v>
      </c>
      <c r="F72" s="19" t="s">
        <v>119</v>
      </c>
      <c r="G72" s="18" t="str">
        <f t="shared" si="3"/>
        <v>6.05/km</v>
      </c>
      <c r="H72" s="19">
        <f t="shared" si="2"/>
        <v>0.014027777777777778</v>
      </c>
      <c r="I72" s="19">
        <f>F72-INDEX($F$4:$F$286,MATCH(D72,$D$4:$D$286,0))</f>
        <v>0</v>
      </c>
    </row>
    <row r="73" spans="1:9" s="1" customFormat="1" ht="15" customHeight="1">
      <c r="A73" s="18">
        <v>69</v>
      </c>
      <c r="B73" s="32" t="s">
        <v>121</v>
      </c>
      <c r="C73" s="32" t="s">
        <v>229</v>
      </c>
      <c r="D73" s="18">
        <v>1966</v>
      </c>
      <c r="E73" s="32" t="s">
        <v>213</v>
      </c>
      <c r="F73" s="19" t="s">
        <v>122</v>
      </c>
      <c r="G73" s="18" t="str">
        <f t="shared" si="3"/>
        <v>6.05/km</v>
      </c>
      <c r="H73" s="19">
        <f t="shared" si="2"/>
        <v>0.014085648148148153</v>
      </c>
      <c r="I73" s="19">
        <f>F73-INDEX($F$4:$F$286,MATCH(D73,$D$4:$D$286,0))</f>
        <v>0.013159722222222225</v>
      </c>
    </row>
    <row r="74" spans="1:9" s="1" customFormat="1" ht="15" customHeight="1">
      <c r="A74" s="7">
        <v>70</v>
      </c>
      <c r="B74" s="30" t="s">
        <v>123</v>
      </c>
      <c r="C74" s="30" t="s">
        <v>257</v>
      </c>
      <c r="D74" s="7">
        <v>1980</v>
      </c>
      <c r="E74" s="53" t="s">
        <v>266</v>
      </c>
      <c r="F74" s="34" t="s">
        <v>124</v>
      </c>
      <c r="G74" s="7" t="str">
        <f t="shared" si="3"/>
        <v>6.06/km</v>
      </c>
      <c r="H74" s="34">
        <f t="shared" si="2"/>
        <v>0.01414351851851852</v>
      </c>
      <c r="I74" s="34">
        <f>F74-INDEX($F$4:$F$286,MATCH(D74,$D$4:$D$286,0))</f>
        <v>0</v>
      </c>
    </row>
    <row r="75" spans="1:9" s="1" customFormat="1" ht="15" customHeight="1">
      <c r="A75" s="7">
        <v>71</v>
      </c>
      <c r="B75" s="30" t="s">
        <v>125</v>
      </c>
      <c r="C75" s="30" t="s">
        <v>237</v>
      </c>
      <c r="D75" s="7">
        <v>1972</v>
      </c>
      <c r="E75" s="53" t="s">
        <v>126</v>
      </c>
      <c r="F75" s="34" t="s">
        <v>127</v>
      </c>
      <c r="G75" s="7" t="str">
        <f t="shared" si="3"/>
        <v>6.06/km</v>
      </c>
      <c r="H75" s="34">
        <f t="shared" si="2"/>
        <v>0.014201388888888888</v>
      </c>
      <c r="I75" s="34">
        <f>F75-INDEX($F$4:$F$286,MATCH(D75,$D$4:$D$286,0))</f>
        <v>0.004421296296296291</v>
      </c>
    </row>
    <row r="76" spans="1:9" s="1" customFormat="1" ht="15" customHeight="1">
      <c r="A76" s="7">
        <v>72</v>
      </c>
      <c r="B76" s="30" t="s">
        <v>128</v>
      </c>
      <c r="C76" s="30" t="s">
        <v>244</v>
      </c>
      <c r="D76" s="7">
        <v>1973</v>
      </c>
      <c r="E76" s="53" t="s">
        <v>266</v>
      </c>
      <c r="F76" s="34" t="s">
        <v>129</v>
      </c>
      <c r="G76" s="7" t="str">
        <f t="shared" si="3"/>
        <v>6.06/km</v>
      </c>
      <c r="H76" s="34">
        <f t="shared" si="2"/>
        <v>0.014236111111111109</v>
      </c>
      <c r="I76" s="34">
        <f>F76-INDEX($F$4:$F$286,MATCH(D76,$D$4:$D$286,0))</f>
        <v>0</v>
      </c>
    </row>
    <row r="77" spans="1:9" s="1" customFormat="1" ht="15" customHeight="1">
      <c r="A77" s="18">
        <v>73</v>
      </c>
      <c r="B77" s="32" t="s">
        <v>294</v>
      </c>
      <c r="C77" s="32" t="s">
        <v>248</v>
      </c>
      <c r="D77" s="18">
        <v>1966</v>
      </c>
      <c r="E77" s="32" t="s">
        <v>213</v>
      </c>
      <c r="F77" s="19" t="s">
        <v>130</v>
      </c>
      <c r="G77" s="18" t="str">
        <f t="shared" si="3"/>
        <v>6.08/km</v>
      </c>
      <c r="H77" s="19">
        <f t="shared" si="2"/>
        <v>0.014374999999999999</v>
      </c>
      <c r="I77" s="19">
        <f>F77-INDEX($F$4:$F$286,MATCH(D77,$D$4:$D$286,0))</f>
        <v>0.013449074074074072</v>
      </c>
    </row>
    <row r="78" spans="1:9" s="1" customFormat="1" ht="15" customHeight="1">
      <c r="A78" s="7">
        <v>74</v>
      </c>
      <c r="B78" s="30" t="s">
        <v>131</v>
      </c>
      <c r="C78" s="30" t="s">
        <v>278</v>
      </c>
      <c r="D78" s="7">
        <v>1952</v>
      </c>
      <c r="E78" s="53" t="s">
        <v>75</v>
      </c>
      <c r="F78" s="34" t="s">
        <v>132</v>
      </c>
      <c r="G78" s="7" t="str">
        <f t="shared" si="3"/>
        <v>6.09/km</v>
      </c>
      <c r="H78" s="34">
        <f t="shared" si="2"/>
        <v>0.014560185185185183</v>
      </c>
      <c r="I78" s="34">
        <f>F78-INDEX($F$4:$F$286,MATCH(D78,$D$4:$D$286,0))</f>
        <v>0</v>
      </c>
    </row>
    <row r="79" spans="1:9" s="1" customFormat="1" ht="15" customHeight="1">
      <c r="A79" s="7">
        <v>75</v>
      </c>
      <c r="B79" s="30" t="s">
        <v>133</v>
      </c>
      <c r="C79" s="30" t="s">
        <v>221</v>
      </c>
      <c r="D79" s="7">
        <v>1965</v>
      </c>
      <c r="E79" s="53" t="s">
        <v>91</v>
      </c>
      <c r="F79" s="34" t="s">
        <v>134</v>
      </c>
      <c r="G79" s="7" t="str">
        <f t="shared" si="3"/>
        <v>6.11/km</v>
      </c>
      <c r="H79" s="34">
        <f t="shared" si="2"/>
        <v>0.014675925925925926</v>
      </c>
      <c r="I79" s="34">
        <f>F79-INDEX($F$4:$F$286,MATCH(D79,$D$4:$D$286,0))</f>
        <v>0.011990740740740743</v>
      </c>
    </row>
    <row r="80" spans="1:9" s="1" customFormat="1" ht="15" customHeight="1">
      <c r="A80" s="7">
        <v>76</v>
      </c>
      <c r="B80" s="30" t="s">
        <v>135</v>
      </c>
      <c r="C80" s="30" t="s">
        <v>217</v>
      </c>
      <c r="D80" s="7">
        <v>1968</v>
      </c>
      <c r="E80" s="53" t="s">
        <v>91</v>
      </c>
      <c r="F80" s="34" t="s">
        <v>134</v>
      </c>
      <c r="G80" s="7" t="str">
        <f t="shared" si="3"/>
        <v>6.11/km</v>
      </c>
      <c r="H80" s="34">
        <f t="shared" si="2"/>
        <v>0.014675925925925926</v>
      </c>
      <c r="I80" s="34">
        <f>F80-INDEX($F$4:$F$286,MATCH(D80,$D$4:$D$286,0))</f>
        <v>0.010717592592592595</v>
      </c>
    </row>
    <row r="81" spans="1:9" s="3" customFormat="1" ht="15" customHeight="1">
      <c r="A81" s="7">
        <v>77</v>
      </c>
      <c r="B81" s="30" t="s">
        <v>136</v>
      </c>
      <c r="C81" s="30" t="s">
        <v>137</v>
      </c>
      <c r="D81" s="7">
        <v>1966</v>
      </c>
      <c r="E81" s="53" t="s">
        <v>3</v>
      </c>
      <c r="F81" s="34" t="s">
        <v>138</v>
      </c>
      <c r="G81" s="7" t="str">
        <f t="shared" si="3"/>
        <v>6.12/km</v>
      </c>
      <c r="H81" s="34">
        <f t="shared" si="2"/>
        <v>0.014814814814814815</v>
      </c>
      <c r="I81" s="34">
        <f>F81-INDEX($F$4:$F$286,MATCH(D81,$D$4:$D$286,0))</f>
        <v>0.013888888888888888</v>
      </c>
    </row>
    <row r="82" spans="1:9" s="1" customFormat="1" ht="15" customHeight="1">
      <c r="A82" s="7">
        <v>78</v>
      </c>
      <c r="B82" s="30" t="s">
        <v>139</v>
      </c>
      <c r="C82" s="30" t="s">
        <v>269</v>
      </c>
      <c r="D82" s="7">
        <v>1970</v>
      </c>
      <c r="E82" s="53" t="s">
        <v>247</v>
      </c>
      <c r="F82" s="34" t="s">
        <v>140</v>
      </c>
      <c r="G82" s="7" t="str">
        <f t="shared" si="3"/>
        <v>6.13/km</v>
      </c>
      <c r="H82" s="34">
        <f t="shared" si="2"/>
        <v>0.014942129629629632</v>
      </c>
      <c r="I82" s="34">
        <f>F82-INDEX($F$4:$F$286,MATCH(D82,$D$4:$D$286,0))</f>
        <v>0.012557870370370369</v>
      </c>
    </row>
    <row r="83" spans="1:9" s="1" customFormat="1" ht="15" customHeight="1">
      <c r="A83" s="7">
        <v>79</v>
      </c>
      <c r="B83" s="30" t="s">
        <v>253</v>
      </c>
      <c r="C83" s="30" t="s">
        <v>225</v>
      </c>
      <c r="D83" s="7">
        <v>1964</v>
      </c>
      <c r="E83" s="53" t="s">
        <v>67</v>
      </c>
      <c r="F83" s="34" t="s">
        <v>141</v>
      </c>
      <c r="G83" s="7" t="str">
        <f t="shared" si="3"/>
        <v>6.14/km</v>
      </c>
      <c r="H83" s="34">
        <f t="shared" si="2"/>
        <v>0.0150462962962963</v>
      </c>
      <c r="I83" s="34">
        <f>F83-INDEX($F$4:$F$286,MATCH(D83,$D$4:$D$286,0))</f>
        <v>0.013495370370370376</v>
      </c>
    </row>
    <row r="84" spans="1:9" s="1" customFormat="1" ht="15" customHeight="1">
      <c r="A84" s="7">
        <v>80</v>
      </c>
      <c r="B84" s="30" t="s">
        <v>197</v>
      </c>
      <c r="C84" s="30" t="s">
        <v>290</v>
      </c>
      <c r="D84" s="7">
        <v>1932</v>
      </c>
      <c r="E84" s="53" t="s">
        <v>142</v>
      </c>
      <c r="F84" s="34" t="s">
        <v>143</v>
      </c>
      <c r="G84" s="7" t="str">
        <f t="shared" si="3"/>
        <v>6.16/km</v>
      </c>
      <c r="H84" s="34">
        <f t="shared" si="2"/>
        <v>0.015266203703703705</v>
      </c>
      <c r="I84" s="34">
        <f>F84-INDEX($F$4:$F$286,MATCH(D84,$D$4:$D$286,0))</f>
        <v>0</v>
      </c>
    </row>
    <row r="85" spans="1:9" ht="15" customHeight="1">
      <c r="A85" s="7">
        <v>81</v>
      </c>
      <c r="B85" s="30" t="s">
        <v>283</v>
      </c>
      <c r="C85" s="30" t="s">
        <v>239</v>
      </c>
      <c r="D85" s="7">
        <v>1946</v>
      </c>
      <c r="E85" s="53" t="s">
        <v>6</v>
      </c>
      <c r="F85" s="34" t="s">
        <v>144</v>
      </c>
      <c r="G85" s="7" t="str">
        <f t="shared" si="3"/>
        <v>6.18/km</v>
      </c>
      <c r="H85" s="34">
        <f t="shared" si="2"/>
        <v>0.01545138888888889</v>
      </c>
      <c r="I85" s="34">
        <f>F85-INDEX($F$4:$F$286,MATCH(D85,$D$4:$D$286,0))</f>
        <v>0</v>
      </c>
    </row>
    <row r="86" spans="1:9" ht="15" customHeight="1">
      <c r="A86" s="7">
        <v>82</v>
      </c>
      <c r="B86" s="30" t="s">
        <v>289</v>
      </c>
      <c r="C86" s="30" t="s">
        <v>286</v>
      </c>
      <c r="D86" s="7">
        <v>1952</v>
      </c>
      <c r="E86" s="53" t="s">
        <v>6</v>
      </c>
      <c r="F86" s="34" t="s">
        <v>145</v>
      </c>
      <c r="G86" s="7" t="str">
        <f t="shared" si="3"/>
        <v>6.18/km</v>
      </c>
      <c r="H86" s="34">
        <f t="shared" si="2"/>
        <v>0.015474537037037044</v>
      </c>
      <c r="I86" s="34">
        <f>F86-INDEX($F$4:$F$286,MATCH(D86,$D$4:$D$286,0))</f>
        <v>0.0009143518518518606</v>
      </c>
    </row>
    <row r="87" spans="1:9" ht="15" customHeight="1">
      <c r="A87" s="7">
        <v>83</v>
      </c>
      <c r="B87" s="30" t="s">
        <v>291</v>
      </c>
      <c r="C87" s="30" t="s">
        <v>265</v>
      </c>
      <c r="D87" s="7">
        <v>1959</v>
      </c>
      <c r="E87" s="53" t="s">
        <v>266</v>
      </c>
      <c r="F87" s="34" t="s">
        <v>146</v>
      </c>
      <c r="G87" s="7" t="str">
        <f t="shared" si="3"/>
        <v>6.19/km</v>
      </c>
      <c r="H87" s="34">
        <f t="shared" si="2"/>
        <v>0.015636574074074074</v>
      </c>
      <c r="I87" s="34">
        <f>F87-INDEX($F$4:$F$286,MATCH(D87,$D$4:$D$286,0))</f>
        <v>0.013900462962962965</v>
      </c>
    </row>
    <row r="88" spans="1:9" ht="15" customHeight="1">
      <c r="A88" s="7">
        <v>84</v>
      </c>
      <c r="B88" s="30" t="s">
        <v>147</v>
      </c>
      <c r="C88" s="30" t="s">
        <v>299</v>
      </c>
      <c r="D88" s="7">
        <v>1939</v>
      </c>
      <c r="E88" s="53" t="s">
        <v>178</v>
      </c>
      <c r="F88" s="34" t="s">
        <v>148</v>
      </c>
      <c r="G88" s="7" t="str">
        <f t="shared" si="3"/>
        <v>6.20/km</v>
      </c>
      <c r="H88" s="34">
        <f t="shared" si="2"/>
        <v>0.015706018518518515</v>
      </c>
      <c r="I88" s="34">
        <f>F88-INDEX($F$4:$F$286,MATCH(D88,$D$4:$D$286,0))</f>
        <v>0.004374999999999997</v>
      </c>
    </row>
    <row r="89" spans="1:9" ht="15" customHeight="1">
      <c r="A89" s="18">
        <v>85</v>
      </c>
      <c r="B89" s="32" t="s">
        <v>199</v>
      </c>
      <c r="C89" s="32" t="s">
        <v>249</v>
      </c>
      <c r="D89" s="18">
        <v>1960</v>
      </c>
      <c r="E89" s="32" t="s">
        <v>213</v>
      </c>
      <c r="F89" s="19" t="s">
        <v>149</v>
      </c>
      <c r="G89" s="18" t="str">
        <f t="shared" si="3"/>
        <v>6.21/km</v>
      </c>
      <c r="H89" s="19">
        <f aca="true" t="shared" si="4" ref="H89:H94">F89-$F$4</f>
        <v>0.01579861111111111</v>
      </c>
      <c r="I89" s="19">
        <f>F89-INDEX($F$4:$F$286,MATCH(D89,$D$4:$D$286,0))</f>
        <v>0.0121875</v>
      </c>
    </row>
    <row r="90" spans="1:9" ht="15" customHeight="1">
      <c r="A90" s="7">
        <v>86</v>
      </c>
      <c r="B90" s="30" t="s">
        <v>264</v>
      </c>
      <c r="C90" s="30" t="s">
        <v>217</v>
      </c>
      <c r="D90" s="7">
        <v>1942</v>
      </c>
      <c r="E90" s="53" t="s">
        <v>3</v>
      </c>
      <c r="F90" s="34" t="s">
        <v>150</v>
      </c>
      <c r="G90" s="7" t="str">
        <f t="shared" si="3"/>
        <v>6.24/km</v>
      </c>
      <c r="H90" s="34">
        <f t="shared" si="4"/>
        <v>0.016157407407407412</v>
      </c>
      <c r="I90" s="34">
        <f>F90-INDEX($F$4:$F$286,MATCH(D90,$D$4:$D$286,0))</f>
        <v>0</v>
      </c>
    </row>
    <row r="91" spans="1:9" ht="15" customHeight="1">
      <c r="A91" s="7">
        <v>87</v>
      </c>
      <c r="B91" s="30" t="s">
        <v>151</v>
      </c>
      <c r="C91" s="30" t="s">
        <v>225</v>
      </c>
      <c r="D91" s="7">
        <v>1954</v>
      </c>
      <c r="E91" s="53" t="s">
        <v>178</v>
      </c>
      <c r="F91" s="34" t="s">
        <v>152</v>
      </c>
      <c r="G91" s="7" t="str">
        <f t="shared" si="3"/>
        <v>6.26/km</v>
      </c>
      <c r="H91" s="34">
        <f t="shared" si="4"/>
        <v>0.016365740740740743</v>
      </c>
      <c r="I91" s="34">
        <f>F91-INDEX($F$4:$F$286,MATCH(D91,$D$4:$D$286,0))</f>
        <v>0.009050925925925928</v>
      </c>
    </row>
    <row r="92" spans="1:9" ht="15" customHeight="1">
      <c r="A92" s="7">
        <v>88</v>
      </c>
      <c r="B92" s="30" t="s">
        <v>292</v>
      </c>
      <c r="C92" s="30" t="s">
        <v>248</v>
      </c>
      <c r="D92" s="7">
        <v>1966</v>
      </c>
      <c r="E92" s="53" t="s">
        <v>6</v>
      </c>
      <c r="F92" s="34" t="s">
        <v>153</v>
      </c>
      <c r="G92" s="7" t="str">
        <f t="shared" si="3"/>
        <v>6.30/km</v>
      </c>
      <c r="H92" s="34">
        <f t="shared" si="4"/>
        <v>0.016817129629629633</v>
      </c>
      <c r="I92" s="34">
        <f>F92-INDEX($F$4:$F$286,MATCH(D92,$D$4:$D$286,0))</f>
        <v>0.015891203703703706</v>
      </c>
    </row>
    <row r="93" spans="1:9" ht="15" customHeight="1">
      <c r="A93" s="7">
        <v>89</v>
      </c>
      <c r="B93" s="30" t="s">
        <v>302</v>
      </c>
      <c r="C93" s="30" t="s">
        <v>216</v>
      </c>
      <c r="D93" s="7">
        <v>1959</v>
      </c>
      <c r="E93" s="53" t="s">
        <v>178</v>
      </c>
      <c r="F93" s="34" t="s">
        <v>154</v>
      </c>
      <c r="G93" s="7" t="str">
        <f t="shared" si="3"/>
        <v>6.45/km</v>
      </c>
      <c r="H93" s="34">
        <f aca="true" t="shared" si="5" ref="H93:H106">F93-$F$4</f>
        <v>0.01842592592592593</v>
      </c>
      <c r="I93" s="34">
        <f aca="true" t="shared" si="6" ref="I93:I106">F93-INDEX($F$4:$F$286,MATCH(D93,$D$4:$D$286,0))</f>
        <v>0.01668981481481482</v>
      </c>
    </row>
    <row r="94" spans="1:9" ht="15" customHeight="1">
      <c r="A94" s="18">
        <v>90</v>
      </c>
      <c r="B94" s="32" t="s">
        <v>155</v>
      </c>
      <c r="C94" s="32" t="s">
        <v>236</v>
      </c>
      <c r="D94" s="18">
        <v>1947</v>
      </c>
      <c r="E94" s="32" t="s">
        <v>213</v>
      </c>
      <c r="F94" s="19" t="s">
        <v>156</v>
      </c>
      <c r="G94" s="18" t="str">
        <f t="shared" si="3"/>
        <v>6.48/km</v>
      </c>
      <c r="H94" s="19">
        <f t="shared" si="5"/>
        <v>0.018668981481481488</v>
      </c>
      <c r="I94" s="19">
        <f t="shared" si="6"/>
        <v>0</v>
      </c>
    </row>
    <row r="95" spans="1:9" ht="15" customHeight="1">
      <c r="A95" s="7">
        <v>91</v>
      </c>
      <c r="B95" s="30" t="s">
        <v>173</v>
      </c>
      <c r="C95" s="30" t="s">
        <v>271</v>
      </c>
      <c r="D95" s="7">
        <v>1945</v>
      </c>
      <c r="E95" s="53" t="s">
        <v>298</v>
      </c>
      <c r="F95" s="34" t="s">
        <v>157</v>
      </c>
      <c r="G95" s="7" t="str">
        <f t="shared" si="3"/>
        <v>6.49/km</v>
      </c>
      <c r="H95" s="34">
        <f t="shared" si="5"/>
        <v>0.01879629629629629</v>
      </c>
      <c r="I95" s="34">
        <f t="shared" si="6"/>
        <v>0</v>
      </c>
    </row>
    <row r="96" spans="1:9" ht="15" customHeight="1">
      <c r="A96" s="7">
        <v>92</v>
      </c>
      <c r="B96" s="30" t="s">
        <v>158</v>
      </c>
      <c r="C96" s="30" t="s">
        <v>265</v>
      </c>
      <c r="D96" s="7">
        <v>1960</v>
      </c>
      <c r="E96" s="53" t="s">
        <v>91</v>
      </c>
      <c r="F96" s="34" t="s">
        <v>159</v>
      </c>
      <c r="G96" s="7" t="str">
        <f t="shared" si="3"/>
        <v>6.52/km</v>
      </c>
      <c r="H96" s="34">
        <f t="shared" si="5"/>
        <v>0.019131944444444444</v>
      </c>
      <c r="I96" s="34">
        <f t="shared" si="6"/>
        <v>0.015520833333333334</v>
      </c>
    </row>
    <row r="97" spans="1:9" ht="15" customHeight="1">
      <c r="A97" s="18">
        <v>93</v>
      </c>
      <c r="B97" s="32" t="s">
        <v>160</v>
      </c>
      <c r="C97" s="32" t="s">
        <v>161</v>
      </c>
      <c r="D97" s="18">
        <v>1961</v>
      </c>
      <c r="E97" s="32" t="s">
        <v>213</v>
      </c>
      <c r="F97" s="19" t="s">
        <v>162</v>
      </c>
      <c r="G97" s="18" t="str">
        <f t="shared" si="3"/>
        <v>6.52/km</v>
      </c>
      <c r="H97" s="19">
        <f t="shared" si="5"/>
        <v>0.019166666666666665</v>
      </c>
      <c r="I97" s="19">
        <f t="shared" si="6"/>
        <v>0.011909722222222217</v>
      </c>
    </row>
    <row r="98" spans="1:9" ht="15" customHeight="1">
      <c r="A98" s="7">
        <v>94</v>
      </c>
      <c r="B98" s="30" t="s">
        <v>163</v>
      </c>
      <c r="C98" s="30" t="s">
        <v>288</v>
      </c>
      <c r="D98" s="7">
        <v>1958</v>
      </c>
      <c r="E98" s="53" t="s">
        <v>164</v>
      </c>
      <c r="F98" s="34" t="s">
        <v>165</v>
      </c>
      <c r="G98" s="7" t="str">
        <f t="shared" si="3"/>
        <v>7.10/km</v>
      </c>
      <c r="H98" s="34">
        <f t="shared" si="5"/>
        <v>0.021030092592592593</v>
      </c>
      <c r="I98" s="34">
        <f t="shared" si="6"/>
        <v>0.017939814814814815</v>
      </c>
    </row>
    <row r="99" spans="1:9" ht="15" customHeight="1">
      <c r="A99" s="18">
        <v>95</v>
      </c>
      <c r="B99" s="32" t="s">
        <v>198</v>
      </c>
      <c r="C99" s="32" t="s">
        <v>257</v>
      </c>
      <c r="D99" s="18">
        <v>1962</v>
      </c>
      <c r="E99" s="32" t="s">
        <v>213</v>
      </c>
      <c r="F99" s="19">
        <v>0.066875</v>
      </c>
      <c r="G99" s="18" t="str">
        <f t="shared" si="3"/>
        <v>10.21/km</v>
      </c>
      <c r="H99" s="19">
        <f t="shared" si="5"/>
        <v>0.04166666666666667</v>
      </c>
      <c r="I99" s="19">
        <f t="shared" si="6"/>
        <v>0.03283564814814815</v>
      </c>
    </row>
    <row r="100" spans="1:9" ht="15" customHeight="1">
      <c r="A100" s="7">
        <v>96</v>
      </c>
      <c r="B100" s="30" t="s">
        <v>176</v>
      </c>
      <c r="C100" s="30" t="s">
        <v>217</v>
      </c>
      <c r="D100" s="7">
        <v>1992</v>
      </c>
      <c r="E100" s="53" t="s">
        <v>91</v>
      </c>
      <c r="F100" s="34">
        <v>0.04710648148148148</v>
      </c>
      <c r="G100" s="7" t="str">
        <f t="shared" si="3"/>
        <v>7.18/km</v>
      </c>
      <c r="H100" s="34">
        <f t="shared" si="5"/>
        <v>0.021898148148148146</v>
      </c>
      <c r="I100" s="34">
        <f t="shared" si="6"/>
        <v>0.017824074074074072</v>
      </c>
    </row>
    <row r="101" spans="1:9" ht="15" customHeight="1">
      <c r="A101" s="7">
        <v>97</v>
      </c>
      <c r="B101" s="30" t="s">
        <v>176</v>
      </c>
      <c r="C101" s="30" t="s">
        <v>229</v>
      </c>
      <c r="D101" s="7">
        <v>1953</v>
      </c>
      <c r="E101" s="53" t="s">
        <v>91</v>
      </c>
      <c r="F101" s="34">
        <v>0.0488425925925926</v>
      </c>
      <c r="G101" s="7" t="str">
        <f t="shared" si="3"/>
        <v>7.34/km</v>
      </c>
      <c r="H101" s="34">
        <f t="shared" si="5"/>
        <v>0.023634259259259265</v>
      </c>
      <c r="I101" s="34">
        <f t="shared" si="6"/>
        <v>0</v>
      </c>
    </row>
    <row r="102" spans="1:9" ht="15" customHeight="1">
      <c r="A102" s="7">
        <v>98</v>
      </c>
      <c r="B102" s="30" t="s">
        <v>166</v>
      </c>
      <c r="C102" s="30" t="s">
        <v>268</v>
      </c>
      <c r="D102" s="7">
        <v>1937</v>
      </c>
      <c r="E102" s="53" t="s">
        <v>3</v>
      </c>
      <c r="F102" s="34">
        <v>0.05199074074074075</v>
      </c>
      <c r="G102" s="7" t="str">
        <f t="shared" si="3"/>
        <v>8.03/km</v>
      </c>
      <c r="H102" s="34">
        <f t="shared" si="5"/>
        <v>0.026782407407407414</v>
      </c>
      <c r="I102" s="34">
        <f t="shared" si="6"/>
        <v>0</v>
      </c>
    </row>
    <row r="103" spans="1:9" ht="15" customHeight="1">
      <c r="A103" s="18">
        <v>99</v>
      </c>
      <c r="B103" s="32" t="s">
        <v>301</v>
      </c>
      <c r="C103" s="32" t="s">
        <v>270</v>
      </c>
      <c r="D103" s="18">
        <v>1954</v>
      </c>
      <c r="E103" s="32" t="s">
        <v>213</v>
      </c>
      <c r="F103" s="19">
        <v>0.052800925925925925</v>
      </c>
      <c r="G103" s="18" t="str">
        <f t="shared" si="3"/>
        <v>8.11/km</v>
      </c>
      <c r="H103" s="19">
        <f t="shared" si="5"/>
        <v>0.027592592592592592</v>
      </c>
      <c r="I103" s="19">
        <f t="shared" si="6"/>
        <v>0.020277777777777777</v>
      </c>
    </row>
    <row r="104" spans="1:9" ht="15" customHeight="1">
      <c r="A104" s="7">
        <v>100</v>
      </c>
      <c r="B104" s="30" t="s">
        <v>183</v>
      </c>
      <c r="C104" s="30" t="s">
        <v>233</v>
      </c>
      <c r="D104" s="7">
        <v>1932</v>
      </c>
      <c r="E104" s="53" t="s">
        <v>200</v>
      </c>
      <c r="F104" s="34">
        <v>0.053981481481481484</v>
      </c>
      <c r="G104" s="7" t="str">
        <f t="shared" si="3"/>
        <v>8.22/km</v>
      </c>
      <c r="H104" s="34">
        <f t="shared" si="5"/>
        <v>0.028773148148148152</v>
      </c>
      <c r="I104" s="34">
        <f t="shared" si="6"/>
        <v>0.013506944444444446</v>
      </c>
    </row>
    <row r="105" spans="1:9" ht="15" customHeight="1">
      <c r="A105" s="7">
        <v>101</v>
      </c>
      <c r="B105" s="30" t="s">
        <v>167</v>
      </c>
      <c r="C105" s="30" t="s">
        <v>168</v>
      </c>
      <c r="D105" s="7">
        <v>1934</v>
      </c>
      <c r="E105" s="53" t="s">
        <v>178</v>
      </c>
      <c r="F105" s="34">
        <v>0.05775462962962963</v>
      </c>
      <c r="G105" s="7" t="str">
        <f t="shared" si="3"/>
        <v>8.57/km</v>
      </c>
      <c r="H105" s="34">
        <f t="shared" si="5"/>
        <v>0.032546296296296295</v>
      </c>
      <c r="I105" s="34">
        <f t="shared" si="6"/>
        <v>0</v>
      </c>
    </row>
    <row r="106" spans="1:9" ht="15" customHeight="1">
      <c r="A106" s="8">
        <v>102</v>
      </c>
      <c r="B106" s="31" t="s">
        <v>182</v>
      </c>
      <c r="C106" s="31" t="s">
        <v>238</v>
      </c>
      <c r="D106" s="8">
        <v>1951</v>
      </c>
      <c r="E106" s="51" t="s">
        <v>169</v>
      </c>
      <c r="F106" s="35">
        <v>0.05914351851851852</v>
      </c>
      <c r="G106" s="8" t="str">
        <f t="shared" si="3"/>
        <v>9.09/km</v>
      </c>
      <c r="H106" s="35">
        <f t="shared" si="5"/>
        <v>0.033935185185185186</v>
      </c>
      <c r="I106" s="35">
        <f t="shared" si="6"/>
        <v>0.028101851851851854</v>
      </c>
    </row>
  </sheetData>
  <autoFilter ref="A3:I10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6" t="str">
        <f>Individuale!A1</f>
        <v>Attraverso... Castel San Pietro Romano 2ª edizione</v>
      </c>
      <c r="B1" s="27"/>
      <c r="C1" s="28"/>
    </row>
    <row r="2" spans="1:3" ht="33" customHeight="1">
      <c r="A2" s="23" t="str">
        <f>Individuale!A2&amp;" km. "&amp;Individuale!I2</f>
        <v>Castel San Pietro Romano (RM) Italia - Domenica 22/08/2010 km. 9,3</v>
      </c>
      <c r="B2" s="24"/>
      <c r="C2" s="25"/>
    </row>
    <row r="3" spans="1:3" ht="24.75" customHeight="1">
      <c r="A3" s="21" t="s">
        <v>203</v>
      </c>
      <c r="B3" s="22" t="s">
        <v>207</v>
      </c>
      <c r="C3" s="22" t="s">
        <v>212</v>
      </c>
    </row>
    <row r="4" spans="1:3" ht="15" customHeight="1">
      <c r="A4" s="37">
        <v>1</v>
      </c>
      <c r="B4" s="38" t="s">
        <v>213</v>
      </c>
      <c r="C4" s="39">
        <v>21</v>
      </c>
    </row>
    <row r="5" spans="1:3" ht="15" customHeight="1">
      <c r="A5" s="36">
        <v>2</v>
      </c>
      <c r="B5" s="46" t="s">
        <v>6</v>
      </c>
      <c r="C5" s="49">
        <v>12</v>
      </c>
    </row>
    <row r="6" spans="1:3" ht="15" customHeight="1">
      <c r="A6" s="36">
        <v>3</v>
      </c>
      <c r="B6" s="46" t="s">
        <v>3</v>
      </c>
      <c r="C6" s="49">
        <v>11</v>
      </c>
    </row>
    <row r="7" spans="1:3" ht="15" customHeight="1">
      <c r="A7" s="36">
        <v>4</v>
      </c>
      <c r="B7" s="46" t="s">
        <v>178</v>
      </c>
      <c r="C7" s="49">
        <v>6</v>
      </c>
    </row>
    <row r="8" spans="1:3" ht="15" customHeight="1">
      <c r="A8" s="36">
        <v>5</v>
      </c>
      <c r="B8" s="46" t="s">
        <v>91</v>
      </c>
      <c r="C8" s="49">
        <v>6</v>
      </c>
    </row>
    <row r="9" spans="1:3" ht="15" customHeight="1">
      <c r="A9" s="36">
        <v>6</v>
      </c>
      <c r="B9" s="46" t="s">
        <v>1</v>
      </c>
      <c r="C9" s="49">
        <v>5</v>
      </c>
    </row>
    <row r="10" spans="1:3" ht="15" customHeight="1">
      <c r="A10" s="36">
        <v>7</v>
      </c>
      <c r="B10" s="46" t="s">
        <v>266</v>
      </c>
      <c r="C10" s="49">
        <v>5</v>
      </c>
    </row>
    <row r="11" spans="1:3" ht="15" customHeight="1">
      <c r="A11" s="36">
        <v>8</v>
      </c>
      <c r="B11" s="46" t="s">
        <v>252</v>
      </c>
      <c r="C11" s="49">
        <v>3</v>
      </c>
    </row>
    <row r="12" spans="1:3" ht="15" customHeight="1">
      <c r="A12" s="36">
        <v>9</v>
      </c>
      <c r="B12" s="46" t="s">
        <v>251</v>
      </c>
      <c r="C12" s="49">
        <v>3</v>
      </c>
    </row>
    <row r="13" spans="1:3" ht="15" customHeight="1">
      <c r="A13" s="36">
        <v>10</v>
      </c>
      <c r="B13" s="46" t="s">
        <v>200</v>
      </c>
      <c r="C13" s="49">
        <v>3</v>
      </c>
    </row>
    <row r="14" spans="1:3" ht="15" customHeight="1">
      <c r="A14" s="36">
        <v>11</v>
      </c>
      <c r="B14" s="46" t="s">
        <v>33</v>
      </c>
      <c r="C14" s="49">
        <v>2</v>
      </c>
    </row>
    <row r="15" spans="1:3" ht="15" customHeight="1">
      <c r="A15" s="36">
        <v>12</v>
      </c>
      <c r="B15" s="46" t="s">
        <v>75</v>
      </c>
      <c r="C15" s="49">
        <v>2</v>
      </c>
    </row>
    <row r="16" spans="1:3" ht="15" customHeight="1">
      <c r="A16" s="36">
        <v>13</v>
      </c>
      <c r="B16" s="46" t="s">
        <v>247</v>
      </c>
      <c r="C16" s="49">
        <v>2</v>
      </c>
    </row>
    <row r="17" spans="1:3" ht="15" customHeight="1">
      <c r="A17" s="36">
        <v>14</v>
      </c>
      <c r="B17" s="46" t="s">
        <v>67</v>
      </c>
      <c r="C17" s="49">
        <v>2</v>
      </c>
    </row>
    <row r="18" spans="1:3" ht="15" customHeight="1">
      <c r="A18" s="36">
        <v>15</v>
      </c>
      <c r="B18" s="46" t="s">
        <v>142</v>
      </c>
      <c r="C18" s="49">
        <v>1</v>
      </c>
    </row>
    <row r="19" spans="1:3" ht="15" customHeight="1">
      <c r="A19" s="36">
        <v>16</v>
      </c>
      <c r="B19" s="46" t="s">
        <v>164</v>
      </c>
      <c r="C19" s="49">
        <v>1</v>
      </c>
    </row>
    <row r="20" spans="1:3" ht="15" customHeight="1">
      <c r="A20" s="36">
        <v>17</v>
      </c>
      <c r="B20" s="46" t="s">
        <v>169</v>
      </c>
      <c r="C20" s="49">
        <v>1</v>
      </c>
    </row>
    <row r="21" spans="1:3" ht="15" customHeight="1">
      <c r="A21" s="36">
        <v>18</v>
      </c>
      <c r="B21" s="46" t="s">
        <v>5</v>
      </c>
      <c r="C21" s="49">
        <v>1</v>
      </c>
    </row>
    <row r="22" spans="1:3" ht="15" customHeight="1">
      <c r="A22" s="36">
        <v>19</v>
      </c>
      <c r="B22" s="46" t="s">
        <v>16</v>
      </c>
      <c r="C22" s="49">
        <v>1</v>
      </c>
    </row>
    <row r="23" spans="1:3" ht="15" customHeight="1">
      <c r="A23" s="36">
        <v>20</v>
      </c>
      <c r="B23" s="46" t="s">
        <v>51</v>
      </c>
      <c r="C23" s="49">
        <v>1</v>
      </c>
    </row>
    <row r="24" spans="1:3" ht="15" customHeight="1">
      <c r="A24" s="36">
        <v>21</v>
      </c>
      <c r="B24" s="46" t="s">
        <v>272</v>
      </c>
      <c r="C24" s="49">
        <v>1</v>
      </c>
    </row>
    <row r="25" spans="1:3" ht="15" customHeight="1">
      <c r="A25" s="36">
        <v>22</v>
      </c>
      <c r="B25" s="46" t="s">
        <v>298</v>
      </c>
      <c r="C25" s="49">
        <v>1</v>
      </c>
    </row>
    <row r="26" spans="1:3" ht="15" customHeight="1">
      <c r="A26" s="36">
        <v>23</v>
      </c>
      <c r="B26" s="46" t="s">
        <v>190</v>
      </c>
      <c r="C26" s="49">
        <v>1</v>
      </c>
    </row>
    <row r="27" spans="1:3" ht="15" customHeight="1">
      <c r="A27" s="36">
        <v>24</v>
      </c>
      <c r="B27" s="46" t="s">
        <v>85</v>
      </c>
      <c r="C27" s="49">
        <v>1</v>
      </c>
    </row>
    <row r="28" spans="1:3" ht="15" customHeight="1">
      <c r="A28" s="36">
        <v>25</v>
      </c>
      <c r="B28" s="46" t="s">
        <v>47</v>
      </c>
      <c r="C28" s="49">
        <v>1</v>
      </c>
    </row>
    <row r="29" spans="1:3" ht="15" customHeight="1">
      <c r="A29" s="36">
        <v>26</v>
      </c>
      <c r="B29" s="46" t="s">
        <v>250</v>
      </c>
      <c r="C29" s="49">
        <v>1</v>
      </c>
    </row>
    <row r="30" spans="1:3" ht="15" customHeight="1">
      <c r="A30" s="36">
        <v>27</v>
      </c>
      <c r="B30" s="46" t="s">
        <v>126</v>
      </c>
      <c r="C30" s="49">
        <v>1</v>
      </c>
    </row>
    <row r="31" spans="1:3" ht="15" customHeight="1">
      <c r="A31" s="36">
        <v>28</v>
      </c>
      <c r="B31" s="46" t="s">
        <v>185</v>
      </c>
      <c r="C31" s="49">
        <v>1</v>
      </c>
    </row>
    <row r="32" spans="1:3" ht="15" customHeight="1">
      <c r="A32" s="36">
        <v>29</v>
      </c>
      <c r="B32" s="46" t="s">
        <v>26</v>
      </c>
      <c r="C32" s="49">
        <v>1</v>
      </c>
    </row>
    <row r="33" spans="1:3" ht="15" customHeight="1">
      <c r="A33" s="36">
        <v>30</v>
      </c>
      <c r="B33" s="46" t="s">
        <v>39</v>
      </c>
      <c r="C33" s="49">
        <v>1</v>
      </c>
    </row>
    <row r="34" spans="1:3" ht="15" customHeight="1">
      <c r="A34" s="36">
        <v>31</v>
      </c>
      <c r="B34" s="46" t="s">
        <v>64</v>
      </c>
      <c r="C34" s="49">
        <v>1</v>
      </c>
    </row>
    <row r="35" spans="1:3" ht="15" customHeight="1">
      <c r="A35" s="36">
        <v>32</v>
      </c>
      <c r="B35" s="46" t="s">
        <v>53</v>
      </c>
      <c r="C35" s="49">
        <v>1</v>
      </c>
    </row>
    <row r="36" spans="1:3" ht="15" customHeight="1">
      <c r="A36" s="36">
        <v>33</v>
      </c>
      <c r="B36" s="46" t="s">
        <v>20</v>
      </c>
      <c r="C36" s="49">
        <v>1</v>
      </c>
    </row>
    <row r="37" spans="1:3" ht="15" customHeight="1">
      <c r="A37" s="47">
        <v>34</v>
      </c>
      <c r="B37" s="48" t="s">
        <v>8</v>
      </c>
      <c r="C37" s="50">
        <v>1</v>
      </c>
    </row>
    <row r="38" ht="12.75">
      <c r="C38" s="4">
        <f>SUM(C4:C37)</f>
        <v>103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2010-09-07T15:48:04Z</dcterms:modified>
  <cp:category/>
  <cp:version/>
  <cp:contentType/>
  <cp:contentStatus/>
</cp:coreProperties>
</file>