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<sst xmlns="http://schemas.openxmlformats.org/spreadsheetml/2006/main" count="773" uniqueCount="356">
  <si>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</si>
  <si>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</si>
  <si>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</si>
  <si>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</si>
  <si>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</si>
  <si>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</si>
  <si>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</si>
  <si>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</si>
  <si>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</si>
  <si>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</si>
  <si>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</si>
  <si>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</si>
  <si>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ROBERTO</t>
  </si>
  <si>
    <t>FRANCESCO</t>
  </si>
  <si>
    <t>ALESSANDRO</t>
  </si>
  <si>
    <t>MATTEO</t>
  </si>
  <si>
    <t>ROSSI</t>
  </si>
  <si>
    <t>MARIO</t>
  </si>
  <si>
    <t>MAURO</t>
  </si>
  <si>
    <t>GIOVANNI</t>
  </si>
  <si>
    <t>ANDREA</t>
  </si>
  <si>
    <t>STEFANO</t>
  </si>
  <si>
    <t>MAURIZIO</t>
  </si>
  <si>
    <t>GIANNI</t>
  </si>
  <si>
    <t>MASSIMO</t>
  </si>
  <si>
    <t>DIEGO</t>
  </si>
  <si>
    <t>MASSIMILIANO</t>
  </si>
  <si>
    <t>CLAUDIO</t>
  </si>
  <si>
    <t>EMANUELE</t>
  </si>
  <si>
    <t>LUIGI</t>
  </si>
  <si>
    <t>PAOLA</t>
  </si>
  <si>
    <t>MARCO</t>
  </si>
  <si>
    <t>PIERLUIGI</t>
  </si>
  <si>
    <t>FEDERICO</t>
  </si>
  <si>
    <t>EMILIANO</t>
  </si>
  <si>
    <t>GIANLUCA</t>
  </si>
  <si>
    <t>DOMENICO</t>
  </si>
  <si>
    <t>GIUSEPPE</t>
  </si>
  <si>
    <t>FABIO</t>
  </si>
  <si>
    <t>PAOLO</t>
  </si>
  <si>
    <t>SALVATORE</t>
  </si>
  <si>
    <t>RICCARDO</t>
  </si>
  <si>
    <t>ALESSANDRA</t>
  </si>
  <si>
    <t>MICHELE</t>
  </si>
  <si>
    <t>CHIARA</t>
  </si>
  <si>
    <t>ANGELO</t>
  </si>
  <si>
    <t>PIETRO</t>
  </si>
  <si>
    <t>LUCA</t>
  </si>
  <si>
    <t>VINCENZO</t>
  </si>
  <si>
    <t>GIORGIO</t>
  </si>
  <si>
    <t>CALCATERRA SPORT ASD</t>
  </si>
  <si>
    <t>GIULIO</t>
  </si>
  <si>
    <t>FRANCO</t>
  </si>
  <si>
    <t>CIRULLI</t>
  </si>
  <si>
    <t>VITTORIO</t>
  </si>
  <si>
    <t>RAFFAELE</t>
  </si>
  <si>
    <t>LOREDANA</t>
  </si>
  <si>
    <t>SERGIO</t>
  </si>
  <si>
    <t>GIULIANI</t>
  </si>
  <si>
    <t>SIMONE</t>
  </si>
  <si>
    <t>ENRICO</t>
  </si>
  <si>
    <t>TOMMASO</t>
  </si>
  <si>
    <t>DANIELA</t>
  </si>
  <si>
    <t>ELENA</t>
  </si>
  <si>
    <t>LORENZO</t>
  </si>
  <si>
    <t>PEIFFER</t>
  </si>
  <si>
    <t>DANIEL</t>
  </si>
  <si>
    <t>MARIA ANTONIETTA</t>
  </si>
  <si>
    <t>SM35</t>
  </si>
  <si>
    <t>SM40</t>
  </si>
  <si>
    <t>SM45</t>
  </si>
  <si>
    <t>SM50</t>
  </si>
  <si>
    <t>SM</t>
  </si>
  <si>
    <t>PARISI</t>
  </si>
  <si>
    <t>SM55</t>
  </si>
  <si>
    <t>SF40</t>
  </si>
  <si>
    <t>SF</t>
  </si>
  <si>
    <t>SM60</t>
  </si>
  <si>
    <t>PAONE</t>
  </si>
  <si>
    <t>SM65</t>
  </si>
  <si>
    <t>SF35</t>
  </si>
  <si>
    <t>SF45</t>
  </si>
  <si>
    <t>SF55</t>
  </si>
  <si>
    <t>FRANCESCA</t>
  </si>
  <si>
    <t>ATLETICA LA SBARRA</t>
  </si>
  <si>
    <t>SF50</t>
  </si>
  <si>
    <t>ANNA</t>
  </si>
  <si>
    <t>FORHANS TEAM</t>
  </si>
  <si>
    <t>MARATHON CLUB ROMA</t>
  </si>
  <si>
    <t>ITALO</t>
  </si>
  <si>
    <t>AMATORI VILLA PAMPHILI</t>
  </si>
  <si>
    <t>VALENTINI</t>
  </si>
  <si>
    <t>PODISTICA PRENESTE</t>
  </si>
  <si>
    <t>FERRARO</t>
  </si>
  <si>
    <t>ITALIA MARATHON CLUB</t>
  </si>
  <si>
    <t>POLLASTRINI</t>
  </si>
  <si>
    <t>SPINOSA</t>
  </si>
  <si>
    <t>CORDA</t>
  </si>
  <si>
    <t>MINELLA</t>
  </si>
  <si>
    <t>GS CAT SPORT</t>
  </si>
  <si>
    <t>ROMA ROAD RUNNERS</t>
  </si>
  <si>
    <t>DE VITO</t>
  </si>
  <si>
    <t>NUZZI</t>
  </si>
  <si>
    <t>ZAPPALA'</t>
  </si>
  <si>
    <t>RUN CARD</t>
  </si>
  <si>
    <t>BATTISTINI</t>
  </si>
  <si>
    <t>MONSELLATO</t>
  </si>
  <si>
    <t>NARSETE</t>
  </si>
  <si>
    <t>DE SANCTIS</t>
  </si>
  <si>
    <t>ZERVOS</t>
  </si>
  <si>
    <t>THI KIM THU</t>
  </si>
  <si>
    <t>ATLETICA PALOMBARA</t>
  </si>
  <si>
    <t>PATRIZIO</t>
  </si>
  <si>
    <t>PERETI</t>
  </si>
  <si>
    <t>RAFFAELLI</t>
  </si>
  <si>
    <t>CIRIGLIANO</t>
  </si>
  <si>
    <t>LIPPI</t>
  </si>
  <si>
    <t>TOCCHI</t>
  </si>
  <si>
    <t>SAI</t>
  </si>
  <si>
    <t>DE GREGORIO</t>
  </si>
  <si>
    <t>FABIO SETTIMO PASQ</t>
  </si>
  <si>
    <t>DI PIETRANGELO</t>
  </si>
  <si>
    <t>LATTANZI</t>
  </si>
  <si>
    <t>MAURICI</t>
  </si>
  <si>
    <t>CRISTINA</t>
  </si>
  <si>
    <t>NIGRO</t>
  </si>
  <si>
    <t>FALVO</t>
  </si>
  <si>
    <t>FRANCA OREANA</t>
  </si>
  <si>
    <t>LUDOVICI</t>
  </si>
  <si>
    <t>ASD RUNNERS TEAM COLLEFERRO</t>
  </si>
  <si>
    <t>D'AMICO</t>
  </si>
  <si>
    <t>TONY</t>
  </si>
  <si>
    <t>BRANDI</t>
  </si>
  <si>
    <t>RENATO</t>
  </si>
  <si>
    <t>BRUNI</t>
  </si>
  <si>
    <t>FIORE</t>
  </si>
  <si>
    <t>CASTELLANO</t>
  </si>
  <si>
    <t>GERMANI</t>
  </si>
  <si>
    <t>CESARE</t>
  </si>
  <si>
    <t>BATTISTI</t>
  </si>
  <si>
    <t>ROSSANO</t>
  </si>
  <si>
    <t>MASI</t>
  </si>
  <si>
    <t>SANDRO</t>
  </si>
  <si>
    <t>PINO</t>
  </si>
  <si>
    <t>G.S. BANCARI ROMANI</t>
  </si>
  <si>
    <t>ALESSIA</t>
  </si>
  <si>
    <t>PESCOSOLIDO</t>
  </si>
  <si>
    <t>WALTER</t>
  </si>
  <si>
    <t>EZIO</t>
  </si>
  <si>
    <t>CARLA</t>
  </si>
  <si>
    <t>CARTUCCIA</t>
  </si>
  <si>
    <t>ELEONORA</t>
  </si>
  <si>
    <t>MASTROLORENZO</t>
  </si>
  <si>
    <t>NONNI</t>
  </si>
  <si>
    <t>LBM SPORT TEAM</t>
  </si>
  <si>
    <t>FORMAI</t>
  </si>
  <si>
    <t>GIANLUIGI</t>
  </si>
  <si>
    <t>CAMILLI</t>
  </si>
  <si>
    <t>GIACOMO</t>
  </si>
  <si>
    <t>FERRARI</t>
  </si>
  <si>
    <t>VALENTINA</t>
  </si>
  <si>
    <t>ROMATLETICA FOOTWORKS</t>
  </si>
  <si>
    <t>BERARDINELLI</t>
  </si>
  <si>
    <t>AMEDEO</t>
  </si>
  <si>
    <t>ATL. MONTE MARIO</t>
  </si>
  <si>
    <t>MARINA</t>
  </si>
  <si>
    <t>MASTROSANTI</t>
  </si>
  <si>
    <t>GIOVANNA</t>
  </si>
  <si>
    <t>RUNNING EVOLUTION</t>
  </si>
  <si>
    <t>BODON</t>
  </si>
  <si>
    <t>LEONARDI</t>
  </si>
  <si>
    <t>TOMASSINI</t>
  </si>
  <si>
    <t>NORDWING</t>
  </si>
  <si>
    <t>RAFAL ANDRZEJ</t>
  </si>
  <si>
    <t>LEONE</t>
  </si>
  <si>
    <t>RCF</t>
  </si>
  <si>
    <t>BLASI</t>
  </si>
  <si>
    <t>NIKO</t>
  </si>
  <si>
    <t>TRAPLETTI</t>
  </si>
  <si>
    <t>ROBIN</t>
  </si>
  <si>
    <t>SOLITO</t>
  </si>
  <si>
    <t>VILLA GUGLIELMI</t>
  </si>
  <si>
    <t>LIBERATORE</t>
  </si>
  <si>
    <t>PIETROSINO</t>
  </si>
  <si>
    <t>PIERPAOLO</t>
  </si>
  <si>
    <t>ACQUADELA BOLONA</t>
  </si>
  <si>
    <t>CAPPONI</t>
  </si>
  <si>
    <t>TORRIERO</t>
  </si>
  <si>
    <t>ATLETICA BIOTEKNA</t>
  </si>
  <si>
    <t>FRANCESCO PAOLO</t>
  </si>
  <si>
    <t>ATLETICA TRINITAPOLI</t>
  </si>
  <si>
    <t>POLVERINO</t>
  </si>
  <si>
    <t>GALBANI</t>
  </si>
  <si>
    <t>PRINCIPI</t>
  </si>
  <si>
    <t>AIRONE TOLFA</t>
  </si>
  <si>
    <t>CARATOZZOLO</t>
  </si>
  <si>
    <t>SD RUNNER TRAINER</t>
  </si>
  <si>
    <t>TEDESCHI</t>
  </si>
  <si>
    <t>GIOVANNI SCAVO 2000</t>
  </si>
  <si>
    <t>DE LUCA</t>
  </si>
  <si>
    <t>CLEMENTI</t>
  </si>
  <si>
    <t>MARINELLI</t>
  </si>
  <si>
    <t>DI DONATO</t>
  </si>
  <si>
    <t>AQUILINO</t>
  </si>
  <si>
    <t>PETRUCCIANI</t>
  </si>
  <si>
    <t>OSO</t>
  </si>
  <si>
    <t>NICOSANTI</t>
  </si>
  <si>
    <t>PODISTICA 2007</t>
  </si>
  <si>
    <t>FLAVIA</t>
  </si>
  <si>
    <t>STUDENTESCA RIETI ANDREA MILARDI</t>
  </si>
  <si>
    <t>MARCHESINI</t>
  </si>
  <si>
    <t>FATTORUSSO</t>
  </si>
  <si>
    <t>ASD TRAIL DEI DUE LAGHI</t>
  </si>
  <si>
    <t>CICCAZZO</t>
  </si>
  <si>
    <t>MANGIO'</t>
  </si>
  <si>
    <t>ASD STILELIBERO MESSINA</t>
  </si>
  <si>
    <t>PIETROSANTI</t>
  </si>
  <si>
    <t>MANFREDELLI</t>
  </si>
  <si>
    <t>UNIVERSITÀ DEL FORO ITALICO</t>
  </si>
  <si>
    <t>LAURENTI</t>
  </si>
  <si>
    <t>TOTARO</t>
  </si>
  <si>
    <t>VICALVI</t>
  </si>
  <si>
    <t>MARCELLITTI</t>
  </si>
  <si>
    <t>ATLETICA VILLA DE SANCTIS</t>
  </si>
  <si>
    <t>RUGGERI</t>
  </si>
  <si>
    <t>PAOLO ROBERTO</t>
  </si>
  <si>
    <t>DI ROMANO</t>
  </si>
  <si>
    <t>PECORARI</t>
  </si>
  <si>
    <t>ASD IL GRILLO PARLANTE - I GRILLI RUNNER</t>
  </si>
  <si>
    <t>CAT SPORT ROMA</t>
  </si>
  <si>
    <t>PAGLIONI</t>
  </si>
  <si>
    <t>COIANIZ</t>
  </si>
  <si>
    <t>PEGASO</t>
  </si>
  <si>
    <t>BOCCANERA</t>
  </si>
  <si>
    <t>SCAVO 2000</t>
  </si>
  <si>
    <t>CASTIGNANÒ</t>
  </si>
  <si>
    <t>ARMIERI</t>
  </si>
  <si>
    <t>TEAM CAMELOT</t>
  </si>
  <si>
    <t>LORETI</t>
  </si>
  <si>
    <t>CALABRÒ</t>
  </si>
  <si>
    <t>MIGLIORI</t>
  </si>
  <si>
    <t>BARRESI</t>
  </si>
  <si>
    <t>NATALE</t>
  </si>
  <si>
    <t>TODDE</t>
  </si>
  <si>
    <t>SALVATI</t>
  </si>
  <si>
    <t>LANFRANCO</t>
  </si>
  <si>
    <t>GARGIULO</t>
  </si>
  <si>
    <t>ASD TIBUR RUNNERS</t>
  </si>
  <si>
    <t>MARIA VIRGILIO</t>
  </si>
  <si>
    <t>GHEZZI</t>
  </si>
  <si>
    <t>ADORNETTO</t>
  </si>
  <si>
    <t>GAMLATH</t>
  </si>
  <si>
    <t>ALEXANDER</t>
  </si>
  <si>
    <t>PELELLA</t>
  </si>
  <si>
    <t>CAPONERI</t>
  </si>
  <si>
    <t>ZAVATTA</t>
  </si>
  <si>
    <t>CARDINALI</t>
  </si>
  <si>
    <t>DI ANTONIO</t>
  </si>
  <si>
    <t>PODISTICA 2007 TOR TRE TESTE</t>
  </si>
  <si>
    <t>LIONETTI</t>
  </si>
  <si>
    <t>BRAVETTA RUNNERS</t>
  </si>
  <si>
    <t>CELLETTI</t>
  </si>
  <si>
    <t>MALANDRINO</t>
  </si>
  <si>
    <t>CIGNARELLA</t>
  </si>
  <si>
    <t>EMIDIO</t>
  </si>
  <si>
    <t>UGANIA</t>
  </si>
  <si>
    <t>GRILLI RUNNER</t>
  </si>
  <si>
    <t>SODDU</t>
  </si>
  <si>
    <t>GIOVANNI VINCENZO</t>
  </si>
  <si>
    <t>SOAVE</t>
  </si>
  <si>
    <t>ROMANELLA</t>
  </si>
  <si>
    <t>CACCIAMANI</t>
  </si>
  <si>
    <t>VIVIANA</t>
  </si>
  <si>
    <t>DUE PONTI SRL</t>
  </si>
  <si>
    <t>SILIBERTO</t>
  </si>
  <si>
    <t>ACSI CAMPIDOGLIO PALATINO</t>
  </si>
  <si>
    <t>MOCCALDI</t>
  </si>
  <si>
    <t>MADASINGHE ARACHCHILLA</t>
  </si>
  <si>
    <t>LENAN</t>
  </si>
  <si>
    <t>DE LUCIA</t>
  </si>
  <si>
    <t>LIBERATLETICA ROMA</t>
  </si>
  <si>
    <t>DE GIRARDI</t>
  </si>
  <si>
    <t>VORALDI</t>
  </si>
  <si>
    <t>MADDALONI</t>
  </si>
  <si>
    <t>SPALLONI</t>
  </si>
  <si>
    <t>OLIMPIAEUR CAMP ASD</t>
  </si>
  <si>
    <t>CALABRESE</t>
  </si>
  <si>
    <t>ASD ASTRO 2000 BN - AGROPOLI</t>
  </si>
  <si>
    <t>PODISTREET</t>
  </si>
  <si>
    <t>INVERNIZZI</t>
  </si>
  <si>
    <t>SS LAZIO ATLETICA LEGGERA</t>
  </si>
  <si>
    <t>SCAROLA</t>
  </si>
  <si>
    <t>MANTELLASSI</t>
  </si>
  <si>
    <t>TROCCHI</t>
  </si>
  <si>
    <t>GOIO</t>
  </si>
  <si>
    <t>KARIN</t>
  </si>
  <si>
    <t>ROBL</t>
  </si>
  <si>
    <t>PIERRO</t>
  </si>
  <si>
    <t>SASSI</t>
  </si>
  <si>
    <t>COLOMBO</t>
  </si>
  <si>
    <t>BIOCCO</t>
  </si>
  <si>
    <t>ASHA</t>
  </si>
  <si>
    <t>DEL GIUDICE</t>
  </si>
  <si>
    <t>RUNNING CLUB MARATONA DI ROMA</t>
  </si>
  <si>
    <t>ZICARELLI</t>
  </si>
  <si>
    <t>IANNILLI</t>
  </si>
  <si>
    <t>LODI</t>
  </si>
  <si>
    <t>PIGNATARO</t>
  </si>
  <si>
    <t>WILLIAM</t>
  </si>
  <si>
    <t>ASD VILLA DE SANCTIS</t>
  </si>
  <si>
    <t>PIERSANTI</t>
  </si>
  <si>
    <t>DE CRECCHIO</t>
  </si>
  <si>
    <t>PANI</t>
  </si>
  <si>
    <t>CREDENTINO</t>
  </si>
  <si>
    <t>PINNA</t>
  </si>
  <si>
    <t>SERAFIN</t>
  </si>
  <si>
    <t>CROBO</t>
  </si>
  <si>
    <t>GIUSEPPINO</t>
  </si>
  <si>
    <t>PALERMI</t>
  </si>
  <si>
    <t>ASTRA</t>
  </si>
  <si>
    <t>BALAUCA</t>
  </si>
  <si>
    <t>ALINA ELENA</t>
  </si>
  <si>
    <t>MONACELLI</t>
  </si>
  <si>
    <t>DE MATTEIS</t>
  </si>
  <si>
    <t>CANACARI</t>
  </si>
  <si>
    <t>MANGIABENE</t>
  </si>
  <si>
    <t>SCUTERIO</t>
  </si>
  <si>
    <t>ALBATROS</t>
  </si>
  <si>
    <t>LA FERRARA</t>
  </si>
  <si>
    <t>NUNZIO</t>
  </si>
  <si>
    <t>LIBRANTI</t>
  </si>
  <si>
    <t>VAMPA</t>
  </si>
  <si>
    <t>MIGLIORATO</t>
  </si>
  <si>
    <t>CAPPA</t>
  </si>
  <si>
    <t>CARAPELLESE</t>
  </si>
  <si>
    <t>VITAMINA RUNNING TEAM</t>
  </si>
  <si>
    <t>SM70+</t>
  </si>
  <si>
    <t>MARCEDDU</t>
  </si>
  <si>
    <t>RUFFINI</t>
  </si>
  <si>
    <t>ALIMENTI</t>
  </si>
  <si>
    <t>DE JONG</t>
  </si>
  <si>
    <t>ANNIEK</t>
  </si>
  <si>
    <t>AMMIRATA</t>
  </si>
  <si>
    <t>ADA MARIA</t>
  </si>
  <si>
    <t>BERARDO</t>
  </si>
  <si>
    <t>GSD K42 ROMA</t>
  </si>
  <si>
    <t>MASTROFRANCESCO</t>
  </si>
  <si>
    <t>COFINI</t>
  </si>
  <si>
    <t>A.S.D. PIANO MA ARRIVIAMO</t>
  </si>
  <si>
    <t>G.S. GABBI</t>
  </si>
  <si>
    <t>ATLETICA ROMA ACQUACETOSA</t>
  </si>
  <si>
    <t>INDIVIDUALE</t>
  </si>
  <si>
    <t>G. SCAVO ATL.</t>
  </si>
  <si>
    <t>Trofeo Vitamina</t>
  </si>
  <si>
    <t>4ª edizione</t>
  </si>
  <si>
    <t>Roma (RM) Italia - Mercoledì 13/07/2016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</si>
</sst>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32" xfId="0" applyNumberFormat="1" applyFont="1" applyFill="1" applyBorder="1" applyAlignment="1">
      <alignment horizontal="center" vertical="center"/>
    </xf>
    <xf numFmtId="47" fontId="7" fillId="0" borderId="21" xfId="0" applyNumberFormat="1" applyFont="1" applyFill="1" applyBorder="1" applyAlignment="1">
      <alignment horizontal="center" vertical="center"/>
    </xf>
    <xf numFmtId="47" fontId="7" fillId="0" borderId="22" xfId="0" applyNumberFormat="1" applyFont="1" applyFill="1" applyBorder="1" applyAlignment="1">
      <alignment horizontal="center" vertical="center"/>
    </xf>
    <xf numFmtId="47" fontId="7" fillId="0" borderId="23" xfId="0" applyNumberFormat="1" applyFont="1" applyFill="1" applyBorder="1" applyAlignment="1">
      <alignment horizontal="center" vertical="center"/>
    </xf>
    <xf numFmtId="47" fontId="52" fillId="56" borderId="2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1" t="s">
        <v>353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354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355</v>
      </c>
      <c r="B3" s="33"/>
      <c r="C3" s="33"/>
      <c r="D3" s="33"/>
      <c r="E3" s="33"/>
      <c r="F3" s="33"/>
      <c r="G3" s="33"/>
      <c r="H3" s="3" t="s">
        <v>0</v>
      </c>
      <c r="I3" s="4">
        <v>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3" t="s">
        <v>172</v>
      </c>
      <c r="C5" s="23" t="s">
        <v>173</v>
      </c>
      <c r="D5" s="11" t="s">
        <v>72</v>
      </c>
      <c r="E5" s="23" t="s">
        <v>154</v>
      </c>
      <c r="F5" s="46">
        <v>0.0018265046296296295</v>
      </c>
      <c r="G5" s="11" t="str">
        <f>TEXT(INT((HOUR(F5)*3600+MINUTE(F5)*60+SECOND(F5))/$I$3/60),"0")&amp;"."&amp;TEXT(MOD((HOUR(F5)*3600+MINUTE(F5)*60+SECOND(F5))/$I$3,60),"00")&amp;"/km"</f>
        <v>2.38/km</v>
      </c>
      <c r="H5" s="14">
        <f>F5-$F$5</f>
        <v>0</v>
      </c>
      <c r="I5" s="14">
        <f>F5-INDEX($F$5:$F$184,MATCH(D5,$D$5:$D$184,0))</f>
        <v>0</v>
      </c>
    </row>
    <row r="6" spans="1:9" s="10" customFormat="1" ht="15" customHeight="1">
      <c r="A6" s="12">
        <v>2</v>
      </c>
      <c r="B6" s="24" t="s">
        <v>73</v>
      </c>
      <c r="C6" s="24" t="s">
        <v>47</v>
      </c>
      <c r="D6" s="12" t="s">
        <v>72</v>
      </c>
      <c r="E6" s="24" t="s">
        <v>161</v>
      </c>
      <c r="F6" s="47">
        <v>0.0018587962962962965</v>
      </c>
      <c r="G6" s="12" t="str">
        <f aca="true" t="shared" si="0" ref="G6:G64">TEXT(INT((HOUR(F6)*3600+MINUTE(F6)*60+SECOND(F6))/$I$3/60),"0")&amp;"."&amp;TEXT(MOD((HOUR(F6)*3600+MINUTE(F6)*60+SECOND(F6))/$I$3,60),"00")&amp;"/km"</f>
        <v>2.41/km</v>
      </c>
      <c r="H6" s="13">
        <f aca="true" t="shared" si="1" ref="H6:H64">F6-$F$5</f>
        <v>3.229166666666701E-05</v>
      </c>
      <c r="I6" s="13">
        <f>F6-INDEX($F$5:$F$184,MATCH(D6,$D$5:$D$184,0))</f>
        <v>3.229166666666701E-05</v>
      </c>
    </row>
    <row r="7" spans="1:9" s="10" customFormat="1" ht="15" customHeight="1">
      <c r="A7" s="12">
        <v>3</v>
      </c>
      <c r="B7" s="24" t="s">
        <v>128</v>
      </c>
      <c r="C7" s="24" t="s">
        <v>31</v>
      </c>
      <c r="D7" s="12" t="s">
        <v>72</v>
      </c>
      <c r="E7" s="24" t="s">
        <v>129</v>
      </c>
      <c r="F7" s="47">
        <v>0.0018685185185185185</v>
      </c>
      <c r="G7" s="12" t="str">
        <f t="shared" si="0"/>
        <v>2.41/km</v>
      </c>
      <c r="H7" s="13">
        <f t="shared" si="1"/>
        <v>4.201388888888896E-05</v>
      </c>
      <c r="I7" s="13">
        <f>F7-INDEX($F$5:$F$184,MATCH(D7,$D$5:$D$184,0))</f>
        <v>4.201388888888896E-05</v>
      </c>
    </row>
    <row r="8" spans="1:9" s="10" customFormat="1" ht="15" customHeight="1">
      <c r="A8" s="12">
        <v>4</v>
      </c>
      <c r="B8" s="24" t="s">
        <v>174</v>
      </c>
      <c r="C8" s="24" t="s">
        <v>46</v>
      </c>
      <c r="D8" s="12" t="s">
        <v>72</v>
      </c>
      <c r="E8" s="24" t="s">
        <v>175</v>
      </c>
      <c r="F8" s="47">
        <v>0.0018891203703703706</v>
      </c>
      <c r="G8" s="12" t="str">
        <f t="shared" si="0"/>
        <v>2.43/km</v>
      </c>
      <c r="H8" s="13">
        <f t="shared" si="1"/>
        <v>6.261574074074112E-05</v>
      </c>
      <c r="I8" s="13">
        <f>F8-INDEX($F$5:$F$184,MATCH(D8,$D$5:$D$184,0))</f>
        <v>6.261574074074112E-05</v>
      </c>
    </row>
    <row r="9" spans="1:9" s="10" customFormat="1" ht="15" customHeight="1">
      <c r="A9" s="12">
        <v>5</v>
      </c>
      <c r="B9" s="24" t="s">
        <v>176</v>
      </c>
      <c r="C9" s="24" t="s">
        <v>177</v>
      </c>
      <c r="D9" s="12" t="s">
        <v>72</v>
      </c>
      <c r="E9" s="24" t="s">
        <v>275</v>
      </c>
      <c r="F9" s="47">
        <v>0.0019253472222222222</v>
      </c>
      <c r="G9" s="12" t="str">
        <f t="shared" si="0"/>
        <v>2.46/km</v>
      </c>
      <c r="H9" s="13">
        <f t="shared" si="1"/>
        <v>9.884259259259265E-05</v>
      </c>
      <c r="I9" s="13">
        <f>F9-INDEX($F$5:$F$184,MATCH(D9,$D$5:$D$184,0))</f>
        <v>9.884259259259265E-05</v>
      </c>
    </row>
    <row r="10" spans="1:9" s="10" customFormat="1" ht="15" customHeight="1">
      <c r="A10" s="12">
        <v>6</v>
      </c>
      <c r="B10" s="24" t="s">
        <v>91</v>
      </c>
      <c r="C10" s="24" t="s">
        <v>59</v>
      </c>
      <c r="D10" s="12" t="s">
        <v>72</v>
      </c>
      <c r="E10" s="24" t="s">
        <v>92</v>
      </c>
      <c r="F10" s="47">
        <v>0.0019259259259259262</v>
      </c>
      <c r="G10" s="12" t="str">
        <f t="shared" si="0"/>
        <v>2.46/km</v>
      </c>
      <c r="H10" s="13">
        <f t="shared" si="1"/>
        <v>9.942129629629667E-05</v>
      </c>
      <c r="I10" s="13">
        <f>F10-INDEX($F$5:$F$184,MATCH(D10,$D$5:$D$184,0))</f>
        <v>9.942129629629667E-05</v>
      </c>
    </row>
    <row r="11" spans="1:9" s="10" customFormat="1" ht="15" customHeight="1">
      <c r="A11" s="12">
        <v>7</v>
      </c>
      <c r="B11" s="24" t="s">
        <v>178</v>
      </c>
      <c r="C11" s="24" t="s">
        <v>179</v>
      </c>
      <c r="D11" s="12" t="s">
        <v>72</v>
      </c>
      <c r="E11" s="24" t="s">
        <v>154</v>
      </c>
      <c r="F11" s="47">
        <v>0.0019527777777777775</v>
      </c>
      <c r="G11" s="12" t="str">
        <f t="shared" si="0"/>
        <v>2.49/km</v>
      </c>
      <c r="H11" s="13">
        <f t="shared" si="1"/>
        <v>0.00012627314814814793</v>
      </c>
      <c r="I11" s="13">
        <f>F11-INDEX($F$5:$F$184,MATCH(D11,$D$5:$D$184,0))</f>
        <v>0.00012627314814814793</v>
      </c>
    </row>
    <row r="12" spans="1:9" s="10" customFormat="1" ht="15" customHeight="1">
      <c r="A12" s="12">
        <v>8</v>
      </c>
      <c r="B12" s="24" t="s">
        <v>180</v>
      </c>
      <c r="C12" s="24" t="s">
        <v>38</v>
      </c>
      <c r="D12" s="12" t="s">
        <v>70</v>
      </c>
      <c r="E12" s="24" t="s">
        <v>181</v>
      </c>
      <c r="F12" s="47">
        <v>0.0019753472222222225</v>
      </c>
      <c r="G12" s="12" t="str">
        <f t="shared" si="0"/>
        <v>2.51/km</v>
      </c>
      <c r="H12" s="13">
        <f t="shared" si="1"/>
        <v>0.000148842592592593</v>
      </c>
      <c r="I12" s="13">
        <f>F12-INDEX($F$5:$F$184,MATCH(D12,$D$5:$D$184,0))</f>
        <v>0</v>
      </c>
    </row>
    <row r="13" spans="1:9" s="10" customFormat="1" ht="15" customHeight="1">
      <c r="A13" s="19">
        <v>9</v>
      </c>
      <c r="B13" s="26" t="s">
        <v>182</v>
      </c>
      <c r="C13" s="26" t="s">
        <v>36</v>
      </c>
      <c r="D13" s="19" t="s">
        <v>72</v>
      </c>
      <c r="E13" s="26" t="s">
        <v>11</v>
      </c>
      <c r="F13" s="49">
        <v>0.001986921296296296</v>
      </c>
      <c r="G13" s="19" t="str">
        <f t="shared" si="0"/>
        <v>2.52/km</v>
      </c>
      <c r="H13" s="22">
        <f t="shared" si="1"/>
        <v>0.00016041666666666656</v>
      </c>
      <c r="I13" s="22">
        <f>F13-INDEX($F$5:$F$184,MATCH(D13,$D$5:$D$184,0))</f>
        <v>0.00016041666666666656</v>
      </c>
    </row>
    <row r="14" spans="1:9" s="10" customFormat="1" ht="15" customHeight="1">
      <c r="A14" s="12">
        <v>10</v>
      </c>
      <c r="B14" s="24" t="s">
        <v>183</v>
      </c>
      <c r="C14" s="24" t="s">
        <v>184</v>
      </c>
      <c r="D14" s="12" t="s">
        <v>70</v>
      </c>
      <c r="E14" s="24" t="s">
        <v>185</v>
      </c>
      <c r="F14" s="47">
        <v>0.0019931712962962963</v>
      </c>
      <c r="G14" s="12" t="str">
        <f t="shared" si="0"/>
        <v>2.52/km</v>
      </c>
      <c r="H14" s="13">
        <f t="shared" si="1"/>
        <v>0.00016666666666666674</v>
      </c>
      <c r="I14" s="13">
        <f>F14-INDEX($F$5:$F$184,MATCH(D14,$D$5:$D$184,0))</f>
        <v>1.782407407407375E-05</v>
      </c>
    </row>
    <row r="15" spans="1:9" s="10" customFormat="1" ht="15" customHeight="1">
      <c r="A15" s="12">
        <v>11</v>
      </c>
      <c r="B15" s="24" t="s">
        <v>53</v>
      </c>
      <c r="C15" s="24" t="s">
        <v>14</v>
      </c>
      <c r="D15" s="12" t="s">
        <v>70</v>
      </c>
      <c r="E15" s="24" t="s">
        <v>90</v>
      </c>
      <c r="F15" s="47">
        <v>0.001994675925925926</v>
      </c>
      <c r="G15" s="12" t="str">
        <f t="shared" si="0"/>
        <v>2.52/km</v>
      </c>
      <c r="H15" s="13">
        <f t="shared" si="1"/>
        <v>0.0001681712962962967</v>
      </c>
      <c r="I15" s="13">
        <f>F15-INDEX($F$5:$F$184,MATCH(D15,$D$5:$D$184,0))</f>
        <v>1.9328703703703695E-05</v>
      </c>
    </row>
    <row r="16" spans="1:9" s="10" customFormat="1" ht="15" customHeight="1">
      <c r="A16" s="12">
        <v>12</v>
      </c>
      <c r="B16" s="24" t="s">
        <v>186</v>
      </c>
      <c r="C16" s="24" t="s">
        <v>35</v>
      </c>
      <c r="D16" s="12" t="s">
        <v>70</v>
      </c>
      <c r="E16" s="24" t="s">
        <v>335</v>
      </c>
      <c r="F16" s="47">
        <v>0.002002199074074074</v>
      </c>
      <c r="G16" s="12" t="str">
        <f t="shared" si="0"/>
        <v>2.53/km</v>
      </c>
      <c r="H16" s="13">
        <f t="shared" si="1"/>
        <v>0.00017569444444444468</v>
      </c>
      <c r="I16" s="13">
        <f>F16-INDEX($F$5:$F$184,MATCH(D16,$D$5:$D$184,0))</f>
        <v>2.685185185185169E-05</v>
      </c>
    </row>
    <row r="17" spans="1:9" s="10" customFormat="1" ht="15" customHeight="1">
      <c r="A17" s="12">
        <v>13</v>
      </c>
      <c r="B17" s="24" t="s">
        <v>93</v>
      </c>
      <c r="C17" s="24" t="s">
        <v>31</v>
      </c>
      <c r="D17" s="12" t="s">
        <v>69</v>
      </c>
      <c r="E17" s="24" t="s">
        <v>92</v>
      </c>
      <c r="F17" s="47">
        <v>0.0020082175925925927</v>
      </c>
      <c r="G17" s="12" t="str">
        <f t="shared" si="0"/>
        <v>2.54/km</v>
      </c>
      <c r="H17" s="13">
        <f t="shared" si="1"/>
        <v>0.00018171296296296316</v>
      </c>
      <c r="I17" s="13">
        <f>F17-INDEX($F$5:$F$184,MATCH(D17,$D$5:$D$184,0))</f>
        <v>0</v>
      </c>
    </row>
    <row r="18" spans="1:9" s="10" customFormat="1" ht="15" customHeight="1">
      <c r="A18" s="12">
        <v>14</v>
      </c>
      <c r="B18" s="24" t="s">
        <v>187</v>
      </c>
      <c r="C18" s="24" t="s">
        <v>61</v>
      </c>
      <c r="D18" s="12" t="s">
        <v>72</v>
      </c>
      <c r="E18" s="24" t="s">
        <v>188</v>
      </c>
      <c r="F18" s="47">
        <v>0.0020155092592592594</v>
      </c>
      <c r="G18" s="12" t="str">
        <f t="shared" si="0"/>
        <v>2.54/km</v>
      </c>
      <c r="H18" s="13">
        <f t="shared" si="1"/>
        <v>0.0001890046296296299</v>
      </c>
      <c r="I18" s="13">
        <f>F18-INDEX($F$5:$F$184,MATCH(D18,$D$5:$D$184,0))</f>
        <v>0.0001890046296296299</v>
      </c>
    </row>
    <row r="19" spans="1:9" s="10" customFormat="1" ht="15" customHeight="1">
      <c r="A19" s="12">
        <v>15</v>
      </c>
      <c r="B19" s="24" t="s">
        <v>132</v>
      </c>
      <c r="C19" s="24" t="s">
        <v>189</v>
      </c>
      <c r="D19" s="12" t="s">
        <v>69</v>
      </c>
      <c r="E19" s="24" t="s">
        <v>190</v>
      </c>
      <c r="F19" s="47">
        <v>0.0020165509259259255</v>
      </c>
      <c r="G19" s="12" t="str">
        <f t="shared" si="0"/>
        <v>2.54/km</v>
      </c>
      <c r="H19" s="13">
        <f t="shared" si="1"/>
        <v>0.00019004629629629601</v>
      </c>
      <c r="I19" s="13">
        <f>F19-INDEX($F$5:$F$184,MATCH(D19,$D$5:$D$184,0))</f>
        <v>8.33333333333285E-06</v>
      </c>
    </row>
    <row r="20" spans="1:9" s="10" customFormat="1" ht="15" customHeight="1">
      <c r="A20" s="12">
        <v>16</v>
      </c>
      <c r="B20" s="24" t="s">
        <v>191</v>
      </c>
      <c r="C20" s="24" t="s">
        <v>54</v>
      </c>
      <c r="D20" s="12" t="s">
        <v>68</v>
      </c>
      <c r="E20" s="24" t="s">
        <v>144</v>
      </c>
      <c r="F20" s="47">
        <v>0.002021412037037037</v>
      </c>
      <c r="G20" s="12" t="str">
        <f t="shared" si="0"/>
        <v>2.55/km</v>
      </c>
      <c r="H20" s="13">
        <f t="shared" si="1"/>
        <v>0.0001949074074074073</v>
      </c>
      <c r="I20" s="13">
        <f>F20-INDEX($F$5:$F$184,MATCH(D20,$D$5:$D$184,0))</f>
        <v>0</v>
      </c>
    </row>
    <row r="21" spans="1:9" ht="15" customHeight="1">
      <c r="A21" s="12">
        <v>17</v>
      </c>
      <c r="B21" s="24" t="s">
        <v>192</v>
      </c>
      <c r="C21" s="24" t="s">
        <v>41</v>
      </c>
      <c r="D21" s="12" t="s">
        <v>68</v>
      </c>
      <c r="E21" s="24" t="s">
        <v>144</v>
      </c>
      <c r="F21" s="47">
        <v>0.0020259259259259262</v>
      </c>
      <c r="G21" s="12" t="str">
        <f t="shared" si="0"/>
        <v>2.55/km</v>
      </c>
      <c r="H21" s="13">
        <f t="shared" si="1"/>
        <v>0.00019942129629629672</v>
      </c>
      <c r="I21" s="13">
        <f>F21-INDEX($F$5:$F$184,MATCH(D21,$D$5:$D$184,0))</f>
        <v>4.513888888889404E-06</v>
      </c>
    </row>
    <row r="22" spans="1:9" ht="15" customHeight="1">
      <c r="A22" s="12">
        <v>18</v>
      </c>
      <c r="B22" s="24" t="s">
        <v>193</v>
      </c>
      <c r="C22" s="24" t="s">
        <v>14</v>
      </c>
      <c r="D22" s="12" t="s">
        <v>68</v>
      </c>
      <c r="E22" s="24" t="s">
        <v>154</v>
      </c>
      <c r="F22" s="47">
        <v>0.0020273148148148147</v>
      </c>
      <c r="G22" s="12" t="str">
        <f t="shared" si="0"/>
        <v>2.55/km</v>
      </c>
      <c r="H22" s="13">
        <f t="shared" si="1"/>
        <v>0.00020081018518518516</v>
      </c>
      <c r="I22" s="13">
        <f>F22-INDEX($F$5:$F$184,MATCH(D22,$D$5:$D$184,0))</f>
        <v>5.9027777777778505E-06</v>
      </c>
    </row>
    <row r="23" spans="1:9" ht="15" customHeight="1">
      <c r="A23" s="12">
        <v>19</v>
      </c>
      <c r="B23" s="24" t="s">
        <v>150</v>
      </c>
      <c r="C23" s="24" t="s">
        <v>14</v>
      </c>
      <c r="D23" s="12" t="s">
        <v>68</v>
      </c>
      <c r="E23" s="24" t="s">
        <v>194</v>
      </c>
      <c r="F23" s="47">
        <v>0.002036805555555555</v>
      </c>
      <c r="G23" s="12" t="str">
        <f t="shared" si="0"/>
        <v>2.56/km</v>
      </c>
      <c r="H23" s="13">
        <f t="shared" si="1"/>
        <v>0.00021030092592592563</v>
      </c>
      <c r="I23" s="13">
        <f>F23-INDEX($F$5:$F$184,MATCH(D23,$D$5:$D$184,0))</f>
        <v>1.5393518518518317E-05</v>
      </c>
    </row>
    <row r="24" spans="1:9" ht="15" customHeight="1">
      <c r="A24" s="12">
        <v>20</v>
      </c>
      <c r="B24" s="24" t="s">
        <v>195</v>
      </c>
      <c r="C24" s="24" t="s">
        <v>17</v>
      </c>
      <c r="D24" s="12" t="s">
        <v>68</v>
      </c>
      <c r="E24" s="24" t="s">
        <v>196</v>
      </c>
      <c r="F24" s="47">
        <v>0.0020390046296296298</v>
      </c>
      <c r="G24" s="12" t="str">
        <f t="shared" si="0"/>
        <v>2.56/km</v>
      </c>
      <c r="H24" s="13">
        <f t="shared" si="1"/>
        <v>0.00021250000000000023</v>
      </c>
      <c r="I24" s="13">
        <f>F24-INDEX($F$5:$F$184,MATCH(D24,$D$5:$D$184,0))</f>
        <v>1.759259259259292E-05</v>
      </c>
    </row>
    <row r="25" spans="1:9" ht="15" customHeight="1">
      <c r="A25" s="12">
        <v>21</v>
      </c>
      <c r="B25" s="24" t="s">
        <v>197</v>
      </c>
      <c r="C25" s="24" t="s">
        <v>33</v>
      </c>
      <c r="D25" s="12" t="s">
        <v>72</v>
      </c>
      <c r="E25" s="24" t="s">
        <v>198</v>
      </c>
      <c r="F25" s="47">
        <v>0.0020559027777777776</v>
      </c>
      <c r="G25" s="12" t="str">
        <f t="shared" si="0"/>
        <v>2.58/km</v>
      </c>
      <c r="H25" s="13">
        <f t="shared" si="1"/>
        <v>0.00022939814814814806</v>
      </c>
      <c r="I25" s="13">
        <f>F25-INDEX($F$5:$F$184,MATCH(D25,$D$5:$D$184,0))</f>
        <v>0.00022939814814814806</v>
      </c>
    </row>
    <row r="26" spans="1:9" ht="15" customHeight="1">
      <c r="A26" s="19">
        <v>22</v>
      </c>
      <c r="B26" s="26" t="s">
        <v>96</v>
      </c>
      <c r="C26" s="26" t="s">
        <v>35</v>
      </c>
      <c r="D26" s="19" t="s">
        <v>69</v>
      </c>
      <c r="E26" s="26" t="s">
        <v>11</v>
      </c>
      <c r="F26" s="49">
        <v>0.0020685185185185186</v>
      </c>
      <c r="G26" s="19" t="str">
        <f t="shared" si="0"/>
        <v>2.59/km</v>
      </c>
      <c r="H26" s="22">
        <f t="shared" si="1"/>
        <v>0.00024201388888888905</v>
      </c>
      <c r="I26" s="22">
        <f>F26-INDEX($F$5:$F$184,MATCH(D26,$D$5:$D$184,0))</f>
        <v>6.0300925925925886E-05</v>
      </c>
    </row>
    <row r="27" spans="1:9" ht="15" customHeight="1">
      <c r="A27" s="12">
        <v>23</v>
      </c>
      <c r="B27" s="24" t="s">
        <v>199</v>
      </c>
      <c r="C27" s="24" t="s">
        <v>29</v>
      </c>
      <c r="D27" s="12" t="s">
        <v>68</v>
      </c>
      <c r="E27" s="24" t="s">
        <v>164</v>
      </c>
      <c r="F27" s="47">
        <v>0.002072106481481481</v>
      </c>
      <c r="G27" s="12" t="str">
        <f t="shared" si="0"/>
        <v>2.59/km</v>
      </c>
      <c r="H27" s="13">
        <f t="shared" si="1"/>
        <v>0.00024560185185185167</v>
      </c>
      <c r="I27" s="13">
        <f>F27-INDEX($F$5:$F$184,MATCH(D27,$D$5:$D$184,0))</f>
        <v>5.0694444444444355E-05</v>
      </c>
    </row>
    <row r="28" spans="1:9" ht="15" customHeight="1">
      <c r="A28" s="12">
        <v>24</v>
      </c>
      <c r="B28" s="24" t="s">
        <v>200</v>
      </c>
      <c r="C28" s="24" t="s">
        <v>27</v>
      </c>
      <c r="D28" s="12" t="s">
        <v>68</v>
      </c>
      <c r="E28" s="24" t="s">
        <v>335</v>
      </c>
      <c r="F28" s="47">
        <v>0.002072337962962963</v>
      </c>
      <c r="G28" s="12" t="str">
        <f t="shared" si="0"/>
        <v>2.59/km</v>
      </c>
      <c r="H28" s="13">
        <f t="shared" si="1"/>
        <v>0.00024583333333333336</v>
      </c>
      <c r="I28" s="13">
        <f>F28-INDEX($F$5:$F$184,MATCH(D28,$D$5:$D$184,0))</f>
        <v>5.092592592592605E-05</v>
      </c>
    </row>
    <row r="29" spans="1:9" ht="15" customHeight="1">
      <c r="A29" s="12">
        <v>25</v>
      </c>
      <c r="B29" s="24" t="s">
        <v>201</v>
      </c>
      <c r="C29" s="24" t="s">
        <v>31</v>
      </c>
      <c r="D29" s="12" t="s">
        <v>72</v>
      </c>
      <c r="E29" s="24" t="s">
        <v>335</v>
      </c>
      <c r="F29" s="47">
        <v>0.0020737268518518518</v>
      </c>
      <c r="G29" s="12" t="str">
        <f t="shared" si="0"/>
        <v>2.59/km</v>
      </c>
      <c r="H29" s="13">
        <f t="shared" si="1"/>
        <v>0.00024722222222222224</v>
      </c>
      <c r="I29" s="13">
        <f>F29-INDEX($F$5:$F$184,MATCH(D29,$D$5:$D$184,0))</f>
        <v>0.00024722222222222224</v>
      </c>
    </row>
    <row r="30" spans="1:9" ht="15" customHeight="1">
      <c r="A30" s="12">
        <v>26</v>
      </c>
      <c r="B30" s="24" t="s">
        <v>202</v>
      </c>
      <c r="C30" s="24" t="s">
        <v>203</v>
      </c>
      <c r="D30" s="12" t="s">
        <v>69</v>
      </c>
      <c r="E30" s="24" t="s">
        <v>154</v>
      </c>
      <c r="F30" s="47">
        <v>0.0020762731481481483</v>
      </c>
      <c r="G30" s="12" t="str">
        <f t="shared" si="0"/>
        <v>2.59/km</v>
      </c>
      <c r="H30" s="13">
        <f t="shared" si="1"/>
        <v>0.00024976851851851874</v>
      </c>
      <c r="I30" s="13">
        <f>F30-INDEX($F$5:$F$184,MATCH(D30,$D$5:$D$184,0))</f>
        <v>6.805555555555558E-05</v>
      </c>
    </row>
    <row r="31" spans="1:9" ht="15" customHeight="1">
      <c r="A31" s="12">
        <v>27</v>
      </c>
      <c r="B31" s="24" t="s">
        <v>204</v>
      </c>
      <c r="C31" s="24" t="s">
        <v>31</v>
      </c>
      <c r="D31" s="12" t="s">
        <v>71</v>
      </c>
      <c r="E31" s="24" t="s">
        <v>205</v>
      </c>
      <c r="F31" s="47">
        <v>0.0020880787037037035</v>
      </c>
      <c r="G31" s="12" t="str">
        <f t="shared" si="0"/>
        <v>3.00/km</v>
      </c>
      <c r="H31" s="13">
        <f t="shared" si="1"/>
        <v>0.000261574074074074</v>
      </c>
      <c r="I31" s="13">
        <f>F31-INDEX($F$5:$F$184,MATCH(D31,$D$5:$D$184,0))</f>
        <v>0</v>
      </c>
    </row>
    <row r="32" spans="1:9" ht="15" customHeight="1">
      <c r="A32" s="12">
        <v>28</v>
      </c>
      <c r="B32" s="24" t="s">
        <v>140</v>
      </c>
      <c r="C32" s="24" t="s">
        <v>206</v>
      </c>
      <c r="D32" s="12" t="s">
        <v>72</v>
      </c>
      <c r="E32" s="24" t="s">
        <v>207</v>
      </c>
      <c r="F32" s="47">
        <v>0.0020899305555555554</v>
      </c>
      <c r="G32" s="12" t="str">
        <f t="shared" si="0"/>
        <v>3.01/km</v>
      </c>
      <c r="H32" s="13">
        <f t="shared" si="1"/>
        <v>0.00026342592592592585</v>
      </c>
      <c r="I32" s="13">
        <f>F32-INDEX($F$5:$F$184,MATCH(D32,$D$5:$D$184,0))</f>
        <v>0.00026342592592592585</v>
      </c>
    </row>
    <row r="33" spans="1:9" ht="15" customHeight="1">
      <c r="A33" s="19">
        <v>29</v>
      </c>
      <c r="B33" s="26" t="s">
        <v>170</v>
      </c>
      <c r="C33" s="26" t="s">
        <v>39</v>
      </c>
      <c r="D33" s="19" t="s">
        <v>69</v>
      </c>
      <c r="E33" s="26" t="s">
        <v>11</v>
      </c>
      <c r="F33" s="49">
        <v>0.002097453703703704</v>
      </c>
      <c r="G33" s="19" t="str">
        <f t="shared" si="0"/>
        <v>3.01/km</v>
      </c>
      <c r="H33" s="22">
        <f t="shared" si="1"/>
        <v>0.0002709490740740743</v>
      </c>
      <c r="I33" s="22">
        <f>F33-INDEX($F$5:$F$184,MATCH(D33,$D$5:$D$184,0))</f>
        <v>8.923611111111111E-05</v>
      </c>
    </row>
    <row r="34" spans="1:9" ht="15" customHeight="1">
      <c r="A34" s="12">
        <v>30</v>
      </c>
      <c r="B34" s="24" t="s">
        <v>159</v>
      </c>
      <c r="C34" s="24" t="s">
        <v>208</v>
      </c>
      <c r="D34" s="12" t="s">
        <v>76</v>
      </c>
      <c r="E34" s="24" t="s">
        <v>209</v>
      </c>
      <c r="F34" s="47">
        <v>0.002104398148148148</v>
      </c>
      <c r="G34" s="12" t="str">
        <f t="shared" si="0"/>
        <v>3.02/km</v>
      </c>
      <c r="H34" s="13">
        <f t="shared" si="1"/>
        <v>0.0002778935185185187</v>
      </c>
      <c r="I34" s="13">
        <f>F34-INDEX($F$5:$F$184,MATCH(D34,$D$5:$D$184,0))</f>
        <v>0</v>
      </c>
    </row>
    <row r="35" spans="1:9" ht="15" customHeight="1">
      <c r="A35" s="12">
        <v>31</v>
      </c>
      <c r="B35" s="24" t="s">
        <v>117</v>
      </c>
      <c r="C35" s="24" t="s">
        <v>39</v>
      </c>
      <c r="D35" s="12" t="s">
        <v>68</v>
      </c>
      <c r="E35" s="24" t="s">
        <v>351</v>
      </c>
      <c r="F35" s="47">
        <v>0.0021109953703703703</v>
      </c>
      <c r="G35" s="12" t="str">
        <f t="shared" si="0"/>
        <v>3.02/km</v>
      </c>
      <c r="H35" s="13">
        <f t="shared" si="1"/>
        <v>0.00028449074074074075</v>
      </c>
      <c r="I35" s="13">
        <f>F35-INDEX($F$5:$F$184,MATCH(D35,$D$5:$D$184,0))</f>
        <v>8.958333333333344E-05</v>
      </c>
    </row>
    <row r="36" spans="1:9" ht="15" customHeight="1">
      <c r="A36" s="12">
        <v>32</v>
      </c>
      <c r="B36" s="24" t="s">
        <v>210</v>
      </c>
      <c r="C36" s="24" t="s">
        <v>24</v>
      </c>
      <c r="D36" s="12" t="s">
        <v>70</v>
      </c>
      <c r="E36" s="24" t="s">
        <v>335</v>
      </c>
      <c r="F36" s="47">
        <v>0.002112962962962963</v>
      </c>
      <c r="G36" s="12" t="str">
        <f t="shared" si="0"/>
        <v>3.03/km</v>
      </c>
      <c r="H36" s="13">
        <f t="shared" si="1"/>
        <v>0.00028645833333333366</v>
      </c>
      <c r="I36" s="13">
        <f>F36-INDEX($F$5:$F$184,MATCH(D36,$D$5:$D$184,0))</f>
        <v>0.00013761574074074067</v>
      </c>
    </row>
    <row r="37" spans="1:9" ht="15" customHeight="1">
      <c r="A37" s="12">
        <v>33</v>
      </c>
      <c r="B37" s="24" t="s">
        <v>211</v>
      </c>
      <c r="C37" s="24" t="s">
        <v>37</v>
      </c>
      <c r="D37" s="12" t="s">
        <v>69</v>
      </c>
      <c r="E37" s="24" t="s">
        <v>212</v>
      </c>
      <c r="F37" s="47">
        <v>0.0021175925925925924</v>
      </c>
      <c r="G37" s="12" t="str">
        <f t="shared" si="0"/>
        <v>3.03/km</v>
      </c>
      <c r="H37" s="13">
        <f t="shared" si="1"/>
        <v>0.00029108796296296283</v>
      </c>
      <c r="I37" s="13">
        <f>F37-INDEX($F$5:$F$184,MATCH(D37,$D$5:$D$184,0))</f>
        <v>0.00010937499999999966</v>
      </c>
    </row>
    <row r="38" spans="1:9" ht="15" customHeight="1">
      <c r="A38" s="12">
        <v>34</v>
      </c>
      <c r="B38" s="24" t="s">
        <v>152</v>
      </c>
      <c r="C38" s="24" t="s">
        <v>55</v>
      </c>
      <c r="D38" s="12" t="s">
        <v>72</v>
      </c>
      <c r="E38" s="24" t="s">
        <v>351</v>
      </c>
      <c r="F38" s="47">
        <v>0.002121875</v>
      </c>
      <c r="G38" s="12" t="str">
        <f t="shared" si="0"/>
        <v>3.03/km</v>
      </c>
      <c r="H38" s="13">
        <f t="shared" si="1"/>
        <v>0.00029537037037037053</v>
      </c>
      <c r="I38" s="13">
        <f>F38-INDEX($F$5:$F$184,MATCH(D38,$D$5:$D$184,0))</f>
        <v>0.00029537037037037053</v>
      </c>
    </row>
    <row r="39" spans="1:9" ht="15" customHeight="1">
      <c r="A39" s="12">
        <v>35</v>
      </c>
      <c r="B39" s="24" t="s">
        <v>213</v>
      </c>
      <c r="C39" s="24" t="s">
        <v>24</v>
      </c>
      <c r="D39" s="12" t="s">
        <v>69</v>
      </c>
      <c r="E39" s="24" t="s">
        <v>92</v>
      </c>
      <c r="F39" s="47">
        <v>0.0021236111111111113</v>
      </c>
      <c r="G39" s="12" t="str">
        <f t="shared" si="0"/>
        <v>3.03/km</v>
      </c>
      <c r="H39" s="13">
        <f t="shared" si="1"/>
        <v>0.00029710648148148174</v>
      </c>
      <c r="I39" s="13">
        <f>F39-INDEX($F$5:$F$184,MATCH(D39,$D$5:$D$184,0))</f>
        <v>0.00011539351851851858</v>
      </c>
    </row>
    <row r="40" spans="1:9" ht="15" customHeight="1">
      <c r="A40" s="12">
        <v>36</v>
      </c>
      <c r="B40" s="24" t="s">
        <v>64</v>
      </c>
      <c r="C40" s="24" t="s">
        <v>51</v>
      </c>
      <c r="D40" s="12" t="s">
        <v>69</v>
      </c>
      <c r="E40" s="24" t="s">
        <v>94</v>
      </c>
      <c r="F40" s="47">
        <v>0.002129166666666667</v>
      </c>
      <c r="G40" s="12" t="str">
        <f t="shared" si="0"/>
        <v>3.04/km</v>
      </c>
      <c r="H40" s="13">
        <f t="shared" si="1"/>
        <v>0.00030266203703703727</v>
      </c>
      <c r="I40" s="13">
        <f>F40-INDEX($F$5:$F$184,MATCH(D40,$D$5:$D$184,0))</f>
        <v>0.0001209490740740741</v>
      </c>
    </row>
    <row r="41" spans="1:9" ht="15" customHeight="1">
      <c r="A41" s="12">
        <v>37</v>
      </c>
      <c r="B41" s="24" t="s">
        <v>214</v>
      </c>
      <c r="C41" s="24" t="s">
        <v>19</v>
      </c>
      <c r="D41" s="12" t="s">
        <v>71</v>
      </c>
      <c r="E41" s="24" t="s">
        <v>215</v>
      </c>
      <c r="F41" s="47">
        <v>0.0021416666666666667</v>
      </c>
      <c r="G41" s="12" t="str">
        <f t="shared" si="0"/>
        <v>3.05/km</v>
      </c>
      <c r="H41" s="13">
        <f t="shared" si="1"/>
        <v>0.0003151620370370372</v>
      </c>
      <c r="I41" s="13">
        <f>F41-INDEX($F$5:$F$184,MATCH(D41,$D$5:$D$184,0))</f>
        <v>5.358796296296318E-05</v>
      </c>
    </row>
    <row r="42" spans="1:9" ht="15" customHeight="1">
      <c r="A42" s="12">
        <v>38</v>
      </c>
      <c r="B42" s="24" t="s">
        <v>216</v>
      </c>
      <c r="C42" s="24" t="s">
        <v>14</v>
      </c>
      <c r="D42" s="12" t="s">
        <v>69</v>
      </c>
      <c r="E42" s="24" t="s">
        <v>335</v>
      </c>
      <c r="F42" s="47">
        <v>0.0021418981481481484</v>
      </c>
      <c r="G42" s="12" t="str">
        <f t="shared" si="0"/>
        <v>3.05/km</v>
      </c>
      <c r="H42" s="13">
        <f t="shared" si="1"/>
        <v>0.0003153935185185189</v>
      </c>
      <c r="I42" s="13">
        <f>F42-INDEX($F$5:$F$184,MATCH(D42,$D$5:$D$184,0))</f>
        <v>0.00013368055555555572</v>
      </c>
    </row>
    <row r="43" spans="1:9" ht="15" customHeight="1">
      <c r="A43" s="12">
        <v>39</v>
      </c>
      <c r="B43" s="24" t="s">
        <v>217</v>
      </c>
      <c r="C43" s="24" t="s">
        <v>145</v>
      </c>
      <c r="D43" s="12" t="s">
        <v>76</v>
      </c>
      <c r="E43" s="24" t="s">
        <v>218</v>
      </c>
      <c r="F43" s="47">
        <v>0.0021425925925925926</v>
      </c>
      <c r="G43" s="12" t="str">
        <f t="shared" si="0"/>
        <v>3.05/km</v>
      </c>
      <c r="H43" s="13">
        <f t="shared" si="1"/>
        <v>0.0003160879629629631</v>
      </c>
      <c r="I43" s="13">
        <f>F43-INDEX($F$5:$F$184,MATCH(D43,$D$5:$D$184,0))</f>
        <v>3.819444444444443E-05</v>
      </c>
    </row>
    <row r="44" spans="1:9" ht="15" customHeight="1">
      <c r="A44" s="12">
        <v>40</v>
      </c>
      <c r="B44" s="24" t="s">
        <v>219</v>
      </c>
      <c r="C44" s="24" t="s">
        <v>46</v>
      </c>
      <c r="D44" s="12" t="s">
        <v>70</v>
      </c>
      <c r="E44" s="24" t="s">
        <v>335</v>
      </c>
      <c r="F44" s="47">
        <v>0.0021525462962962965</v>
      </c>
      <c r="G44" s="12" t="str">
        <f t="shared" si="0"/>
        <v>3.06/km</v>
      </c>
      <c r="H44" s="13">
        <f t="shared" si="1"/>
        <v>0.00032604166666666697</v>
      </c>
      <c r="I44" s="13">
        <f>F44-INDEX($F$5:$F$184,MATCH(D44,$D$5:$D$184,0))</f>
        <v>0.00017719907407407398</v>
      </c>
    </row>
    <row r="45" spans="1:9" ht="15" customHeight="1">
      <c r="A45" s="12">
        <v>41</v>
      </c>
      <c r="B45" s="24" t="s">
        <v>220</v>
      </c>
      <c r="C45" s="24" t="s">
        <v>43</v>
      </c>
      <c r="D45" s="12" t="s">
        <v>72</v>
      </c>
      <c r="E45" s="24" t="s">
        <v>335</v>
      </c>
      <c r="F45" s="47">
        <v>0.0021526620370370367</v>
      </c>
      <c r="G45" s="12" t="str">
        <f t="shared" si="0"/>
        <v>3.06/km</v>
      </c>
      <c r="H45" s="13">
        <f t="shared" si="1"/>
        <v>0.00032615740740740717</v>
      </c>
      <c r="I45" s="13">
        <f>F45-INDEX($F$5:$F$184,MATCH(D45,$D$5:$D$184,0))</f>
        <v>0.00032615740740740717</v>
      </c>
    </row>
    <row r="46" spans="1:9" ht="15" customHeight="1">
      <c r="A46" s="12">
        <v>42</v>
      </c>
      <c r="B46" s="24" t="s">
        <v>221</v>
      </c>
      <c r="C46" s="24" t="s">
        <v>35</v>
      </c>
      <c r="D46" s="12" t="s">
        <v>68</v>
      </c>
      <c r="E46" s="24" t="s">
        <v>154</v>
      </c>
      <c r="F46" s="47">
        <v>0.0021685185185185184</v>
      </c>
      <c r="G46" s="12" t="str">
        <f t="shared" si="0"/>
        <v>3.07/km</v>
      </c>
      <c r="H46" s="13">
        <f t="shared" si="1"/>
        <v>0.0003420138888888889</v>
      </c>
      <c r="I46" s="13">
        <f>F46-INDEX($F$5:$F$184,MATCH(D46,$D$5:$D$184,0))</f>
        <v>0.00014710648148148157</v>
      </c>
    </row>
    <row r="47" spans="1:9" ht="15" customHeight="1">
      <c r="A47" s="12">
        <v>43</v>
      </c>
      <c r="B47" s="24" t="s">
        <v>222</v>
      </c>
      <c r="C47" s="24" t="s">
        <v>19</v>
      </c>
      <c r="D47" s="12" t="s">
        <v>70</v>
      </c>
      <c r="E47" s="24" t="s">
        <v>223</v>
      </c>
      <c r="F47" s="47">
        <v>0.002169097222222222</v>
      </c>
      <c r="G47" s="12" t="str">
        <f t="shared" si="0"/>
        <v>3.07/km</v>
      </c>
      <c r="H47" s="13">
        <f t="shared" si="1"/>
        <v>0.00034259259259259247</v>
      </c>
      <c r="I47" s="13">
        <f>F47-INDEX($F$5:$F$184,MATCH(D47,$D$5:$D$184,0))</f>
        <v>0.00019374999999999948</v>
      </c>
    </row>
    <row r="48" spans="1:9" ht="15" customHeight="1">
      <c r="A48" s="12">
        <v>44</v>
      </c>
      <c r="B48" s="24" t="s">
        <v>95</v>
      </c>
      <c r="C48" s="24" t="s">
        <v>39</v>
      </c>
      <c r="D48" s="12" t="s">
        <v>71</v>
      </c>
      <c r="E48" s="24" t="s">
        <v>90</v>
      </c>
      <c r="F48" s="47">
        <v>0.0021722222222222225</v>
      </c>
      <c r="G48" s="12" t="str">
        <f t="shared" si="0"/>
        <v>3.08/km</v>
      </c>
      <c r="H48" s="13">
        <f t="shared" si="1"/>
        <v>0.000345717592592593</v>
      </c>
      <c r="I48" s="13">
        <f>F48-INDEX($F$5:$F$184,MATCH(D48,$D$5:$D$184,0))</f>
        <v>8.414351851851899E-05</v>
      </c>
    </row>
    <row r="49" spans="1:9" ht="15" customHeight="1">
      <c r="A49" s="12">
        <v>45</v>
      </c>
      <c r="B49" s="24" t="s">
        <v>224</v>
      </c>
      <c r="C49" s="24" t="s">
        <v>225</v>
      </c>
      <c r="D49" s="12" t="s">
        <v>72</v>
      </c>
      <c r="E49" s="24" t="s">
        <v>351</v>
      </c>
      <c r="F49" s="47">
        <v>0.00217662037037037</v>
      </c>
      <c r="G49" s="12" t="str">
        <f t="shared" si="0"/>
        <v>3.08/km</v>
      </c>
      <c r="H49" s="13">
        <f t="shared" si="1"/>
        <v>0.00035011574074074047</v>
      </c>
      <c r="I49" s="13">
        <f>F49-INDEX($F$5:$F$184,MATCH(D49,$D$5:$D$184,0))</f>
        <v>0.00035011574074074047</v>
      </c>
    </row>
    <row r="50" spans="1:9" ht="15" customHeight="1">
      <c r="A50" s="12">
        <v>46</v>
      </c>
      <c r="B50" s="24" t="s">
        <v>226</v>
      </c>
      <c r="C50" s="24" t="s">
        <v>156</v>
      </c>
      <c r="D50" s="12" t="s">
        <v>72</v>
      </c>
      <c r="E50" s="24" t="s">
        <v>164</v>
      </c>
      <c r="F50" s="47">
        <v>0.002183796296296296</v>
      </c>
      <c r="G50" s="12" t="str">
        <f t="shared" si="0"/>
        <v>3.09/km</v>
      </c>
      <c r="H50" s="13">
        <f t="shared" si="1"/>
        <v>0.00035729166666666656</v>
      </c>
      <c r="I50" s="13">
        <f>F50-INDEX($F$5:$F$184,MATCH(D50,$D$5:$D$184,0))</f>
        <v>0.00035729166666666656</v>
      </c>
    </row>
    <row r="51" spans="1:9" ht="15" customHeight="1">
      <c r="A51" s="12">
        <v>47</v>
      </c>
      <c r="B51" s="24" t="s">
        <v>227</v>
      </c>
      <c r="C51" s="24" t="s">
        <v>158</v>
      </c>
      <c r="D51" s="12" t="s">
        <v>72</v>
      </c>
      <c r="E51" s="24" t="s">
        <v>87</v>
      </c>
      <c r="F51" s="47">
        <v>0.002189814814814815</v>
      </c>
      <c r="G51" s="12" t="str">
        <f t="shared" si="0"/>
        <v>3.09/km</v>
      </c>
      <c r="H51" s="13">
        <f t="shared" si="1"/>
        <v>0.0003633101851851855</v>
      </c>
      <c r="I51" s="13">
        <f>F51-INDEX($F$5:$F$184,MATCH(D51,$D$5:$D$184,0))</f>
        <v>0.0003633101851851855</v>
      </c>
    </row>
    <row r="52" spans="1:9" ht="15" customHeight="1">
      <c r="A52" s="12">
        <v>48</v>
      </c>
      <c r="B52" s="24" t="s">
        <v>141</v>
      </c>
      <c r="C52" s="24" t="s">
        <v>143</v>
      </c>
      <c r="D52" s="12" t="s">
        <v>71</v>
      </c>
      <c r="E52" s="24" t="s">
        <v>228</v>
      </c>
      <c r="F52" s="47">
        <v>0.0021903935185185186</v>
      </c>
      <c r="G52" s="12" t="str">
        <f t="shared" si="0"/>
        <v>3.09/km</v>
      </c>
      <c r="H52" s="13">
        <f t="shared" si="1"/>
        <v>0.00036388888888888907</v>
      </c>
      <c r="I52" s="13">
        <f>F52-INDEX($F$5:$F$184,MATCH(D52,$D$5:$D$184,0))</f>
        <v>0.00010231481481481506</v>
      </c>
    </row>
    <row r="53" spans="1:9" ht="15" customHeight="1">
      <c r="A53" s="12">
        <v>49</v>
      </c>
      <c r="B53" s="24" t="s">
        <v>153</v>
      </c>
      <c r="C53" s="24" t="s">
        <v>19</v>
      </c>
      <c r="D53" s="12" t="s">
        <v>68</v>
      </c>
      <c r="E53" s="24" t="s">
        <v>154</v>
      </c>
      <c r="F53" s="47">
        <v>0.0021906250000000003</v>
      </c>
      <c r="G53" s="12" t="str">
        <f t="shared" si="0"/>
        <v>3.09/km</v>
      </c>
      <c r="H53" s="13">
        <f t="shared" si="1"/>
        <v>0.00036412037037037077</v>
      </c>
      <c r="I53" s="13">
        <f>F53-INDEX($F$5:$F$184,MATCH(D53,$D$5:$D$184,0))</f>
        <v>0.00016921296296296346</v>
      </c>
    </row>
    <row r="54" spans="1:9" ht="15" customHeight="1">
      <c r="A54" s="12">
        <v>50</v>
      </c>
      <c r="B54" s="24" t="s">
        <v>98</v>
      </c>
      <c r="C54" s="24" t="s">
        <v>25</v>
      </c>
      <c r="D54" s="12" t="s">
        <v>68</v>
      </c>
      <c r="E54" s="24" t="s">
        <v>229</v>
      </c>
      <c r="F54" s="47">
        <v>0.002203472222222222</v>
      </c>
      <c r="G54" s="12" t="str">
        <f t="shared" si="0"/>
        <v>3.10/km</v>
      </c>
      <c r="H54" s="13">
        <f t="shared" si="1"/>
        <v>0.0003769675925925926</v>
      </c>
      <c r="I54" s="13">
        <f>F54-INDEX($F$5:$F$184,MATCH(D54,$D$5:$D$184,0))</f>
        <v>0.00018206018518518528</v>
      </c>
    </row>
    <row r="55" spans="1:9" ht="15" customHeight="1">
      <c r="A55" s="12">
        <v>51</v>
      </c>
      <c r="B55" s="24" t="s">
        <v>157</v>
      </c>
      <c r="C55" s="24" t="s">
        <v>38</v>
      </c>
      <c r="D55" s="12" t="s">
        <v>71</v>
      </c>
      <c r="E55" s="24" t="s">
        <v>198</v>
      </c>
      <c r="F55" s="47">
        <v>0.002203935185185185</v>
      </c>
      <c r="G55" s="12" t="str">
        <f t="shared" si="0"/>
        <v>3.10/km</v>
      </c>
      <c r="H55" s="13">
        <f t="shared" si="1"/>
        <v>0.00037743055555555555</v>
      </c>
      <c r="I55" s="13">
        <f>F55-INDEX($F$5:$F$184,MATCH(D55,$D$5:$D$184,0))</f>
        <v>0.00011585648148148154</v>
      </c>
    </row>
    <row r="56" spans="1:9" ht="15" customHeight="1">
      <c r="A56" s="19">
        <v>52</v>
      </c>
      <c r="B56" s="26" t="s">
        <v>230</v>
      </c>
      <c r="C56" s="26" t="s">
        <v>31</v>
      </c>
      <c r="D56" s="19" t="s">
        <v>71</v>
      </c>
      <c r="E56" s="26" t="s">
        <v>11</v>
      </c>
      <c r="F56" s="49">
        <v>0.002208449074074074</v>
      </c>
      <c r="G56" s="19" t="str">
        <f t="shared" si="0"/>
        <v>3.11/km</v>
      </c>
      <c r="H56" s="22">
        <f t="shared" si="1"/>
        <v>0.0003819444444444445</v>
      </c>
      <c r="I56" s="22">
        <f>F56-INDEX($F$5:$F$184,MATCH(D56,$D$5:$D$184,0))</f>
        <v>0.00012037037037037051</v>
      </c>
    </row>
    <row r="57" spans="1:9" ht="15" customHeight="1">
      <c r="A57" s="12">
        <v>53</v>
      </c>
      <c r="B57" s="24" t="s">
        <v>231</v>
      </c>
      <c r="C57" s="24" t="s">
        <v>14</v>
      </c>
      <c r="D57" s="12" t="s">
        <v>71</v>
      </c>
      <c r="E57" s="24" t="s">
        <v>232</v>
      </c>
      <c r="F57" s="47">
        <v>0.0022180555555555556</v>
      </c>
      <c r="G57" s="12" t="str">
        <f t="shared" si="0"/>
        <v>3.12/km</v>
      </c>
      <c r="H57" s="13">
        <f t="shared" si="1"/>
        <v>0.00039155092592592605</v>
      </c>
      <c r="I57" s="13">
        <f>F57-INDEX($F$5:$F$184,MATCH(D57,$D$5:$D$184,0))</f>
        <v>0.00012997685185185204</v>
      </c>
    </row>
    <row r="58" spans="1:9" ht="15" customHeight="1">
      <c r="A58" s="12">
        <v>54</v>
      </c>
      <c r="B58" s="24" t="s">
        <v>233</v>
      </c>
      <c r="C58" s="24" t="s">
        <v>35</v>
      </c>
      <c r="D58" s="12" t="s">
        <v>69</v>
      </c>
      <c r="E58" s="24" t="s">
        <v>234</v>
      </c>
      <c r="F58" s="47">
        <v>0.0022194444444444445</v>
      </c>
      <c r="G58" s="12" t="str">
        <f t="shared" si="0"/>
        <v>3.12/km</v>
      </c>
      <c r="H58" s="13">
        <f t="shared" si="1"/>
        <v>0.00039293981481481493</v>
      </c>
      <c r="I58" s="13">
        <f>F58-INDEX($F$5:$F$184,MATCH(D58,$D$5:$D$184,0))</f>
        <v>0.00021122685185185177</v>
      </c>
    </row>
    <row r="59" spans="1:9" ht="15" customHeight="1">
      <c r="A59" s="12">
        <v>55</v>
      </c>
      <c r="B59" s="24" t="s">
        <v>235</v>
      </c>
      <c r="C59" s="24" t="s">
        <v>89</v>
      </c>
      <c r="D59" s="12" t="s">
        <v>70</v>
      </c>
      <c r="E59" s="24" t="s">
        <v>154</v>
      </c>
      <c r="F59" s="47">
        <v>0.0022208333333333333</v>
      </c>
      <c r="G59" s="12" t="str">
        <f t="shared" si="0"/>
        <v>3.12/km</v>
      </c>
      <c r="H59" s="13">
        <f t="shared" si="1"/>
        <v>0.0003943287037037038</v>
      </c>
      <c r="I59" s="13">
        <f>F59-INDEX($F$5:$F$184,MATCH(D59,$D$5:$D$184,0))</f>
        <v>0.0002454861111111108</v>
      </c>
    </row>
    <row r="60" spans="1:9" ht="15" customHeight="1">
      <c r="A60" s="12">
        <v>56</v>
      </c>
      <c r="B60" s="24" t="s">
        <v>236</v>
      </c>
      <c r="C60" s="24" t="s">
        <v>35</v>
      </c>
      <c r="D60" s="12" t="s">
        <v>70</v>
      </c>
      <c r="E60" s="24" t="s">
        <v>228</v>
      </c>
      <c r="F60" s="47">
        <v>0.002223611111111111</v>
      </c>
      <c r="G60" s="12" t="str">
        <f t="shared" si="0"/>
        <v>3.12/km</v>
      </c>
      <c r="H60" s="13">
        <f t="shared" si="1"/>
        <v>0.00039710648148148157</v>
      </c>
      <c r="I60" s="13">
        <f>F60-INDEX($F$5:$F$184,MATCH(D60,$D$5:$D$184,0))</f>
        <v>0.0002482638888888886</v>
      </c>
    </row>
    <row r="61" spans="1:9" ht="15" customHeight="1">
      <c r="A61" s="12">
        <v>57</v>
      </c>
      <c r="B61" s="24" t="s">
        <v>146</v>
      </c>
      <c r="C61" s="24" t="s">
        <v>39</v>
      </c>
      <c r="D61" s="12" t="s">
        <v>70</v>
      </c>
      <c r="E61" s="24" t="s">
        <v>237</v>
      </c>
      <c r="F61" s="47">
        <v>0.002225347222222222</v>
      </c>
      <c r="G61" s="12" t="str">
        <f t="shared" si="0"/>
        <v>3.12/km</v>
      </c>
      <c r="H61" s="13">
        <f t="shared" si="1"/>
        <v>0.00039884259259259235</v>
      </c>
      <c r="I61" s="13">
        <f>F61-INDEX($F$5:$F$184,MATCH(D61,$D$5:$D$184,0))</f>
        <v>0.00024999999999999935</v>
      </c>
    </row>
    <row r="62" spans="1:9" ht="15" customHeight="1">
      <c r="A62" s="12">
        <v>58</v>
      </c>
      <c r="B62" s="24" t="s">
        <v>238</v>
      </c>
      <c r="C62" s="24" t="s">
        <v>39</v>
      </c>
      <c r="D62" s="12" t="s">
        <v>70</v>
      </c>
      <c r="E62" s="24" t="s">
        <v>335</v>
      </c>
      <c r="F62" s="47">
        <v>0.0022358796296296298</v>
      </c>
      <c r="G62" s="12" t="str">
        <f t="shared" si="0"/>
        <v>3.13/km</v>
      </c>
      <c r="H62" s="13">
        <f t="shared" si="1"/>
        <v>0.00040937500000000023</v>
      </c>
      <c r="I62" s="13">
        <f>F62-INDEX($F$5:$F$184,MATCH(D62,$D$5:$D$184,0))</f>
        <v>0.00026053240740740724</v>
      </c>
    </row>
    <row r="63" spans="1:9" ht="15" customHeight="1">
      <c r="A63" s="19">
        <v>59</v>
      </c>
      <c r="B63" s="26" t="s">
        <v>239</v>
      </c>
      <c r="C63" s="26" t="s">
        <v>40</v>
      </c>
      <c r="D63" s="19" t="s">
        <v>69</v>
      </c>
      <c r="E63" s="26" t="s">
        <v>11</v>
      </c>
      <c r="F63" s="49">
        <v>0.0022394675925925924</v>
      </c>
      <c r="G63" s="19" t="str">
        <f t="shared" si="0"/>
        <v>3.13/km</v>
      </c>
      <c r="H63" s="22">
        <f t="shared" si="1"/>
        <v>0.00041296296296296285</v>
      </c>
      <c r="I63" s="22">
        <f>F63-INDEX($F$5:$F$184,MATCH(D63,$D$5:$D$184,0))</f>
        <v>0.00023124999999999968</v>
      </c>
    </row>
    <row r="64" spans="1:9" ht="15" customHeight="1">
      <c r="A64" s="12">
        <v>60</v>
      </c>
      <c r="B64" s="24" t="s">
        <v>240</v>
      </c>
      <c r="C64" s="24" t="s">
        <v>160</v>
      </c>
      <c r="D64" s="12" t="s">
        <v>76</v>
      </c>
      <c r="E64" s="24" t="s">
        <v>154</v>
      </c>
      <c r="F64" s="47">
        <v>0.0022449074074074077</v>
      </c>
      <c r="G64" s="12" t="str">
        <f t="shared" si="0"/>
        <v>3.14/km</v>
      </c>
      <c r="H64" s="13">
        <f t="shared" si="1"/>
        <v>0.0004184027777777782</v>
      </c>
      <c r="I64" s="13">
        <f>F64-INDEX($F$5:$F$184,MATCH(D64,$D$5:$D$184,0))</f>
        <v>0.0001405092592592595</v>
      </c>
    </row>
    <row r="65" spans="1:9" ht="15" customHeight="1">
      <c r="A65" s="12">
        <v>61</v>
      </c>
      <c r="B65" s="24" t="s">
        <v>241</v>
      </c>
      <c r="C65" s="24" t="s">
        <v>242</v>
      </c>
      <c r="D65" s="12" t="s">
        <v>74</v>
      </c>
      <c r="E65" s="24" t="s">
        <v>237</v>
      </c>
      <c r="F65" s="47">
        <v>0.0022465277777777774</v>
      </c>
      <c r="G65" s="12" t="str">
        <f aca="true" t="shared" si="2" ref="G65:G70">TEXT(INT((HOUR(F65)*3600+MINUTE(F65)*60+SECOND(F65))/$I$3/60),"0")&amp;"."&amp;TEXT(MOD((HOUR(F65)*3600+MINUTE(F65)*60+SECOND(F65))/$I$3,60),"00")&amp;"/km"</f>
        <v>3.14/km</v>
      </c>
      <c r="H65" s="13">
        <f aca="true" t="shared" si="3" ref="H65:H70">F65-$F$5</f>
        <v>0.0004200231481481479</v>
      </c>
      <c r="I65" s="13">
        <f>F65-INDEX($F$5:$F$184,MATCH(D65,$D$5:$D$184,0))</f>
        <v>0</v>
      </c>
    </row>
    <row r="66" spans="1:9" ht="15" customHeight="1">
      <c r="A66" s="19">
        <v>62</v>
      </c>
      <c r="B66" s="26" t="s">
        <v>243</v>
      </c>
      <c r="C66" s="26" t="s">
        <v>14</v>
      </c>
      <c r="D66" s="19" t="s">
        <v>68</v>
      </c>
      <c r="E66" s="26" t="s">
        <v>11</v>
      </c>
      <c r="F66" s="49">
        <v>0.0022568287037037036</v>
      </c>
      <c r="G66" s="19" t="str">
        <f t="shared" si="2"/>
        <v>3.15/km</v>
      </c>
      <c r="H66" s="22">
        <f t="shared" si="3"/>
        <v>0.00043032407407407407</v>
      </c>
      <c r="I66" s="22">
        <f>F66-INDEX($F$5:$F$184,MATCH(D66,$D$5:$D$184,0))</f>
        <v>0.00023541666666666676</v>
      </c>
    </row>
    <row r="67" spans="1:9" ht="15" customHeight="1">
      <c r="A67" s="12">
        <v>63</v>
      </c>
      <c r="B67" s="24" t="s">
        <v>244</v>
      </c>
      <c r="C67" s="24" t="s">
        <v>245</v>
      </c>
      <c r="D67" s="12" t="s">
        <v>74</v>
      </c>
      <c r="E67" s="24" t="s">
        <v>228</v>
      </c>
      <c r="F67" s="47">
        <v>0.002265509259259259</v>
      </c>
      <c r="G67" s="12" t="str">
        <f t="shared" si="2"/>
        <v>3.16/km</v>
      </c>
      <c r="H67" s="13">
        <f t="shared" si="3"/>
        <v>0.0004390046296296297</v>
      </c>
      <c r="I67" s="13">
        <f>F67-INDEX($F$5:$F$184,MATCH(D67,$D$5:$D$184,0))</f>
        <v>1.89814814814818E-05</v>
      </c>
    </row>
    <row r="68" spans="1:9" ht="15" customHeight="1">
      <c r="A68" s="12">
        <v>64</v>
      </c>
      <c r="B68" s="24" t="s">
        <v>246</v>
      </c>
      <c r="C68" s="24" t="s">
        <v>47</v>
      </c>
      <c r="D68" s="12" t="s">
        <v>72</v>
      </c>
      <c r="E68" s="24" t="s">
        <v>247</v>
      </c>
      <c r="F68" s="47">
        <v>0.0022755787037037037</v>
      </c>
      <c r="G68" s="12" t="str">
        <f t="shared" si="2"/>
        <v>3.17/km</v>
      </c>
      <c r="H68" s="13">
        <f t="shared" si="3"/>
        <v>0.0004490740740740742</v>
      </c>
      <c r="I68" s="13">
        <f>F68-INDEX($F$5:$F$184,MATCH(D68,$D$5:$D$184,0))</f>
        <v>0.0004490740740740742</v>
      </c>
    </row>
    <row r="69" spans="1:9" ht="15" customHeight="1">
      <c r="A69" s="12">
        <v>65</v>
      </c>
      <c r="B69" s="24" t="s">
        <v>138</v>
      </c>
      <c r="C69" s="24" t="s">
        <v>248</v>
      </c>
      <c r="D69" s="12" t="s">
        <v>68</v>
      </c>
      <c r="E69" s="24" t="s">
        <v>154</v>
      </c>
      <c r="F69" s="47">
        <v>0.002279398148148148</v>
      </c>
      <c r="G69" s="12" t="str">
        <f t="shared" si="2"/>
        <v>3.17/km</v>
      </c>
      <c r="H69" s="13">
        <f t="shared" si="3"/>
        <v>0.0004528935185185185</v>
      </c>
      <c r="I69" s="13">
        <f>F69-INDEX($F$5:$F$184,MATCH(D69,$D$5:$D$184,0))</f>
        <v>0.0002579861111111112</v>
      </c>
    </row>
    <row r="70" spans="1:9" ht="15" customHeight="1">
      <c r="A70" s="12">
        <v>66</v>
      </c>
      <c r="B70" s="24" t="s">
        <v>219</v>
      </c>
      <c r="C70" s="24" t="s">
        <v>31</v>
      </c>
      <c r="D70" s="12" t="s">
        <v>70</v>
      </c>
      <c r="E70" s="24" t="s">
        <v>273</v>
      </c>
      <c r="F70" s="47">
        <v>0.0022896990740740738</v>
      </c>
      <c r="G70" s="12" t="str">
        <f t="shared" si="2"/>
        <v>3.18/km</v>
      </c>
      <c r="H70" s="13">
        <f t="shared" si="3"/>
        <v>0.00046319444444444424</v>
      </c>
      <c r="I70" s="13">
        <f>F70-INDEX($F$5:$F$184,MATCH(D70,$D$5:$D$184,0))</f>
        <v>0.00031435185185185125</v>
      </c>
    </row>
    <row r="71" spans="1:9" ht="15" customHeight="1">
      <c r="A71" s="12">
        <v>67</v>
      </c>
      <c r="B71" s="24" t="s">
        <v>249</v>
      </c>
      <c r="C71" s="24" t="s">
        <v>34</v>
      </c>
      <c r="D71" s="12" t="s">
        <v>68</v>
      </c>
      <c r="E71" s="24" t="s">
        <v>154</v>
      </c>
      <c r="F71" s="47">
        <v>0.002294560185185185</v>
      </c>
      <c r="G71" s="12" t="str">
        <f aca="true" t="shared" si="4" ref="G71:G134">TEXT(INT((HOUR(F71)*3600+MINUTE(F71)*60+SECOND(F71))/$I$3/60),"0")&amp;"."&amp;TEXT(MOD((HOUR(F71)*3600+MINUTE(F71)*60+SECOND(F71))/$I$3,60),"00")&amp;"/km"</f>
        <v>3.18/km</v>
      </c>
      <c r="H71" s="13">
        <f aca="true" t="shared" si="5" ref="H71:H134">F71-$F$5</f>
        <v>0.00046805555555555554</v>
      </c>
      <c r="I71" s="13">
        <f>F71-INDEX($F$5:$F$184,MATCH(D71,$D$5:$D$184,0))</f>
        <v>0.00027314814814814823</v>
      </c>
    </row>
    <row r="72" spans="1:9" ht="15" customHeight="1">
      <c r="A72" s="19">
        <v>68</v>
      </c>
      <c r="B72" s="26" t="s">
        <v>97</v>
      </c>
      <c r="C72" s="26" t="s">
        <v>35</v>
      </c>
      <c r="D72" s="19" t="s">
        <v>69</v>
      </c>
      <c r="E72" s="26" t="s">
        <v>11</v>
      </c>
      <c r="F72" s="49">
        <v>0.0022964120370370373</v>
      </c>
      <c r="G72" s="19" t="str">
        <f t="shared" si="4"/>
        <v>3.18/km</v>
      </c>
      <c r="H72" s="22">
        <f t="shared" si="5"/>
        <v>0.0004699074074074078</v>
      </c>
      <c r="I72" s="22">
        <f>F72-INDEX($F$5:$F$184,MATCH(D72,$D$5:$D$184,0))</f>
        <v>0.00028819444444444465</v>
      </c>
    </row>
    <row r="73" spans="1:9" ht="15" customHeight="1">
      <c r="A73" s="19">
        <v>69</v>
      </c>
      <c r="B73" s="26" t="s">
        <v>16</v>
      </c>
      <c r="C73" s="26" t="s">
        <v>39</v>
      </c>
      <c r="D73" s="19" t="s">
        <v>68</v>
      </c>
      <c r="E73" s="26" t="s">
        <v>11</v>
      </c>
      <c r="F73" s="49">
        <v>0.002297685185185185</v>
      </c>
      <c r="G73" s="19" t="str">
        <f t="shared" si="4"/>
        <v>3.19/km</v>
      </c>
      <c r="H73" s="22">
        <f t="shared" si="5"/>
        <v>0.00047118055555555563</v>
      </c>
      <c r="I73" s="22">
        <f>F73-INDEX($F$5:$F$184,MATCH(D73,$D$5:$D$184,0))</f>
        <v>0.0002762731481481483</v>
      </c>
    </row>
    <row r="74" spans="1:9" ht="15" customHeight="1">
      <c r="A74" s="12">
        <v>70</v>
      </c>
      <c r="B74" s="24" t="s">
        <v>58</v>
      </c>
      <c r="C74" s="24" t="s">
        <v>45</v>
      </c>
      <c r="D74" s="12" t="s">
        <v>71</v>
      </c>
      <c r="E74" s="24" t="s">
        <v>168</v>
      </c>
      <c r="F74" s="47">
        <v>0.002301851851851852</v>
      </c>
      <c r="G74" s="12" t="str">
        <f t="shared" si="4"/>
        <v>3.19/km</v>
      </c>
      <c r="H74" s="13">
        <f t="shared" si="5"/>
        <v>0.0004753472222222223</v>
      </c>
      <c r="I74" s="13">
        <f>F74-INDEX($F$5:$F$184,MATCH(D74,$D$5:$D$184,0))</f>
        <v>0.00021377314814814826</v>
      </c>
    </row>
    <row r="75" spans="1:9" ht="15" customHeight="1">
      <c r="A75" s="12">
        <v>71</v>
      </c>
      <c r="B75" s="24" t="s">
        <v>250</v>
      </c>
      <c r="C75" s="24" t="s">
        <v>48</v>
      </c>
      <c r="D75" s="12" t="s">
        <v>70</v>
      </c>
      <c r="E75" s="24" t="s">
        <v>144</v>
      </c>
      <c r="F75" s="47">
        <v>0.0023041666666666666</v>
      </c>
      <c r="G75" s="12" t="str">
        <f t="shared" si="4"/>
        <v>3.19/km</v>
      </c>
      <c r="H75" s="13">
        <f t="shared" si="5"/>
        <v>0.0004776620370370371</v>
      </c>
      <c r="I75" s="13">
        <f>F75-INDEX($F$5:$F$184,MATCH(D75,$D$5:$D$184,0))</f>
        <v>0.0003288194444444441</v>
      </c>
    </row>
    <row r="76" spans="1:9" ht="15" customHeight="1">
      <c r="A76" s="12">
        <v>72</v>
      </c>
      <c r="B76" s="24" t="s">
        <v>251</v>
      </c>
      <c r="C76" s="24" t="s">
        <v>252</v>
      </c>
      <c r="D76" s="12" t="s">
        <v>69</v>
      </c>
      <c r="E76" s="24" t="s">
        <v>290</v>
      </c>
      <c r="F76" s="47">
        <v>0.0023103009259259257</v>
      </c>
      <c r="G76" s="12" t="str">
        <f t="shared" si="4"/>
        <v>3.20/km</v>
      </c>
      <c r="H76" s="13">
        <f t="shared" si="5"/>
        <v>0.0004837962962962962</v>
      </c>
      <c r="I76" s="13">
        <f>F76-INDEX($F$5:$F$184,MATCH(D76,$D$5:$D$184,0))</f>
        <v>0.000302083333333333</v>
      </c>
    </row>
    <row r="77" spans="1:9" ht="15" customHeight="1">
      <c r="A77" s="12">
        <v>73</v>
      </c>
      <c r="B77" s="24" t="s">
        <v>253</v>
      </c>
      <c r="C77" s="24" t="s">
        <v>46</v>
      </c>
      <c r="D77" s="12" t="s">
        <v>72</v>
      </c>
      <c r="E77" s="24" t="s">
        <v>350</v>
      </c>
      <c r="F77" s="47">
        <v>0.0023143518518518517</v>
      </c>
      <c r="G77" s="12" t="str">
        <f t="shared" si="4"/>
        <v>3.20/km</v>
      </c>
      <c r="H77" s="13">
        <f t="shared" si="5"/>
        <v>0.0004878472222222222</v>
      </c>
      <c r="I77" s="13">
        <f>F77-INDEX($F$5:$F$184,MATCH(D77,$D$5:$D$184,0))</f>
        <v>0.0004878472222222222</v>
      </c>
    </row>
    <row r="78" spans="1:9" ht="15" customHeight="1">
      <c r="A78" s="12">
        <v>74</v>
      </c>
      <c r="B78" s="24" t="s">
        <v>254</v>
      </c>
      <c r="C78" s="24" t="s">
        <v>31</v>
      </c>
      <c r="D78" s="12" t="s">
        <v>70</v>
      </c>
      <c r="E78" s="24" t="s">
        <v>144</v>
      </c>
      <c r="F78" s="47">
        <v>0.002330787037037037</v>
      </c>
      <c r="G78" s="12" t="str">
        <f t="shared" si="4"/>
        <v>3.21/km</v>
      </c>
      <c r="H78" s="13">
        <f t="shared" si="5"/>
        <v>0.0005042824074074075</v>
      </c>
      <c r="I78" s="13">
        <f>F78-INDEX($F$5:$F$184,MATCH(D78,$D$5:$D$184,0))</f>
        <v>0.0003554398148148145</v>
      </c>
    </row>
    <row r="79" spans="1:9" ht="15" customHeight="1">
      <c r="A79" s="12">
        <v>75</v>
      </c>
      <c r="B79" s="24" t="s">
        <v>255</v>
      </c>
      <c r="C79" s="24" t="s">
        <v>41</v>
      </c>
      <c r="D79" s="12" t="s">
        <v>70</v>
      </c>
      <c r="E79" s="24" t="s">
        <v>104</v>
      </c>
      <c r="F79" s="47">
        <v>0.0023313657407407406</v>
      </c>
      <c r="G79" s="12" t="str">
        <f t="shared" si="4"/>
        <v>3.21/km</v>
      </c>
      <c r="H79" s="13">
        <f t="shared" si="5"/>
        <v>0.0005048611111111111</v>
      </c>
      <c r="I79" s="13">
        <f>F79-INDEX($F$5:$F$184,MATCH(D79,$D$5:$D$184,0))</f>
        <v>0.0003560185185185181</v>
      </c>
    </row>
    <row r="80" spans="1:9" ht="15" customHeight="1">
      <c r="A80" s="12">
        <v>76</v>
      </c>
      <c r="B80" s="24" t="s">
        <v>256</v>
      </c>
      <c r="C80" s="24" t="s">
        <v>33</v>
      </c>
      <c r="D80" s="12" t="s">
        <v>72</v>
      </c>
      <c r="E80" s="24" t="s">
        <v>351</v>
      </c>
      <c r="F80" s="47">
        <v>0.0023408564814814815</v>
      </c>
      <c r="G80" s="12" t="str">
        <f t="shared" si="4"/>
        <v>3.22/km</v>
      </c>
      <c r="H80" s="13">
        <f t="shared" si="5"/>
        <v>0.000514351851851852</v>
      </c>
      <c r="I80" s="13">
        <f>F80-INDEX($F$5:$F$184,MATCH(D80,$D$5:$D$184,0))</f>
        <v>0.000514351851851852</v>
      </c>
    </row>
    <row r="81" spans="1:9" ht="15" customHeight="1">
      <c r="A81" s="12">
        <v>77</v>
      </c>
      <c r="B81" s="24" t="s">
        <v>257</v>
      </c>
      <c r="C81" s="24" t="s">
        <v>112</v>
      </c>
      <c r="D81" s="12" t="s">
        <v>71</v>
      </c>
      <c r="E81" s="24" t="s">
        <v>258</v>
      </c>
      <c r="F81" s="47">
        <v>0.0023466435185185183</v>
      </c>
      <c r="G81" s="12" t="str">
        <f t="shared" si="4"/>
        <v>3.23/km</v>
      </c>
      <c r="H81" s="13">
        <f t="shared" si="5"/>
        <v>0.0005201388888888888</v>
      </c>
      <c r="I81" s="13">
        <f>F81-INDEX($F$5:$F$184,MATCH(D81,$D$5:$D$184,0))</f>
        <v>0.00025856481481481477</v>
      </c>
    </row>
    <row r="82" spans="1:9" ht="15" customHeight="1">
      <c r="A82" s="12">
        <v>78</v>
      </c>
      <c r="B82" s="24" t="s">
        <v>259</v>
      </c>
      <c r="C82" s="24" t="s">
        <v>131</v>
      </c>
      <c r="D82" s="12" t="s">
        <v>69</v>
      </c>
      <c r="E82" s="24" t="s">
        <v>260</v>
      </c>
      <c r="F82" s="47">
        <v>0.0023475694444444442</v>
      </c>
      <c r="G82" s="12" t="str">
        <f t="shared" si="4"/>
        <v>3.23/km</v>
      </c>
      <c r="H82" s="13">
        <f t="shared" si="5"/>
        <v>0.0005210648148148147</v>
      </c>
      <c r="I82" s="13">
        <f>F82-INDEX($F$5:$F$184,MATCH(D82,$D$5:$D$184,0))</f>
        <v>0.00033935185185185153</v>
      </c>
    </row>
    <row r="83" spans="1:9" ht="15" customHeight="1">
      <c r="A83" s="12">
        <v>79</v>
      </c>
      <c r="B83" s="24" t="s">
        <v>261</v>
      </c>
      <c r="C83" s="24" t="s">
        <v>42</v>
      </c>
      <c r="D83" s="12" t="s">
        <v>81</v>
      </c>
      <c r="E83" s="24" t="s">
        <v>234</v>
      </c>
      <c r="F83" s="47">
        <v>0.0023664351851851854</v>
      </c>
      <c r="G83" s="12" t="str">
        <f t="shared" si="4"/>
        <v>3.24/km</v>
      </c>
      <c r="H83" s="13">
        <f t="shared" si="5"/>
        <v>0.0005399305555555559</v>
      </c>
      <c r="I83" s="13">
        <f>F83-INDEX($F$5:$F$184,MATCH(D83,$D$5:$D$184,0))</f>
        <v>0</v>
      </c>
    </row>
    <row r="84" spans="1:9" ht="15" customHeight="1">
      <c r="A84" s="12">
        <v>80</v>
      </c>
      <c r="B84" s="24" t="s">
        <v>262</v>
      </c>
      <c r="C84" s="24" t="s">
        <v>60</v>
      </c>
      <c r="D84" s="12" t="s">
        <v>72</v>
      </c>
      <c r="E84" s="24" t="s">
        <v>144</v>
      </c>
      <c r="F84" s="47">
        <v>0.002368634259259259</v>
      </c>
      <c r="G84" s="12" t="str">
        <f t="shared" si="4"/>
        <v>3.25/km</v>
      </c>
      <c r="H84" s="13">
        <f t="shared" si="5"/>
        <v>0.0005421296296296296</v>
      </c>
      <c r="I84" s="13">
        <f>F84-INDEX($F$5:$F$184,MATCH(D84,$D$5:$D$184,0))</f>
        <v>0.0005421296296296296</v>
      </c>
    </row>
    <row r="85" spans="1:9" ht="15" customHeight="1">
      <c r="A85" s="12">
        <v>81</v>
      </c>
      <c r="B85" s="24" t="s">
        <v>263</v>
      </c>
      <c r="C85" s="24" t="s">
        <v>264</v>
      </c>
      <c r="D85" s="12" t="s">
        <v>74</v>
      </c>
      <c r="E85" s="24" t="s">
        <v>154</v>
      </c>
      <c r="F85" s="47">
        <v>0.0023690972222222225</v>
      </c>
      <c r="G85" s="12" t="str">
        <f t="shared" si="4"/>
        <v>3.25/km</v>
      </c>
      <c r="H85" s="13">
        <f t="shared" si="5"/>
        <v>0.000542592592592593</v>
      </c>
      <c r="I85" s="13">
        <f>F85-INDEX($F$5:$F$184,MATCH(D85,$D$5:$D$184,0))</f>
        <v>0.0001225694444444451</v>
      </c>
    </row>
    <row r="86" spans="1:9" ht="15" customHeight="1">
      <c r="A86" s="12">
        <v>82</v>
      </c>
      <c r="B86" s="24" t="s">
        <v>101</v>
      </c>
      <c r="C86" s="24" t="s">
        <v>36</v>
      </c>
      <c r="D86" s="12" t="s">
        <v>70</v>
      </c>
      <c r="E86" s="24" t="s">
        <v>84</v>
      </c>
      <c r="F86" s="47">
        <v>0.0023777777777777777</v>
      </c>
      <c r="G86" s="12" t="str">
        <f t="shared" si="4"/>
        <v>3.25/km</v>
      </c>
      <c r="H86" s="13">
        <f t="shared" si="5"/>
        <v>0.0005512731481481482</v>
      </c>
      <c r="I86" s="13">
        <f>F86-INDEX($F$5:$F$184,MATCH(D86,$D$5:$D$184,0))</f>
        <v>0.0004024305555555552</v>
      </c>
    </row>
    <row r="87" spans="1:9" ht="15" customHeight="1">
      <c r="A87" s="12">
        <v>83</v>
      </c>
      <c r="B87" s="24" t="s">
        <v>265</v>
      </c>
      <c r="C87" s="24" t="s">
        <v>167</v>
      </c>
      <c r="D87" s="12" t="s">
        <v>81</v>
      </c>
      <c r="E87" s="24" t="s">
        <v>181</v>
      </c>
      <c r="F87" s="47">
        <v>0.002392013888888889</v>
      </c>
      <c r="G87" s="12" t="str">
        <f t="shared" si="4"/>
        <v>3.27/km</v>
      </c>
      <c r="H87" s="13">
        <f t="shared" si="5"/>
        <v>0.0005655092592592593</v>
      </c>
      <c r="I87" s="13">
        <f>F87-INDEX($F$5:$F$184,MATCH(D87,$D$5:$D$184,0))</f>
        <v>2.557870370370344E-05</v>
      </c>
    </row>
    <row r="88" spans="1:9" ht="15" customHeight="1">
      <c r="A88" s="12">
        <v>84</v>
      </c>
      <c r="B88" s="24" t="s">
        <v>136</v>
      </c>
      <c r="C88" s="24" t="s">
        <v>24</v>
      </c>
      <c r="D88" s="12" t="s">
        <v>70</v>
      </c>
      <c r="E88" s="24" t="s">
        <v>266</v>
      </c>
      <c r="F88" s="47">
        <v>0.0023943287037037036</v>
      </c>
      <c r="G88" s="12" t="str">
        <f t="shared" si="4"/>
        <v>3.27/km</v>
      </c>
      <c r="H88" s="13">
        <f t="shared" si="5"/>
        <v>0.0005678240740740741</v>
      </c>
      <c r="I88" s="13">
        <f>F88-INDEX($F$5:$F$184,MATCH(D88,$D$5:$D$184,0))</f>
        <v>0.0004189814814814811</v>
      </c>
    </row>
    <row r="89" spans="1:9" ht="15" customHeight="1">
      <c r="A89" s="12">
        <v>85</v>
      </c>
      <c r="B89" s="24" t="s">
        <v>267</v>
      </c>
      <c r="C89" s="24" t="s">
        <v>268</v>
      </c>
      <c r="D89" s="12" t="s">
        <v>70</v>
      </c>
      <c r="E89" s="24" t="s">
        <v>229</v>
      </c>
      <c r="F89" s="47">
        <v>0.002399652777777778</v>
      </c>
      <c r="G89" s="12" t="str">
        <f t="shared" si="4"/>
        <v>3.27/km</v>
      </c>
      <c r="H89" s="13">
        <f t="shared" si="5"/>
        <v>0.0005731481481481484</v>
      </c>
      <c r="I89" s="13">
        <f>F89-INDEX($F$5:$F$184,MATCH(D89,$D$5:$D$184,0))</f>
        <v>0.0004243055555555554</v>
      </c>
    </row>
    <row r="90" spans="1:9" ht="15" customHeight="1">
      <c r="A90" s="12">
        <v>86</v>
      </c>
      <c r="B90" s="24" t="s">
        <v>103</v>
      </c>
      <c r="C90" s="24" t="s">
        <v>60</v>
      </c>
      <c r="D90" s="12" t="s">
        <v>74</v>
      </c>
      <c r="E90" s="24" t="s">
        <v>50</v>
      </c>
      <c r="F90" s="47">
        <v>0.002401273148148148</v>
      </c>
      <c r="G90" s="12" t="str">
        <f t="shared" si="4"/>
        <v>3.27/km</v>
      </c>
      <c r="H90" s="13">
        <f t="shared" si="5"/>
        <v>0.0005747685185185185</v>
      </c>
      <c r="I90" s="13">
        <f>F90-INDEX($F$5:$F$184,MATCH(D90,$D$5:$D$184,0))</f>
        <v>0.00015474537037037063</v>
      </c>
    </row>
    <row r="91" spans="1:9" ht="15" customHeight="1">
      <c r="A91" s="12">
        <v>87</v>
      </c>
      <c r="B91" s="24" t="s">
        <v>269</v>
      </c>
      <c r="C91" s="24" t="s">
        <v>38</v>
      </c>
      <c r="D91" s="12" t="s">
        <v>69</v>
      </c>
      <c r="E91" s="24" t="s">
        <v>154</v>
      </c>
      <c r="F91" s="47">
        <v>0.0024158564814814815</v>
      </c>
      <c r="G91" s="12" t="str">
        <f t="shared" si="4"/>
        <v>3.29/km</v>
      </c>
      <c r="H91" s="13">
        <f t="shared" si="5"/>
        <v>0.000589351851851852</v>
      </c>
      <c r="I91" s="13">
        <f>F91-INDEX($F$5:$F$184,MATCH(D91,$D$5:$D$184,0))</f>
        <v>0.0004076388888888888</v>
      </c>
    </row>
    <row r="92" spans="1:9" ht="15" customHeight="1">
      <c r="A92" s="12">
        <v>88</v>
      </c>
      <c r="B92" s="24" t="s">
        <v>270</v>
      </c>
      <c r="C92" s="24" t="s">
        <v>38</v>
      </c>
      <c r="D92" s="12" t="s">
        <v>70</v>
      </c>
      <c r="E92" s="24" t="s">
        <v>352</v>
      </c>
      <c r="F92" s="47">
        <v>0.002420949074074074</v>
      </c>
      <c r="G92" s="12" t="str">
        <f t="shared" si="4"/>
        <v>3.29/km</v>
      </c>
      <c r="H92" s="13">
        <f t="shared" si="5"/>
        <v>0.0005944444444444445</v>
      </c>
      <c r="I92" s="13">
        <f>F92-INDEX($F$5:$F$184,MATCH(D92,$D$5:$D$184,0))</f>
        <v>0.00044560185185185154</v>
      </c>
    </row>
    <row r="93" spans="1:9" ht="15" customHeight="1">
      <c r="A93" s="12">
        <v>89</v>
      </c>
      <c r="B93" s="24" t="s">
        <v>271</v>
      </c>
      <c r="C93" s="24" t="s">
        <v>272</v>
      </c>
      <c r="D93" s="12" t="s">
        <v>81</v>
      </c>
      <c r="E93" s="24" t="s">
        <v>273</v>
      </c>
      <c r="F93" s="47">
        <v>0.0024226851851851853</v>
      </c>
      <c r="G93" s="12" t="str">
        <f t="shared" si="4"/>
        <v>3.29/km</v>
      </c>
      <c r="H93" s="13">
        <f t="shared" si="5"/>
        <v>0.0005961805555555557</v>
      </c>
      <c r="I93" s="13">
        <f>F93-INDEX($F$5:$F$184,MATCH(D93,$D$5:$D$184,0))</f>
        <v>5.6249999999999876E-05</v>
      </c>
    </row>
    <row r="94" spans="1:9" ht="15" customHeight="1">
      <c r="A94" s="12">
        <v>90</v>
      </c>
      <c r="B94" s="24" t="s">
        <v>274</v>
      </c>
      <c r="C94" s="24" t="s">
        <v>31</v>
      </c>
      <c r="D94" s="12" t="s">
        <v>72</v>
      </c>
      <c r="E94" s="24" t="s">
        <v>247</v>
      </c>
      <c r="F94" s="47">
        <v>0.002423263888888889</v>
      </c>
      <c r="G94" s="12" t="str">
        <f t="shared" si="4"/>
        <v>3.29/km</v>
      </c>
      <c r="H94" s="13">
        <f t="shared" si="5"/>
        <v>0.0005967592592592593</v>
      </c>
      <c r="I94" s="13">
        <f>F94-INDEX($F$5:$F$184,MATCH(D94,$D$5:$D$184,0))</f>
        <v>0.0005967592592592593</v>
      </c>
    </row>
    <row r="95" spans="1:9" ht="15" customHeight="1">
      <c r="A95" s="12">
        <v>91</v>
      </c>
      <c r="B95" s="24" t="s">
        <v>122</v>
      </c>
      <c r="C95" s="24" t="s">
        <v>18</v>
      </c>
      <c r="D95" s="12" t="s">
        <v>71</v>
      </c>
      <c r="E95" s="24" t="s">
        <v>275</v>
      </c>
      <c r="F95" s="47">
        <v>0.002428125</v>
      </c>
      <c r="G95" s="12" t="str">
        <f t="shared" si="4"/>
        <v>3.30/km</v>
      </c>
      <c r="H95" s="13">
        <f t="shared" si="5"/>
        <v>0.0006016203703703706</v>
      </c>
      <c r="I95" s="13">
        <f>F95-INDEX($F$5:$F$184,MATCH(D95,$D$5:$D$184,0))</f>
        <v>0.0003400462962962966</v>
      </c>
    </row>
    <row r="96" spans="1:9" ht="15" customHeight="1">
      <c r="A96" s="12">
        <v>92</v>
      </c>
      <c r="B96" s="24" t="s">
        <v>276</v>
      </c>
      <c r="C96" s="24" t="s">
        <v>37</v>
      </c>
      <c r="D96" s="12" t="s">
        <v>71</v>
      </c>
      <c r="E96" s="24" t="s">
        <v>100</v>
      </c>
      <c r="F96" s="47">
        <v>0.0024297453703703703</v>
      </c>
      <c r="G96" s="12" t="str">
        <f t="shared" si="4"/>
        <v>3.30/km</v>
      </c>
      <c r="H96" s="13">
        <f t="shared" si="5"/>
        <v>0.0006032407407407408</v>
      </c>
      <c r="I96" s="13">
        <f>F96-INDEX($F$5:$F$184,MATCH(D96,$D$5:$D$184,0))</f>
        <v>0.00034166666666666677</v>
      </c>
    </row>
    <row r="97" spans="1:9" ht="15" customHeight="1">
      <c r="A97" s="12">
        <v>93</v>
      </c>
      <c r="B97" s="24" t="s">
        <v>105</v>
      </c>
      <c r="C97" s="24" t="s">
        <v>31</v>
      </c>
      <c r="D97" s="12" t="s">
        <v>72</v>
      </c>
      <c r="E97" s="24" t="s">
        <v>111</v>
      </c>
      <c r="F97" s="47">
        <v>0.0024364583333333334</v>
      </c>
      <c r="G97" s="12" t="str">
        <f t="shared" si="4"/>
        <v>3.31/km</v>
      </c>
      <c r="H97" s="13">
        <f t="shared" si="5"/>
        <v>0.0006099537037037039</v>
      </c>
      <c r="I97" s="13">
        <f>F97-INDEX($F$5:$F$184,MATCH(D97,$D$5:$D$184,0))</f>
        <v>0.0006099537037037039</v>
      </c>
    </row>
    <row r="98" spans="1:9" ht="15" customHeight="1">
      <c r="A98" s="12">
        <v>94</v>
      </c>
      <c r="B98" s="24" t="s">
        <v>277</v>
      </c>
      <c r="C98" s="24" t="s">
        <v>278</v>
      </c>
      <c r="D98" s="12" t="s">
        <v>68</v>
      </c>
      <c r="E98" s="24" t="s">
        <v>104</v>
      </c>
      <c r="F98" s="47">
        <v>0.0024368055555555553</v>
      </c>
      <c r="G98" s="12" t="str">
        <f t="shared" si="4"/>
        <v>3.31/km</v>
      </c>
      <c r="H98" s="13">
        <f t="shared" si="5"/>
        <v>0.0006103009259259258</v>
      </c>
      <c r="I98" s="13">
        <f>F98-INDEX($F$5:$F$184,MATCH(D98,$D$5:$D$184,0))</f>
        <v>0.0004153935185185185</v>
      </c>
    </row>
    <row r="99" spans="1:9" ht="15" customHeight="1">
      <c r="A99" s="19">
        <v>95</v>
      </c>
      <c r="B99" s="26" t="s">
        <v>102</v>
      </c>
      <c r="C99" s="26" t="s">
        <v>36</v>
      </c>
      <c r="D99" s="19" t="s">
        <v>74</v>
      </c>
      <c r="E99" s="26" t="s">
        <v>11</v>
      </c>
      <c r="F99" s="49">
        <v>0.002438888888888889</v>
      </c>
      <c r="G99" s="19" t="str">
        <f t="shared" si="4"/>
        <v>3.31/km</v>
      </c>
      <c r="H99" s="22">
        <f t="shared" si="5"/>
        <v>0.0006123842592592593</v>
      </c>
      <c r="I99" s="22">
        <f>F99-INDEX($F$5:$F$184,MATCH(D99,$D$5:$D$184,0))</f>
        <v>0.00019236111111111147</v>
      </c>
    </row>
    <row r="100" spans="1:9" ht="15" customHeight="1">
      <c r="A100" s="12">
        <v>96</v>
      </c>
      <c r="B100" s="24" t="s">
        <v>279</v>
      </c>
      <c r="C100" s="24" t="s">
        <v>20</v>
      </c>
      <c r="D100" s="12" t="s">
        <v>77</v>
      </c>
      <c r="E100" s="24" t="s">
        <v>280</v>
      </c>
      <c r="F100" s="47">
        <v>0.0024416666666666666</v>
      </c>
      <c r="G100" s="12" t="str">
        <f t="shared" si="4"/>
        <v>3.31/km</v>
      </c>
      <c r="H100" s="13">
        <f t="shared" si="5"/>
        <v>0.0006151620370370371</v>
      </c>
      <c r="I100" s="13">
        <f>F100-INDEX($F$5:$F$184,MATCH(D100,$D$5:$D$184,0))</f>
        <v>0</v>
      </c>
    </row>
    <row r="101" spans="1:9" ht="15" customHeight="1">
      <c r="A101" s="12">
        <v>97</v>
      </c>
      <c r="B101" s="24" t="s">
        <v>281</v>
      </c>
      <c r="C101" s="24" t="s">
        <v>28</v>
      </c>
      <c r="D101" s="12" t="s">
        <v>68</v>
      </c>
      <c r="E101" s="24" t="s">
        <v>99</v>
      </c>
      <c r="F101" s="47">
        <v>0.0024418981481481483</v>
      </c>
      <c r="G101" s="12" t="str">
        <f t="shared" si="4"/>
        <v>3.31/km</v>
      </c>
      <c r="H101" s="13">
        <f t="shared" si="5"/>
        <v>0.0006153935185185188</v>
      </c>
      <c r="I101" s="13">
        <f>F101-INDEX($F$5:$F$184,MATCH(D101,$D$5:$D$184,0))</f>
        <v>0.0004204861111111115</v>
      </c>
    </row>
    <row r="102" spans="1:9" ht="15" customHeight="1">
      <c r="A102" s="12">
        <v>98</v>
      </c>
      <c r="B102" s="24" t="s">
        <v>282</v>
      </c>
      <c r="C102" s="24" t="s">
        <v>43</v>
      </c>
      <c r="D102" s="12" t="s">
        <v>70</v>
      </c>
      <c r="E102" s="24" t="s">
        <v>283</v>
      </c>
      <c r="F102" s="47">
        <v>0.002442361111111111</v>
      </c>
      <c r="G102" s="12" t="str">
        <f t="shared" si="4"/>
        <v>3.31/km</v>
      </c>
      <c r="H102" s="13">
        <f t="shared" si="5"/>
        <v>0.0006158564814814813</v>
      </c>
      <c r="I102" s="13">
        <f>F102-INDEX($F$5:$F$184,MATCH(D102,$D$5:$D$184,0))</f>
        <v>0.00046701388888888834</v>
      </c>
    </row>
    <row r="103" spans="1:9" ht="15" customHeight="1">
      <c r="A103" s="19">
        <v>99</v>
      </c>
      <c r="B103" s="26" t="s">
        <v>107</v>
      </c>
      <c r="C103" s="26" t="s">
        <v>21</v>
      </c>
      <c r="D103" s="19" t="s">
        <v>70</v>
      </c>
      <c r="E103" s="26" t="s">
        <v>11</v>
      </c>
      <c r="F103" s="49">
        <v>0.0024493055555555557</v>
      </c>
      <c r="G103" s="19" t="str">
        <f t="shared" si="4"/>
        <v>3.32/km</v>
      </c>
      <c r="H103" s="22">
        <f t="shared" si="5"/>
        <v>0.0006228009259259262</v>
      </c>
      <c r="I103" s="22">
        <f>F103-INDEX($F$5:$F$184,MATCH(D103,$D$5:$D$184,0))</f>
        <v>0.0004739583333333332</v>
      </c>
    </row>
    <row r="104" spans="1:9" ht="15" customHeight="1">
      <c r="A104" s="12">
        <v>100</v>
      </c>
      <c r="B104" s="24" t="s">
        <v>284</v>
      </c>
      <c r="C104" s="24" t="s">
        <v>14</v>
      </c>
      <c r="D104" s="12" t="s">
        <v>68</v>
      </c>
      <c r="E104" s="24" t="s">
        <v>285</v>
      </c>
      <c r="F104" s="47">
        <v>0.0024562499999999997</v>
      </c>
      <c r="G104" s="12" t="str">
        <f t="shared" si="4"/>
        <v>3.32/km</v>
      </c>
      <c r="H104" s="13">
        <f t="shared" si="5"/>
        <v>0.0006297453703703701</v>
      </c>
      <c r="I104" s="13">
        <f>F104-INDEX($F$5:$F$184,MATCH(D104,$D$5:$D$184,0))</f>
        <v>0.0004348379629629628</v>
      </c>
    </row>
    <row r="105" spans="1:9" ht="15" customHeight="1">
      <c r="A105" s="12">
        <v>101</v>
      </c>
      <c r="B105" s="24" t="s">
        <v>286</v>
      </c>
      <c r="C105" s="24" t="s">
        <v>45</v>
      </c>
      <c r="D105" s="12" t="s">
        <v>72</v>
      </c>
      <c r="E105" s="24" t="s">
        <v>287</v>
      </c>
      <c r="F105" s="47">
        <v>0.0024657407407407406</v>
      </c>
      <c r="G105" s="12" t="str">
        <f t="shared" si="4"/>
        <v>3.33/km</v>
      </c>
      <c r="H105" s="13">
        <f t="shared" si="5"/>
        <v>0.000639236111111111</v>
      </c>
      <c r="I105" s="13">
        <f>F105-INDEX($F$5:$F$184,MATCH(D105,$D$5:$D$184,0))</f>
        <v>0.000639236111111111</v>
      </c>
    </row>
    <row r="106" spans="1:9" ht="15" customHeight="1">
      <c r="A106" s="12">
        <v>102</v>
      </c>
      <c r="B106" s="24" t="s">
        <v>155</v>
      </c>
      <c r="C106" s="24" t="s">
        <v>41</v>
      </c>
      <c r="D106" s="12" t="s">
        <v>69</v>
      </c>
      <c r="E106" s="24" t="s">
        <v>144</v>
      </c>
      <c r="F106" s="47">
        <v>0.0024675925925925924</v>
      </c>
      <c r="G106" s="12" t="str">
        <f t="shared" si="4"/>
        <v>3.33/km</v>
      </c>
      <c r="H106" s="13">
        <f t="shared" si="5"/>
        <v>0.0006410879629629629</v>
      </c>
      <c r="I106" s="13">
        <f>F106-INDEX($F$5:$F$184,MATCH(D106,$D$5:$D$184,0))</f>
        <v>0.0004593749999999997</v>
      </c>
    </row>
    <row r="107" spans="1:9" ht="15" customHeight="1">
      <c r="A107" s="12">
        <v>103</v>
      </c>
      <c r="B107" s="24" t="s">
        <v>16</v>
      </c>
      <c r="C107" s="24" t="s">
        <v>28</v>
      </c>
      <c r="D107" s="12" t="s">
        <v>71</v>
      </c>
      <c r="E107" s="24" t="s">
        <v>288</v>
      </c>
      <c r="F107" s="47">
        <v>0.002475</v>
      </c>
      <c r="G107" s="12" t="str">
        <f t="shared" si="4"/>
        <v>3.34/km</v>
      </c>
      <c r="H107" s="13">
        <f t="shared" si="5"/>
        <v>0.0006484953703703707</v>
      </c>
      <c r="I107" s="13">
        <f>F107-INDEX($F$5:$F$184,MATCH(D107,$D$5:$D$184,0))</f>
        <v>0.00038692129629629667</v>
      </c>
    </row>
    <row r="108" spans="1:9" ht="15" customHeight="1">
      <c r="A108" s="12">
        <v>104</v>
      </c>
      <c r="B108" s="24" t="s">
        <v>289</v>
      </c>
      <c r="C108" s="24" t="s">
        <v>156</v>
      </c>
      <c r="D108" s="12" t="s">
        <v>69</v>
      </c>
      <c r="E108" s="24" t="s">
        <v>144</v>
      </c>
      <c r="F108" s="47">
        <v>0.0024780092592592592</v>
      </c>
      <c r="G108" s="12" t="str">
        <f t="shared" si="4"/>
        <v>3.34/km</v>
      </c>
      <c r="H108" s="13">
        <f t="shared" si="5"/>
        <v>0.0006515046296296297</v>
      </c>
      <c r="I108" s="13">
        <f>F108-INDEX($F$5:$F$184,MATCH(D108,$D$5:$D$184,0))</f>
        <v>0.00046979166666666653</v>
      </c>
    </row>
    <row r="109" spans="1:9" ht="15" customHeight="1">
      <c r="A109" s="12">
        <v>105</v>
      </c>
      <c r="B109" s="24" t="s">
        <v>78</v>
      </c>
      <c r="C109" s="24" t="s">
        <v>23</v>
      </c>
      <c r="D109" s="12" t="s">
        <v>79</v>
      </c>
      <c r="E109" s="24" t="s">
        <v>290</v>
      </c>
      <c r="F109" s="47">
        <v>0.002488310185185185</v>
      </c>
      <c r="G109" s="12" t="str">
        <f t="shared" si="4"/>
        <v>3.35/km</v>
      </c>
      <c r="H109" s="13">
        <f t="shared" si="5"/>
        <v>0.0006618055555555555</v>
      </c>
      <c r="I109" s="13">
        <f>F109-INDEX($F$5:$F$184,MATCH(D109,$D$5:$D$184,0))</f>
        <v>0</v>
      </c>
    </row>
    <row r="110" spans="1:9" ht="15" customHeight="1">
      <c r="A110" s="12">
        <v>106</v>
      </c>
      <c r="B110" s="24" t="s">
        <v>108</v>
      </c>
      <c r="C110" s="24" t="s">
        <v>39</v>
      </c>
      <c r="D110" s="12" t="s">
        <v>69</v>
      </c>
      <c r="E110" s="24" t="s">
        <v>144</v>
      </c>
      <c r="F110" s="47">
        <v>0.002488888888888889</v>
      </c>
      <c r="G110" s="12" t="str">
        <f t="shared" si="4"/>
        <v>3.35/km</v>
      </c>
      <c r="H110" s="13">
        <f t="shared" si="5"/>
        <v>0.0006623842592592595</v>
      </c>
      <c r="I110" s="13">
        <f>F110-INDEX($F$5:$F$184,MATCH(D110,$D$5:$D$184,0))</f>
        <v>0.0004806712962962963</v>
      </c>
    </row>
    <row r="111" spans="1:9" ht="15" customHeight="1">
      <c r="A111" s="12">
        <v>107</v>
      </c>
      <c r="B111" s="24" t="s">
        <v>291</v>
      </c>
      <c r="C111" s="24" t="s">
        <v>24</v>
      </c>
      <c r="D111" s="12" t="s">
        <v>70</v>
      </c>
      <c r="E111" s="24" t="s">
        <v>335</v>
      </c>
      <c r="F111" s="47">
        <v>0.002490509259259259</v>
      </c>
      <c r="G111" s="12" t="str">
        <f t="shared" si="4"/>
        <v>3.35/km</v>
      </c>
      <c r="H111" s="13">
        <f t="shared" si="5"/>
        <v>0.0006640046296296296</v>
      </c>
      <c r="I111" s="13">
        <f>F111-INDEX($F$5:$F$184,MATCH(D111,$D$5:$D$184,0))</f>
        <v>0.0005151620370370366</v>
      </c>
    </row>
    <row r="112" spans="1:9" ht="15" customHeight="1">
      <c r="A112" s="12">
        <v>108</v>
      </c>
      <c r="B112" s="24" t="s">
        <v>292</v>
      </c>
      <c r="C112" s="24" t="s">
        <v>24</v>
      </c>
      <c r="D112" s="12" t="s">
        <v>77</v>
      </c>
      <c r="E112" s="24" t="s">
        <v>223</v>
      </c>
      <c r="F112" s="47">
        <v>0.0025072916666666668</v>
      </c>
      <c r="G112" s="12" t="str">
        <f t="shared" si="4"/>
        <v>3.37/km</v>
      </c>
      <c r="H112" s="13">
        <f t="shared" si="5"/>
        <v>0.0006807870370370373</v>
      </c>
      <c r="I112" s="13">
        <f>F112-INDEX($F$5:$F$184,MATCH(D112,$D$5:$D$184,0))</f>
        <v>6.562500000000015E-05</v>
      </c>
    </row>
    <row r="113" spans="1:9" ht="15" customHeight="1">
      <c r="A113" s="12">
        <v>109</v>
      </c>
      <c r="B113" s="24" t="s">
        <v>293</v>
      </c>
      <c r="C113" s="24" t="s">
        <v>52</v>
      </c>
      <c r="D113" s="12" t="s">
        <v>71</v>
      </c>
      <c r="E113" s="24" t="s">
        <v>154</v>
      </c>
      <c r="F113" s="47">
        <v>0.0025112268518518517</v>
      </c>
      <c r="G113" s="12" t="str">
        <f t="shared" si="4"/>
        <v>3.37/km</v>
      </c>
      <c r="H113" s="13">
        <f t="shared" si="5"/>
        <v>0.0006847222222222222</v>
      </c>
      <c r="I113" s="13">
        <f>F113-INDEX($F$5:$F$184,MATCH(D113,$D$5:$D$184,0))</f>
        <v>0.0004231481481481482</v>
      </c>
    </row>
    <row r="114" spans="1:9" ht="15" customHeight="1">
      <c r="A114" s="12">
        <v>110</v>
      </c>
      <c r="B114" s="24" t="s">
        <v>294</v>
      </c>
      <c r="C114" s="24" t="s">
        <v>57</v>
      </c>
      <c r="D114" s="12" t="s">
        <v>71</v>
      </c>
      <c r="E114" s="24" t="s">
        <v>87</v>
      </c>
      <c r="F114" s="47">
        <v>0.0025148148148148148</v>
      </c>
      <c r="G114" s="12" t="str">
        <f t="shared" si="4"/>
        <v>3.37/km</v>
      </c>
      <c r="H114" s="13">
        <f t="shared" si="5"/>
        <v>0.0006883101851851852</v>
      </c>
      <c r="I114" s="13">
        <f>F114-INDEX($F$5:$F$184,MATCH(D114,$D$5:$D$184,0))</f>
        <v>0.00042673611111111124</v>
      </c>
    </row>
    <row r="115" spans="1:9" ht="15" customHeight="1">
      <c r="A115" s="12">
        <v>111</v>
      </c>
      <c r="B115" s="24" t="s">
        <v>295</v>
      </c>
      <c r="C115" s="24" t="s">
        <v>296</v>
      </c>
      <c r="D115" s="12" t="s">
        <v>81</v>
      </c>
      <c r="E115" s="24" t="s">
        <v>234</v>
      </c>
      <c r="F115" s="47">
        <v>0.002521412037037037</v>
      </c>
      <c r="G115" s="12" t="str">
        <f t="shared" si="4"/>
        <v>3.38/km</v>
      </c>
      <c r="H115" s="13">
        <f t="shared" si="5"/>
        <v>0.0006949074074074073</v>
      </c>
      <c r="I115" s="13">
        <f>F115-INDEX($F$5:$F$184,MATCH(D115,$D$5:$D$184,0))</f>
        <v>0.00015497685185185146</v>
      </c>
    </row>
    <row r="116" spans="1:9" ht="15" customHeight="1">
      <c r="A116" s="12">
        <v>112</v>
      </c>
      <c r="B116" s="24" t="s">
        <v>297</v>
      </c>
      <c r="C116" s="24" t="s">
        <v>46</v>
      </c>
      <c r="D116" s="12" t="s">
        <v>70</v>
      </c>
      <c r="E116" s="24" t="s">
        <v>237</v>
      </c>
      <c r="F116" s="47">
        <v>0.0025256944444444446</v>
      </c>
      <c r="G116" s="12" t="str">
        <f t="shared" si="4"/>
        <v>3.38/km</v>
      </c>
      <c r="H116" s="13">
        <f t="shared" si="5"/>
        <v>0.000699189814814815</v>
      </c>
      <c r="I116" s="13">
        <f>F116-INDEX($F$5:$F$184,MATCH(D116,$D$5:$D$184,0))</f>
        <v>0.000550347222222222</v>
      </c>
    </row>
    <row r="117" spans="1:9" ht="15" customHeight="1">
      <c r="A117" s="12">
        <v>113</v>
      </c>
      <c r="B117" s="24" t="s">
        <v>298</v>
      </c>
      <c r="C117" s="24" t="s">
        <v>32</v>
      </c>
      <c r="D117" s="12" t="s">
        <v>71</v>
      </c>
      <c r="E117" s="24" t="s">
        <v>348</v>
      </c>
      <c r="F117" s="47">
        <v>0.0025336805555555555</v>
      </c>
      <c r="G117" s="12" t="str">
        <f t="shared" si="4"/>
        <v>3.39/km</v>
      </c>
      <c r="H117" s="13">
        <f t="shared" si="5"/>
        <v>0.000707175925925926</v>
      </c>
      <c r="I117" s="13">
        <f>F117-INDEX($F$5:$F$184,MATCH(D117,$D$5:$D$184,0))</f>
        <v>0.000445601851851852</v>
      </c>
    </row>
    <row r="118" spans="1:9" ht="15" customHeight="1">
      <c r="A118" s="12">
        <v>114</v>
      </c>
      <c r="B118" s="24" t="s">
        <v>130</v>
      </c>
      <c r="C118" s="24" t="s">
        <v>24</v>
      </c>
      <c r="D118" s="12" t="s">
        <v>71</v>
      </c>
      <c r="E118" s="24" t="s">
        <v>288</v>
      </c>
      <c r="F118" s="47">
        <v>0.0025390046296296293</v>
      </c>
      <c r="G118" s="12" t="str">
        <f t="shared" si="4"/>
        <v>3.39/km</v>
      </c>
      <c r="H118" s="13">
        <f t="shared" si="5"/>
        <v>0.0007124999999999998</v>
      </c>
      <c r="I118" s="13">
        <f>F118-INDEX($F$5:$F$184,MATCH(D118,$D$5:$D$184,0))</f>
        <v>0.0004509259259259258</v>
      </c>
    </row>
    <row r="119" spans="1:9" ht="15" customHeight="1">
      <c r="A119" s="12">
        <v>115</v>
      </c>
      <c r="B119" s="24" t="s">
        <v>91</v>
      </c>
      <c r="C119" s="24" t="s">
        <v>299</v>
      </c>
      <c r="D119" s="12" t="s">
        <v>72</v>
      </c>
      <c r="E119" s="24" t="s">
        <v>154</v>
      </c>
      <c r="F119" s="47">
        <v>0.0025564814814814816</v>
      </c>
      <c r="G119" s="12" t="str">
        <f t="shared" si="4"/>
        <v>3.41/km</v>
      </c>
      <c r="H119" s="13">
        <f t="shared" si="5"/>
        <v>0.0007299768518518521</v>
      </c>
      <c r="I119" s="13">
        <f>F119-INDEX($F$5:$F$184,MATCH(D119,$D$5:$D$184,0))</f>
        <v>0.0007299768518518521</v>
      </c>
    </row>
    <row r="120" spans="1:9" ht="15" customHeight="1">
      <c r="A120" s="12">
        <v>116</v>
      </c>
      <c r="B120" s="24" t="s">
        <v>300</v>
      </c>
      <c r="C120" s="24" t="s">
        <v>52</v>
      </c>
      <c r="D120" s="12" t="s">
        <v>71</v>
      </c>
      <c r="E120" s="24" t="s">
        <v>144</v>
      </c>
      <c r="F120" s="47">
        <v>0.0025604166666666666</v>
      </c>
      <c r="G120" s="12" t="str">
        <f t="shared" si="4"/>
        <v>3.41/km</v>
      </c>
      <c r="H120" s="13">
        <f t="shared" si="5"/>
        <v>0.000733912037037037</v>
      </c>
      <c r="I120" s="13">
        <f>F120-INDEX($F$5:$F$184,MATCH(D120,$D$5:$D$184,0))</f>
        <v>0.00047233796296296303</v>
      </c>
    </row>
    <row r="121" spans="1:9" ht="15" customHeight="1">
      <c r="A121" s="19">
        <v>117</v>
      </c>
      <c r="B121" s="26" t="s">
        <v>171</v>
      </c>
      <c r="C121" s="26" t="s">
        <v>301</v>
      </c>
      <c r="D121" s="19" t="s">
        <v>76</v>
      </c>
      <c r="E121" s="26" t="s">
        <v>11</v>
      </c>
      <c r="F121" s="49">
        <v>0.002568287037037037</v>
      </c>
      <c r="G121" s="19" t="str">
        <f t="shared" si="4"/>
        <v>3.42/km</v>
      </c>
      <c r="H121" s="22">
        <f t="shared" si="5"/>
        <v>0.0007417824074074074</v>
      </c>
      <c r="I121" s="22">
        <f>F121-INDEX($F$5:$F$184,MATCH(D121,$D$5:$D$184,0))</f>
        <v>0.0004638888888888887</v>
      </c>
    </row>
    <row r="122" spans="1:9" ht="15" customHeight="1">
      <c r="A122" s="12">
        <v>118</v>
      </c>
      <c r="B122" s="24" t="s">
        <v>302</v>
      </c>
      <c r="C122" s="24" t="s">
        <v>22</v>
      </c>
      <c r="D122" s="12" t="s">
        <v>74</v>
      </c>
      <c r="E122" s="24" t="s">
        <v>303</v>
      </c>
      <c r="F122" s="47">
        <v>0.002568518518518518</v>
      </c>
      <c r="G122" s="12" t="str">
        <f t="shared" si="4"/>
        <v>3.42/km</v>
      </c>
      <c r="H122" s="13">
        <f t="shared" si="5"/>
        <v>0.0007420138888888886</v>
      </c>
      <c r="I122" s="13">
        <f>F122-INDEX($F$5:$F$184,MATCH(D122,$D$5:$D$184,0))</f>
        <v>0.00032199074074074074</v>
      </c>
    </row>
    <row r="123" spans="1:9" ht="15" customHeight="1">
      <c r="A123" s="12">
        <v>119</v>
      </c>
      <c r="B123" s="24" t="s">
        <v>304</v>
      </c>
      <c r="C123" s="24" t="s">
        <v>31</v>
      </c>
      <c r="D123" s="12" t="s">
        <v>69</v>
      </c>
      <c r="E123" s="24" t="s">
        <v>144</v>
      </c>
      <c r="F123" s="47">
        <v>0.0025710648148148147</v>
      </c>
      <c r="G123" s="12" t="str">
        <f t="shared" si="4"/>
        <v>3.42/km</v>
      </c>
      <c r="H123" s="13">
        <f t="shared" si="5"/>
        <v>0.0007445601851851851</v>
      </c>
      <c r="I123" s="13">
        <f>F123-INDEX($F$5:$F$184,MATCH(D123,$D$5:$D$184,0))</f>
        <v>0.000562847222222222</v>
      </c>
    </row>
    <row r="124" spans="1:9" ht="15" customHeight="1">
      <c r="A124" s="19">
        <v>120</v>
      </c>
      <c r="B124" s="26" t="s">
        <v>106</v>
      </c>
      <c r="C124" s="26" t="s">
        <v>63</v>
      </c>
      <c r="D124" s="19" t="s">
        <v>75</v>
      </c>
      <c r="E124" s="26" t="s">
        <v>11</v>
      </c>
      <c r="F124" s="49">
        <v>0.002576041666666667</v>
      </c>
      <c r="G124" s="19" t="str">
        <f t="shared" si="4"/>
        <v>3.43/km</v>
      </c>
      <c r="H124" s="22">
        <f t="shared" si="5"/>
        <v>0.0007495370370370375</v>
      </c>
      <c r="I124" s="22">
        <f>F124-INDEX($F$5:$F$184,MATCH(D124,$D$5:$D$184,0))</f>
        <v>0</v>
      </c>
    </row>
    <row r="125" spans="1:9" ht="15" customHeight="1">
      <c r="A125" s="12">
        <v>121</v>
      </c>
      <c r="B125" s="24" t="s">
        <v>305</v>
      </c>
      <c r="C125" s="24" t="s">
        <v>12</v>
      </c>
      <c r="D125" s="12" t="s">
        <v>74</v>
      </c>
      <c r="E125" s="24" t="s">
        <v>275</v>
      </c>
      <c r="F125" s="47">
        <v>0.002579976851851852</v>
      </c>
      <c r="G125" s="12" t="str">
        <f t="shared" si="4"/>
        <v>3.43/km</v>
      </c>
      <c r="H125" s="13">
        <f t="shared" si="5"/>
        <v>0.0007534722222222224</v>
      </c>
      <c r="I125" s="13">
        <f>F125-INDEX($F$5:$F$184,MATCH(D125,$D$5:$D$184,0))</f>
        <v>0.00033344907407407455</v>
      </c>
    </row>
    <row r="126" spans="1:9" ht="15" customHeight="1">
      <c r="A126" s="12">
        <v>122</v>
      </c>
      <c r="B126" s="24" t="s">
        <v>306</v>
      </c>
      <c r="C126" s="24" t="s">
        <v>31</v>
      </c>
      <c r="D126" s="12" t="s">
        <v>70</v>
      </c>
      <c r="E126" s="24" t="s">
        <v>154</v>
      </c>
      <c r="F126" s="47">
        <v>0.002585648148148148</v>
      </c>
      <c r="G126" s="12" t="str">
        <f t="shared" si="4"/>
        <v>3.43/km</v>
      </c>
      <c r="H126" s="13">
        <f t="shared" si="5"/>
        <v>0.0007591435185185186</v>
      </c>
      <c r="I126" s="13">
        <f>F126-INDEX($F$5:$F$184,MATCH(D126,$D$5:$D$184,0))</f>
        <v>0.0006103009259259256</v>
      </c>
    </row>
    <row r="127" spans="1:9" ht="15" customHeight="1">
      <c r="A127" s="12">
        <v>123</v>
      </c>
      <c r="B127" s="24" t="s">
        <v>307</v>
      </c>
      <c r="C127" s="24" t="s">
        <v>308</v>
      </c>
      <c r="D127" s="12" t="s">
        <v>68</v>
      </c>
      <c r="E127" s="24" t="s">
        <v>309</v>
      </c>
      <c r="F127" s="47">
        <v>0.0025917824074074077</v>
      </c>
      <c r="G127" s="12" t="str">
        <f t="shared" si="4"/>
        <v>3.44/km</v>
      </c>
      <c r="H127" s="13">
        <f t="shared" si="5"/>
        <v>0.0007652777777777781</v>
      </c>
      <c r="I127" s="13">
        <f>F127-INDEX($F$5:$F$184,MATCH(D127,$D$5:$D$184,0))</f>
        <v>0.0005703703703703708</v>
      </c>
    </row>
    <row r="128" spans="1:9" ht="15" customHeight="1">
      <c r="A128" s="12">
        <v>124</v>
      </c>
      <c r="B128" s="24" t="s">
        <v>159</v>
      </c>
      <c r="C128" s="24" t="s">
        <v>160</v>
      </c>
      <c r="D128" s="12" t="s">
        <v>76</v>
      </c>
      <c r="E128" s="24" t="s">
        <v>84</v>
      </c>
      <c r="F128" s="47">
        <v>0.002595138888888889</v>
      </c>
      <c r="G128" s="12" t="str">
        <f t="shared" si="4"/>
        <v>3.44/km</v>
      </c>
      <c r="H128" s="13">
        <f t="shared" si="5"/>
        <v>0.0007686342592592595</v>
      </c>
      <c r="I128" s="13">
        <f>F128-INDEX($F$5:$F$184,MATCH(D128,$D$5:$D$184,0))</f>
        <v>0.0004907407407407408</v>
      </c>
    </row>
    <row r="129" spans="1:9" ht="15" customHeight="1">
      <c r="A129" s="12">
        <v>125</v>
      </c>
      <c r="B129" s="24" t="s">
        <v>166</v>
      </c>
      <c r="C129" s="24" t="s">
        <v>86</v>
      </c>
      <c r="D129" s="12" t="s">
        <v>76</v>
      </c>
      <c r="E129" s="24" t="s">
        <v>154</v>
      </c>
      <c r="F129" s="47">
        <v>0.002598958333333333</v>
      </c>
      <c r="G129" s="12" t="str">
        <f t="shared" si="4"/>
        <v>3.45/km</v>
      </c>
      <c r="H129" s="13">
        <f t="shared" si="5"/>
        <v>0.0007724537037037034</v>
      </c>
      <c r="I129" s="13">
        <f>F129-INDEX($F$5:$F$184,MATCH(D129,$D$5:$D$184,0))</f>
        <v>0.0004945601851851847</v>
      </c>
    </row>
    <row r="130" spans="1:9" ht="15" customHeight="1">
      <c r="A130" s="12">
        <v>126</v>
      </c>
      <c r="B130" s="24" t="s">
        <v>135</v>
      </c>
      <c r="C130" s="24" t="s">
        <v>44</v>
      </c>
      <c r="D130" s="12" t="s">
        <v>75</v>
      </c>
      <c r="E130" s="24" t="s">
        <v>349</v>
      </c>
      <c r="F130" s="47">
        <v>0.0026069444444444447</v>
      </c>
      <c r="G130" s="12" t="str">
        <f t="shared" si="4"/>
        <v>3.45/km</v>
      </c>
      <c r="H130" s="13">
        <f t="shared" si="5"/>
        <v>0.0007804398148148152</v>
      </c>
      <c r="I130" s="13">
        <f>F130-INDEX($F$5:$F$184,MATCH(D130,$D$5:$D$184,0))</f>
        <v>3.09027777777777E-05</v>
      </c>
    </row>
    <row r="131" spans="1:9" ht="15" customHeight="1">
      <c r="A131" s="12">
        <v>127</v>
      </c>
      <c r="B131" s="24" t="s">
        <v>310</v>
      </c>
      <c r="C131" s="24" t="s">
        <v>39</v>
      </c>
      <c r="D131" s="12" t="s">
        <v>68</v>
      </c>
      <c r="E131" s="24" t="s">
        <v>229</v>
      </c>
      <c r="F131" s="47">
        <v>0.0026109953703703707</v>
      </c>
      <c r="G131" s="12" t="str">
        <f t="shared" si="4"/>
        <v>3.46/km</v>
      </c>
      <c r="H131" s="13">
        <f t="shared" si="5"/>
        <v>0.0007844907407407412</v>
      </c>
      <c r="I131" s="13">
        <f>F131-INDEX($F$5:$F$184,MATCH(D131,$D$5:$D$184,0))</f>
        <v>0.0005895833333333339</v>
      </c>
    </row>
    <row r="132" spans="1:9" ht="15" customHeight="1">
      <c r="A132" s="12">
        <v>128</v>
      </c>
      <c r="B132" s="24" t="s">
        <v>311</v>
      </c>
      <c r="C132" s="24" t="s">
        <v>133</v>
      </c>
      <c r="D132" s="12" t="s">
        <v>71</v>
      </c>
      <c r="E132" s="24" t="s">
        <v>144</v>
      </c>
      <c r="F132" s="47">
        <v>0.002613657407407407</v>
      </c>
      <c r="G132" s="12" t="str">
        <f t="shared" si="4"/>
        <v>3.46/km</v>
      </c>
      <c r="H132" s="13">
        <f t="shared" si="5"/>
        <v>0.0007871527777777775</v>
      </c>
      <c r="I132" s="13">
        <f>F132-INDEX($F$5:$F$184,MATCH(D132,$D$5:$D$184,0))</f>
        <v>0.0005255787037037035</v>
      </c>
    </row>
    <row r="133" spans="1:9" ht="15" customHeight="1">
      <c r="A133" s="12">
        <v>129</v>
      </c>
      <c r="B133" s="24" t="s">
        <v>312</v>
      </c>
      <c r="C133" s="24" t="s">
        <v>13</v>
      </c>
      <c r="D133" s="12" t="s">
        <v>72</v>
      </c>
      <c r="E133" s="24" t="s">
        <v>111</v>
      </c>
      <c r="F133" s="47">
        <v>0.002614351851851852</v>
      </c>
      <c r="G133" s="12" t="str">
        <f t="shared" si="4"/>
        <v>3.46/km</v>
      </c>
      <c r="H133" s="13">
        <f t="shared" si="5"/>
        <v>0.0007878472222222226</v>
      </c>
      <c r="I133" s="13">
        <f>F133-INDEX($F$5:$F$184,MATCH(D133,$D$5:$D$184,0))</f>
        <v>0.0007878472222222226</v>
      </c>
    </row>
    <row r="134" spans="1:9" ht="15" customHeight="1">
      <c r="A134" s="12">
        <v>130</v>
      </c>
      <c r="B134" s="24" t="s">
        <v>137</v>
      </c>
      <c r="C134" s="24" t="s">
        <v>67</v>
      </c>
      <c r="D134" s="12" t="s">
        <v>85</v>
      </c>
      <c r="E134" s="24" t="s">
        <v>273</v>
      </c>
      <c r="F134" s="47">
        <v>0.002620601851851852</v>
      </c>
      <c r="G134" s="12" t="str">
        <f t="shared" si="4"/>
        <v>3.46/km</v>
      </c>
      <c r="H134" s="13">
        <f t="shared" si="5"/>
        <v>0.0007940972222222223</v>
      </c>
      <c r="I134" s="13">
        <f>F134-INDEX($F$5:$F$184,MATCH(D134,$D$5:$D$184,0))</f>
        <v>0</v>
      </c>
    </row>
    <row r="135" spans="1:9" ht="15" customHeight="1">
      <c r="A135" s="12">
        <v>131</v>
      </c>
      <c r="B135" s="24" t="s">
        <v>313</v>
      </c>
      <c r="C135" s="24" t="s">
        <v>21</v>
      </c>
      <c r="D135" s="12" t="s">
        <v>70</v>
      </c>
      <c r="E135" s="24" t="s">
        <v>154</v>
      </c>
      <c r="F135" s="47">
        <v>0.0026310185185185186</v>
      </c>
      <c r="G135" s="12" t="str">
        <f aca="true" t="shared" si="6" ref="G135:G178">TEXT(INT((HOUR(F135)*3600+MINUTE(F135)*60+SECOND(F135))/$I$3/60),"0")&amp;"."&amp;TEXT(MOD((HOUR(F135)*3600+MINUTE(F135)*60+SECOND(F135))/$I$3,60),"00")&amp;"/km"</f>
        <v>3.47/km</v>
      </c>
      <c r="H135" s="13">
        <f aca="true" t="shared" si="7" ref="H135:H178">F135-$F$5</f>
        <v>0.0008045138888888891</v>
      </c>
      <c r="I135" s="13">
        <f>F135-INDEX($F$5:$F$184,MATCH(D135,$D$5:$D$184,0))</f>
        <v>0.0006556712962962961</v>
      </c>
    </row>
    <row r="136" spans="1:9" ht="15" customHeight="1">
      <c r="A136" s="12">
        <v>132</v>
      </c>
      <c r="B136" s="24" t="s">
        <v>314</v>
      </c>
      <c r="C136" s="24" t="s">
        <v>18</v>
      </c>
      <c r="D136" s="12" t="s">
        <v>71</v>
      </c>
      <c r="E136" s="24" t="s">
        <v>309</v>
      </c>
      <c r="F136" s="47">
        <v>0.002634027777777778</v>
      </c>
      <c r="G136" s="12" t="str">
        <f t="shared" si="6"/>
        <v>3.48/km</v>
      </c>
      <c r="H136" s="13">
        <f t="shared" si="7"/>
        <v>0.0008075231481481486</v>
      </c>
      <c r="I136" s="13">
        <f>F136-INDEX($F$5:$F$184,MATCH(D136,$D$5:$D$184,0))</f>
        <v>0.0005459490740740746</v>
      </c>
    </row>
    <row r="137" spans="1:9" ht="15" customHeight="1">
      <c r="A137" s="12">
        <v>133</v>
      </c>
      <c r="B137" s="24" t="s">
        <v>115</v>
      </c>
      <c r="C137" s="24" t="s">
        <v>46</v>
      </c>
      <c r="D137" s="12" t="s">
        <v>74</v>
      </c>
      <c r="E137" s="24" t="s">
        <v>88</v>
      </c>
      <c r="F137" s="47">
        <v>0.0026395833333333336</v>
      </c>
      <c r="G137" s="12" t="str">
        <f t="shared" si="6"/>
        <v>3.48/km</v>
      </c>
      <c r="H137" s="13">
        <f t="shared" si="7"/>
        <v>0.0008130787037037041</v>
      </c>
      <c r="I137" s="13">
        <f>F137-INDEX($F$5:$F$184,MATCH(D137,$D$5:$D$184,0))</f>
        <v>0.0003930555555555562</v>
      </c>
    </row>
    <row r="138" spans="1:9" ht="15" customHeight="1">
      <c r="A138" s="12">
        <v>134</v>
      </c>
      <c r="B138" s="24" t="s">
        <v>121</v>
      </c>
      <c r="C138" s="24" t="s">
        <v>35</v>
      </c>
      <c r="D138" s="12" t="s">
        <v>69</v>
      </c>
      <c r="E138" s="24" t="s">
        <v>228</v>
      </c>
      <c r="F138" s="47">
        <v>0.002640277777777778</v>
      </c>
      <c r="G138" s="12" t="str">
        <f t="shared" si="6"/>
        <v>3.48/km</v>
      </c>
      <c r="H138" s="13">
        <f t="shared" si="7"/>
        <v>0.0008137731481481483</v>
      </c>
      <c r="I138" s="13">
        <f>F138-INDEX($F$5:$F$184,MATCH(D138,$D$5:$D$184,0))</f>
        <v>0.0006320601851851852</v>
      </c>
    </row>
    <row r="139" spans="1:9" ht="15" customHeight="1">
      <c r="A139" s="12">
        <v>135</v>
      </c>
      <c r="B139" s="24" t="s">
        <v>114</v>
      </c>
      <c r="C139" s="24" t="s">
        <v>31</v>
      </c>
      <c r="D139" s="12" t="s">
        <v>70</v>
      </c>
      <c r="E139" s="24" t="s">
        <v>104</v>
      </c>
      <c r="F139" s="47">
        <v>0.0026434027777777775</v>
      </c>
      <c r="G139" s="12" t="str">
        <f t="shared" si="6"/>
        <v>3.48/km</v>
      </c>
      <c r="H139" s="13">
        <f t="shared" si="7"/>
        <v>0.000816898148148148</v>
      </c>
      <c r="I139" s="13">
        <f>F139-INDEX($F$5:$F$184,MATCH(D139,$D$5:$D$184,0))</f>
        <v>0.000668055555555555</v>
      </c>
    </row>
    <row r="140" spans="1:9" ht="15" customHeight="1">
      <c r="A140" s="12">
        <v>136</v>
      </c>
      <c r="B140" s="24" t="s">
        <v>113</v>
      </c>
      <c r="C140" s="24" t="s">
        <v>62</v>
      </c>
      <c r="D140" s="12" t="s">
        <v>85</v>
      </c>
      <c r="E140" s="24" t="s">
        <v>228</v>
      </c>
      <c r="F140" s="47">
        <v>0.0026829861111111112</v>
      </c>
      <c r="G140" s="12" t="str">
        <f t="shared" si="6"/>
        <v>3.52/km</v>
      </c>
      <c r="H140" s="13">
        <f t="shared" si="7"/>
        <v>0.0008564814814814817</v>
      </c>
      <c r="I140" s="13">
        <f>F140-INDEX($F$5:$F$184,MATCH(D140,$D$5:$D$184,0))</f>
        <v>6.238425925925942E-05</v>
      </c>
    </row>
    <row r="141" spans="1:9" ht="15" customHeight="1">
      <c r="A141" s="12">
        <v>137</v>
      </c>
      <c r="B141" s="24" t="s">
        <v>59</v>
      </c>
      <c r="C141" s="24" t="s">
        <v>15</v>
      </c>
      <c r="D141" s="12" t="s">
        <v>71</v>
      </c>
      <c r="E141" s="24" t="s">
        <v>84</v>
      </c>
      <c r="F141" s="47">
        <v>0.002683217592592593</v>
      </c>
      <c r="G141" s="12" t="str">
        <f t="shared" si="6"/>
        <v>3.52/km</v>
      </c>
      <c r="H141" s="13">
        <f t="shared" si="7"/>
        <v>0.0008567129629629634</v>
      </c>
      <c r="I141" s="13">
        <f>F141-INDEX($F$5:$F$184,MATCH(D141,$D$5:$D$184,0))</f>
        <v>0.0005951388888888894</v>
      </c>
    </row>
    <row r="142" spans="1:9" ht="15" customHeight="1">
      <c r="A142" s="12">
        <v>138</v>
      </c>
      <c r="B142" s="24" t="s">
        <v>315</v>
      </c>
      <c r="C142" s="24" t="s">
        <v>148</v>
      </c>
      <c r="D142" s="12" t="s">
        <v>71</v>
      </c>
      <c r="E142" s="24" t="s">
        <v>351</v>
      </c>
      <c r="F142" s="47">
        <v>0.0026960648148148148</v>
      </c>
      <c r="G142" s="12" t="str">
        <f t="shared" si="6"/>
        <v>3.53/km</v>
      </c>
      <c r="H142" s="13">
        <f t="shared" si="7"/>
        <v>0.0008695601851851852</v>
      </c>
      <c r="I142" s="13">
        <f>F142-INDEX($F$5:$F$184,MATCH(D142,$D$5:$D$184,0))</f>
        <v>0.0006079861111111112</v>
      </c>
    </row>
    <row r="143" spans="1:9" ht="15" customHeight="1">
      <c r="A143" s="12">
        <v>139</v>
      </c>
      <c r="B143" s="24" t="s">
        <v>109</v>
      </c>
      <c r="C143" s="24" t="s">
        <v>110</v>
      </c>
      <c r="D143" s="12" t="s">
        <v>85</v>
      </c>
      <c r="E143" s="24" t="s">
        <v>87</v>
      </c>
      <c r="F143" s="47">
        <v>0.0027131944444444447</v>
      </c>
      <c r="G143" s="12" t="str">
        <f t="shared" si="6"/>
        <v>3.54/km</v>
      </c>
      <c r="H143" s="13">
        <f t="shared" si="7"/>
        <v>0.0008866898148148152</v>
      </c>
      <c r="I143" s="13">
        <f>F143-INDEX($F$5:$F$184,MATCH(D143,$D$5:$D$184,0))</f>
        <v>9.25925925925929E-05</v>
      </c>
    </row>
    <row r="144" spans="1:9" ht="15" customHeight="1">
      <c r="A144" s="19">
        <v>140</v>
      </c>
      <c r="B144" s="26" t="s">
        <v>119</v>
      </c>
      <c r="C144" s="26" t="s">
        <v>120</v>
      </c>
      <c r="D144" s="19" t="s">
        <v>71</v>
      </c>
      <c r="E144" s="26" t="s">
        <v>11</v>
      </c>
      <c r="F144" s="49">
        <v>0.0027180555555555556</v>
      </c>
      <c r="G144" s="19" t="str">
        <f t="shared" si="6"/>
        <v>3.55/km</v>
      </c>
      <c r="H144" s="22">
        <f t="shared" si="7"/>
        <v>0.0008915509259259261</v>
      </c>
      <c r="I144" s="22">
        <f>F144-INDEX($F$5:$F$184,MATCH(D144,$D$5:$D$184,0))</f>
        <v>0.000629976851851852</v>
      </c>
    </row>
    <row r="145" spans="1:9" ht="15" customHeight="1">
      <c r="A145" s="12">
        <v>141</v>
      </c>
      <c r="B145" s="24" t="s">
        <v>316</v>
      </c>
      <c r="C145" s="24" t="s">
        <v>317</v>
      </c>
      <c r="D145" s="12" t="s">
        <v>77</v>
      </c>
      <c r="E145" s="24" t="s">
        <v>260</v>
      </c>
      <c r="F145" s="47">
        <v>0.002735648148148148</v>
      </c>
      <c r="G145" s="12" t="str">
        <f t="shared" si="6"/>
        <v>3.56/km</v>
      </c>
      <c r="H145" s="13">
        <f t="shared" si="7"/>
        <v>0.0009091435185185185</v>
      </c>
      <c r="I145" s="13">
        <f>F145-INDEX($F$5:$F$184,MATCH(D145,$D$5:$D$184,0))</f>
        <v>0.00029398148148148144</v>
      </c>
    </row>
    <row r="146" spans="1:9" ht="15" customHeight="1">
      <c r="A146" s="12">
        <v>142</v>
      </c>
      <c r="B146" s="24" t="s">
        <v>318</v>
      </c>
      <c r="C146" s="24" t="s">
        <v>57</v>
      </c>
      <c r="D146" s="12" t="s">
        <v>71</v>
      </c>
      <c r="E146" s="24" t="s">
        <v>319</v>
      </c>
      <c r="F146" s="47">
        <v>0.0027412037037037036</v>
      </c>
      <c r="G146" s="12" t="str">
        <f t="shared" si="6"/>
        <v>3.57/km</v>
      </c>
      <c r="H146" s="13">
        <f t="shared" si="7"/>
        <v>0.0009146990740740741</v>
      </c>
      <c r="I146" s="13">
        <f>F146-INDEX($F$5:$F$184,MATCH(D146,$D$5:$D$184,0))</f>
        <v>0.0006531250000000001</v>
      </c>
    </row>
    <row r="147" spans="1:9" ht="15" customHeight="1">
      <c r="A147" s="12">
        <v>143</v>
      </c>
      <c r="B147" s="24" t="s">
        <v>320</v>
      </c>
      <c r="C147" s="24" t="s">
        <v>321</v>
      </c>
      <c r="D147" s="12" t="s">
        <v>80</v>
      </c>
      <c r="E147" s="24" t="s">
        <v>309</v>
      </c>
      <c r="F147" s="47">
        <v>0.002742592592592593</v>
      </c>
      <c r="G147" s="12" t="str">
        <f t="shared" si="6"/>
        <v>3.57/km</v>
      </c>
      <c r="H147" s="13">
        <f t="shared" si="7"/>
        <v>0.0009160879629629634</v>
      </c>
      <c r="I147" s="13">
        <f>F147-INDEX($F$5:$F$184,MATCH(D147,$D$5:$D$184,0))</f>
        <v>0</v>
      </c>
    </row>
    <row r="148" spans="1:9" ht="15" customHeight="1">
      <c r="A148" s="12">
        <v>144</v>
      </c>
      <c r="B148" s="24" t="s">
        <v>322</v>
      </c>
      <c r="C148" s="24" t="s">
        <v>142</v>
      </c>
      <c r="D148" s="12" t="s">
        <v>70</v>
      </c>
      <c r="E148" s="24" t="s">
        <v>84</v>
      </c>
      <c r="F148" s="47">
        <v>0.0027440972222222224</v>
      </c>
      <c r="G148" s="12" t="str">
        <f t="shared" si="6"/>
        <v>3.57/km</v>
      </c>
      <c r="H148" s="13">
        <f t="shared" si="7"/>
        <v>0.0009175925925925929</v>
      </c>
      <c r="I148" s="13">
        <f>F148-INDEX($F$5:$F$184,MATCH(D148,$D$5:$D$184,0))</f>
        <v>0.0007687499999999999</v>
      </c>
    </row>
    <row r="149" spans="1:9" ht="15" customHeight="1">
      <c r="A149" s="12">
        <v>145</v>
      </c>
      <c r="B149" s="24" t="s">
        <v>323</v>
      </c>
      <c r="C149" s="24" t="s">
        <v>147</v>
      </c>
      <c r="D149" s="12" t="s">
        <v>74</v>
      </c>
      <c r="E149" s="24" t="s">
        <v>154</v>
      </c>
      <c r="F149" s="47">
        <v>0.0027475694444444444</v>
      </c>
      <c r="G149" s="12" t="str">
        <f t="shared" si="6"/>
        <v>3.57/km</v>
      </c>
      <c r="H149" s="13">
        <f t="shared" si="7"/>
        <v>0.0009210648148148149</v>
      </c>
      <c r="I149" s="13">
        <f>F149-INDEX($F$5:$F$184,MATCH(D149,$D$5:$D$184,0))</f>
        <v>0.000501041666666667</v>
      </c>
    </row>
    <row r="150" spans="1:9" ht="15" customHeight="1">
      <c r="A150" s="12">
        <v>146</v>
      </c>
      <c r="B150" s="24" t="s">
        <v>324</v>
      </c>
      <c r="C150" s="24" t="s">
        <v>151</v>
      </c>
      <c r="D150" s="12" t="s">
        <v>76</v>
      </c>
      <c r="E150" s="24" t="s">
        <v>161</v>
      </c>
      <c r="F150" s="47">
        <v>0.002749884259259259</v>
      </c>
      <c r="G150" s="12" t="str">
        <f t="shared" si="6"/>
        <v>3.58/km</v>
      </c>
      <c r="H150" s="13">
        <f t="shared" si="7"/>
        <v>0.0009233796296296297</v>
      </c>
      <c r="I150" s="13">
        <f>F150-INDEX($F$5:$F$184,MATCH(D150,$D$5:$D$184,0))</f>
        <v>0.000645486111111111</v>
      </c>
    </row>
    <row r="151" spans="1:9" ht="15" customHeight="1">
      <c r="A151" s="19">
        <v>147</v>
      </c>
      <c r="B151" s="26" t="s">
        <v>118</v>
      </c>
      <c r="C151" s="26" t="s">
        <v>39</v>
      </c>
      <c r="D151" s="19" t="s">
        <v>71</v>
      </c>
      <c r="E151" s="26" t="s">
        <v>11</v>
      </c>
      <c r="F151" s="49">
        <v>0.0027511574074074075</v>
      </c>
      <c r="G151" s="19" t="str">
        <f t="shared" si="6"/>
        <v>3.58/km</v>
      </c>
      <c r="H151" s="22">
        <f t="shared" si="7"/>
        <v>0.0009246527777777779</v>
      </c>
      <c r="I151" s="22">
        <f>F151-INDEX($F$5:$F$184,MATCH(D151,$D$5:$D$184,0))</f>
        <v>0.0006630787037037039</v>
      </c>
    </row>
    <row r="152" spans="1:9" ht="15" customHeight="1">
      <c r="A152" s="12">
        <v>148</v>
      </c>
      <c r="B152" s="24" t="s">
        <v>325</v>
      </c>
      <c r="C152" s="24" t="s">
        <v>24</v>
      </c>
      <c r="D152" s="12" t="s">
        <v>74</v>
      </c>
      <c r="E152" s="24" t="s">
        <v>154</v>
      </c>
      <c r="F152" s="47">
        <v>0.00275625</v>
      </c>
      <c r="G152" s="12" t="str">
        <f t="shared" si="6"/>
        <v>3.58/km</v>
      </c>
      <c r="H152" s="13">
        <f t="shared" si="7"/>
        <v>0.0009297453703703705</v>
      </c>
      <c r="I152" s="13">
        <f>F152-INDEX($F$5:$F$184,MATCH(D152,$D$5:$D$184,0))</f>
        <v>0.0005097222222222226</v>
      </c>
    </row>
    <row r="153" spans="1:9" ht="15" customHeight="1">
      <c r="A153" s="12">
        <v>149</v>
      </c>
      <c r="B153" s="24" t="s">
        <v>162</v>
      </c>
      <c r="C153" s="24" t="s">
        <v>56</v>
      </c>
      <c r="D153" s="12" t="s">
        <v>81</v>
      </c>
      <c r="E153" s="24" t="s">
        <v>144</v>
      </c>
      <c r="F153" s="47">
        <v>0.002756712962962963</v>
      </c>
      <c r="G153" s="12" t="str">
        <f t="shared" si="6"/>
        <v>3.58/km</v>
      </c>
      <c r="H153" s="13">
        <f t="shared" si="7"/>
        <v>0.0009302083333333335</v>
      </c>
      <c r="I153" s="13">
        <f>F153-INDEX($F$5:$F$184,MATCH(D153,$D$5:$D$184,0))</f>
        <v>0.0003902777777777776</v>
      </c>
    </row>
    <row r="154" spans="1:9" ht="15" customHeight="1">
      <c r="A154" s="12">
        <v>150</v>
      </c>
      <c r="B154" s="24" t="s">
        <v>326</v>
      </c>
      <c r="C154" s="24" t="s">
        <v>163</v>
      </c>
      <c r="D154" s="12" t="s">
        <v>77</v>
      </c>
      <c r="E154" s="24" t="s">
        <v>327</v>
      </c>
      <c r="F154" s="47">
        <v>0.0027591435185185184</v>
      </c>
      <c r="G154" s="12" t="str">
        <f t="shared" si="6"/>
        <v>3.58/km</v>
      </c>
      <c r="H154" s="13">
        <f t="shared" si="7"/>
        <v>0.0009326388888888889</v>
      </c>
      <c r="I154" s="13">
        <f>F154-INDEX($F$5:$F$184,MATCH(D154,$D$5:$D$184,0))</f>
        <v>0.0003174768518518518</v>
      </c>
    </row>
    <row r="155" spans="1:9" ht="15" customHeight="1">
      <c r="A155" s="12">
        <v>151</v>
      </c>
      <c r="B155" s="24" t="s">
        <v>328</v>
      </c>
      <c r="C155" s="24" t="s">
        <v>329</v>
      </c>
      <c r="D155" s="12" t="s">
        <v>74</v>
      </c>
      <c r="E155" s="24" t="s">
        <v>154</v>
      </c>
      <c r="F155" s="47">
        <v>0.002784837962962963</v>
      </c>
      <c r="G155" s="12" t="str">
        <f t="shared" si="6"/>
        <v>4.01/km</v>
      </c>
      <c r="H155" s="13">
        <f t="shared" si="7"/>
        <v>0.0009583333333333334</v>
      </c>
      <c r="I155" s="13">
        <f>F155-INDEX($F$5:$F$184,MATCH(D155,$D$5:$D$184,0))</f>
        <v>0.0005383101851851855</v>
      </c>
    </row>
    <row r="156" spans="1:9" ht="15" customHeight="1">
      <c r="A156" s="19">
        <v>152</v>
      </c>
      <c r="B156" s="26" t="s">
        <v>330</v>
      </c>
      <c r="C156" s="26" t="s">
        <v>14</v>
      </c>
      <c r="D156" s="19" t="s">
        <v>70</v>
      </c>
      <c r="E156" s="26" t="s">
        <v>11</v>
      </c>
      <c r="F156" s="49">
        <v>0.002827893518518519</v>
      </c>
      <c r="G156" s="19" t="str">
        <f t="shared" si="6"/>
        <v>4.04/km</v>
      </c>
      <c r="H156" s="22">
        <f t="shared" si="7"/>
        <v>0.0010013888888888896</v>
      </c>
      <c r="I156" s="22">
        <f>F156-INDEX($F$5:$F$184,MATCH(D156,$D$5:$D$184,0))</f>
        <v>0.0008525462962962966</v>
      </c>
    </row>
    <row r="157" spans="1:9" ht="15" customHeight="1">
      <c r="A157" s="19">
        <v>153</v>
      </c>
      <c r="B157" s="26" t="s">
        <v>65</v>
      </c>
      <c r="C157" s="26" t="s">
        <v>66</v>
      </c>
      <c r="D157" s="19" t="s">
        <v>74</v>
      </c>
      <c r="E157" s="26" t="s">
        <v>11</v>
      </c>
      <c r="F157" s="49">
        <v>0.002829166666666667</v>
      </c>
      <c r="G157" s="19" t="str">
        <f t="shared" si="6"/>
        <v>4.04/km</v>
      </c>
      <c r="H157" s="22">
        <f t="shared" si="7"/>
        <v>0.0010026620370370374</v>
      </c>
      <c r="I157" s="22">
        <f>F157-INDEX($F$5:$F$184,MATCH(D157,$D$5:$D$184,0))</f>
        <v>0.0005826388888888895</v>
      </c>
    </row>
    <row r="158" spans="1:9" ht="15" customHeight="1">
      <c r="A158" s="12">
        <v>154</v>
      </c>
      <c r="B158" s="24" t="s">
        <v>331</v>
      </c>
      <c r="C158" s="24" t="s">
        <v>60</v>
      </c>
      <c r="D158" s="12" t="s">
        <v>69</v>
      </c>
      <c r="E158" s="24" t="s">
        <v>144</v>
      </c>
      <c r="F158" s="47">
        <v>0.0028776620370370366</v>
      </c>
      <c r="G158" s="12" t="str">
        <f t="shared" si="6"/>
        <v>4.09/km</v>
      </c>
      <c r="H158" s="13">
        <f t="shared" si="7"/>
        <v>0.0010511574074074071</v>
      </c>
      <c r="I158" s="13">
        <f>F158-INDEX($F$5:$F$184,MATCH(D158,$D$5:$D$184,0))</f>
        <v>0.000869444444444444</v>
      </c>
    </row>
    <row r="159" spans="1:9" ht="15" customHeight="1">
      <c r="A159" s="12">
        <v>155</v>
      </c>
      <c r="B159" s="24" t="s">
        <v>134</v>
      </c>
      <c r="C159" s="24" t="s">
        <v>48</v>
      </c>
      <c r="D159" s="12" t="s">
        <v>74</v>
      </c>
      <c r="E159" s="24" t="s">
        <v>90</v>
      </c>
      <c r="F159" s="47">
        <v>0.002878009259259259</v>
      </c>
      <c r="G159" s="12" t="str">
        <f t="shared" si="6"/>
        <v>4.09/km</v>
      </c>
      <c r="H159" s="13">
        <f t="shared" si="7"/>
        <v>0.0010515046296296294</v>
      </c>
      <c r="I159" s="13">
        <f>F159-INDEX($F$5:$F$184,MATCH(D159,$D$5:$D$184,0))</f>
        <v>0.0006314814814814816</v>
      </c>
    </row>
    <row r="160" spans="1:9" ht="15" customHeight="1">
      <c r="A160" s="12">
        <v>156</v>
      </c>
      <c r="B160" s="24" t="s">
        <v>332</v>
      </c>
      <c r="C160" s="24" t="s">
        <v>49</v>
      </c>
      <c r="D160" s="12" t="s">
        <v>77</v>
      </c>
      <c r="E160" s="24" t="s">
        <v>154</v>
      </c>
      <c r="F160" s="47">
        <v>0.0029348379629629633</v>
      </c>
      <c r="G160" s="12" t="str">
        <f t="shared" si="6"/>
        <v>4.14/km</v>
      </c>
      <c r="H160" s="13">
        <f t="shared" si="7"/>
        <v>0.0011083333333333338</v>
      </c>
      <c r="I160" s="13">
        <f>F160-INDEX($F$5:$F$184,MATCH(D160,$D$5:$D$184,0))</f>
        <v>0.0004931712962962967</v>
      </c>
    </row>
    <row r="161" spans="1:9" ht="15" customHeight="1">
      <c r="A161" s="12">
        <v>157</v>
      </c>
      <c r="B161" s="24" t="s">
        <v>169</v>
      </c>
      <c r="C161" s="24" t="s">
        <v>26</v>
      </c>
      <c r="D161" s="12" t="s">
        <v>71</v>
      </c>
      <c r="E161" s="24" t="s">
        <v>154</v>
      </c>
      <c r="F161" s="47">
        <v>0.002947222222222222</v>
      </c>
      <c r="G161" s="12" t="str">
        <f t="shared" si="6"/>
        <v>4.15/km</v>
      </c>
      <c r="H161" s="13">
        <f t="shared" si="7"/>
        <v>0.0011207175925925926</v>
      </c>
      <c r="I161" s="13">
        <f>F161-INDEX($F$5:$F$184,MATCH(D161,$D$5:$D$184,0))</f>
        <v>0.0008591435185185186</v>
      </c>
    </row>
    <row r="162" spans="1:9" ht="15" customHeight="1">
      <c r="A162" s="12">
        <v>158</v>
      </c>
      <c r="B162" s="24" t="s">
        <v>307</v>
      </c>
      <c r="C162" s="24" t="s">
        <v>38</v>
      </c>
      <c r="D162" s="12" t="s">
        <v>72</v>
      </c>
      <c r="E162" s="24" t="s">
        <v>309</v>
      </c>
      <c r="F162" s="47">
        <v>0.0029526620370370366</v>
      </c>
      <c r="G162" s="12" t="str">
        <f t="shared" si="6"/>
        <v>4.15/km</v>
      </c>
      <c r="H162" s="13">
        <f t="shared" si="7"/>
        <v>0.001126157407407407</v>
      </c>
      <c r="I162" s="13">
        <f>F162-INDEX($F$5:$F$184,MATCH(D162,$D$5:$D$184,0))</f>
        <v>0.001126157407407407</v>
      </c>
    </row>
    <row r="163" spans="1:9" ht="15" customHeight="1">
      <c r="A163" s="19">
        <v>159</v>
      </c>
      <c r="B163" s="26" t="s">
        <v>171</v>
      </c>
      <c r="C163" s="26" t="s">
        <v>31</v>
      </c>
      <c r="D163" s="19" t="s">
        <v>72</v>
      </c>
      <c r="E163" s="26" t="s">
        <v>11</v>
      </c>
      <c r="F163" s="49">
        <v>0.0029574074074074073</v>
      </c>
      <c r="G163" s="19" t="str">
        <f t="shared" si="6"/>
        <v>4.16/km</v>
      </c>
      <c r="H163" s="22">
        <f t="shared" si="7"/>
        <v>0.0011309027777777778</v>
      </c>
      <c r="I163" s="22">
        <f>F163-INDEX($F$5:$F$184,MATCH(D163,$D$5:$D$184,0))</f>
        <v>0.0011309027777777778</v>
      </c>
    </row>
    <row r="164" spans="1:9" ht="15" customHeight="1">
      <c r="A164" s="12">
        <v>160</v>
      </c>
      <c r="B164" s="24" t="s">
        <v>333</v>
      </c>
      <c r="C164" s="24" t="s">
        <v>30</v>
      </c>
      <c r="D164" s="12" t="s">
        <v>85</v>
      </c>
      <c r="E164" s="24" t="s">
        <v>154</v>
      </c>
      <c r="F164" s="47">
        <v>0.002969328703703703</v>
      </c>
      <c r="G164" s="12" t="str">
        <f t="shared" si="6"/>
        <v>4.17/km</v>
      </c>
      <c r="H164" s="13">
        <f t="shared" si="7"/>
        <v>0.0011428240740740737</v>
      </c>
      <c r="I164" s="13">
        <f>F164-INDEX($F$5:$F$184,MATCH(D164,$D$5:$D$184,0))</f>
        <v>0.00034872685185185137</v>
      </c>
    </row>
    <row r="165" spans="1:9" ht="15" customHeight="1">
      <c r="A165" s="12">
        <v>161</v>
      </c>
      <c r="B165" s="24" t="s">
        <v>334</v>
      </c>
      <c r="C165" s="24" t="s">
        <v>112</v>
      </c>
      <c r="D165" s="12" t="s">
        <v>74</v>
      </c>
      <c r="E165" s="24" t="s">
        <v>335</v>
      </c>
      <c r="F165" s="47">
        <v>0.002969791666666667</v>
      </c>
      <c r="G165" s="12" t="str">
        <f t="shared" si="6"/>
        <v>4.17/km</v>
      </c>
      <c r="H165" s="13">
        <f t="shared" si="7"/>
        <v>0.0011432870370370375</v>
      </c>
      <c r="I165" s="13">
        <f>F165-INDEX($F$5:$F$184,MATCH(D165,$D$5:$D$184,0))</f>
        <v>0.0007232638888888896</v>
      </c>
    </row>
    <row r="166" spans="1:9" ht="15" customHeight="1">
      <c r="A166" s="12">
        <v>162</v>
      </c>
      <c r="B166" s="24" t="s">
        <v>139</v>
      </c>
      <c r="C166" s="24" t="s">
        <v>24</v>
      </c>
      <c r="D166" s="12" t="s">
        <v>336</v>
      </c>
      <c r="E166" s="24" t="s">
        <v>144</v>
      </c>
      <c r="F166" s="47">
        <v>0.0030202546296296297</v>
      </c>
      <c r="G166" s="12" t="str">
        <f t="shared" si="6"/>
        <v>4.21/km</v>
      </c>
      <c r="H166" s="13">
        <f t="shared" si="7"/>
        <v>0.0011937500000000001</v>
      </c>
      <c r="I166" s="13">
        <f>F166-INDEX($F$5:$F$184,MATCH(D166,$D$5:$D$184,0))</f>
        <v>0</v>
      </c>
    </row>
    <row r="167" spans="1:9" ht="15" customHeight="1">
      <c r="A167" s="19">
        <v>163</v>
      </c>
      <c r="B167" s="26" t="s">
        <v>116</v>
      </c>
      <c r="C167" s="26" t="s">
        <v>83</v>
      </c>
      <c r="D167" s="19" t="s">
        <v>75</v>
      </c>
      <c r="E167" s="26" t="s">
        <v>11</v>
      </c>
      <c r="F167" s="49">
        <v>0.0030297453703703706</v>
      </c>
      <c r="G167" s="19" t="str">
        <f t="shared" si="6"/>
        <v>4.22/km</v>
      </c>
      <c r="H167" s="22">
        <f t="shared" si="7"/>
        <v>0.001203240740740741</v>
      </c>
      <c r="I167" s="22">
        <f>F167-INDEX($F$5:$F$184,MATCH(D167,$D$5:$D$184,0))</f>
        <v>0.00045370370370370356</v>
      </c>
    </row>
    <row r="168" spans="1:9" ht="15" customHeight="1">
      <c r="A168" s="12">
        <v>164</v>
      </c>
      <c r="B168" s="24" t="s">
        <v>337</v>
      </c>
      <c r="C168" s="24" t="s">
        <v>14</v>
      </c>
      <c r="D168" s="12" t="s">
        <v>72</v>
      </c>
      <c r="E168" s="24" t="s">
        <v>154</v>
      </c>
      <c r="F168" s="47">
        <v>0.003051736111111111</v>
      </c>
      <c r="G168" s="12" t="str">
        <f t="shared" si="6"/>
        <v>4.24/km</v>
      </c>
      <c r="H168" s="13">
        <f t="shared" si="7"/>
        <v>0.0012252314814814814</v>
      </c>
      <c r="I168" s="13">
        <f>F168-INDEX($F$5:$F$184,MATCH(D168,$D$5:$D$184,0))</f>
        <v>0.0012252314814814814</v>
      </c>
    </row>
    <row r="169" spans="1:9" ht="15" customHeight="1">
      <c r="A169" s="19">
        <v>165</v>
      </c>
      <c r="B169" s="26" t="s">
        <v>123</v>
      </c>
      <c r="C169" s="26" t="s">
        <v>124</v>
      </c>
      <c r="D169" s="19" t="s">
        <v>85</v>
      </c>
      <c r="E169" s="26" t="s">
        <v>11</v>
      </c>
      <c r="F169" s="49">
        <v>0.0031034722222222223</v>
      </c>
      <c r="G169" s="19" t="str">
        <f t="shared" si="6"/>
        <v>4.28/km</v>
      </c>
      <c r="H169" s="22">
        <f t="shared" si="7"/>
        <v>0.0012769675925925928</v>
      </c>
      <c r="I169" s="22">
        <f>F169-INDEX($F$5:$F$184,MATCH(D169,$D$5:$D$184,0))</f>
        <v>0.0004828703703703705</v>
      </c>
    </row>
    <row r="170" spans="1:9" ht="15" customHeight="1">
      <c r="A170" s="12">
        <v>166</v>
      </c>
      <c r="B170" s="24" t="s">
        <v>338</v>
      </c>
      <c r="C170" s="24" t="s">
        <v>165</v>
      </c>
      <c r="D170" s="12" t="s">
        <v>80</v>
      </c>
      <c r="E170" s="24" t="s">
        <v>154</v>
      </c>
      <c r="F170" s="47">
        <v>0.003117361111111111</v>
      </c>
      <c r="G170" s="12" t="str">
        <f t="shared" si="6"/>
        <v>4.29/km</v>
      </c>
      <c r="H170" s="13">
        <f t="shared" si="7"/>
        <v>0.0012908564814814816</v>
      </c>
      <c r="I170" s="13">
        <f>F170-INDEX($F$5:$F$184,MATCH(D170,$D$5:$D$184,0))</f>
        <v>0.0003747685185185182</v>
      </c>
    </row>
    <row r="171" spans="1:9" ht="15" customHeight="1">
      <c r="A171" s="19">
        <v>167</v>
      </c>
      <c r="B171" s="26" t="s">
        <v>339</v>
      </c>
      <c r="C171" s="26" t="s">
        <v>83</v>
      </c>
      <c r="D171" s="19" t="s">
        <v>85</v>
      </c>
      <c r="E171" s="26" t="s">
        <v>11</v>
      </c>
      <c r="F171" s="49">
        <v>0.0031178240740740736</v>
      </c>
      <c r="G171" s="19" t="str">
        <f t="shared" si="6"/>
        <v>4.29/km</v>
      </c>
      <c r="H171" s="22">
        <f t="shared" si="7"/>
        <v>0.0012913194444444441</v>
      </c>
      <c r="I171" s="22">
        <f>F171-INDEX($F$5:$F$184,MATCH(D171,$D$5:$D$184,0))</f>
        <v>0.0004972222222222218</v>
      </c>
    </row>
    <row r="172" spans="1:9" ht="15" customHeight="1">
      <c r="A172" s="12">
        <v>168</v>
      </c>
      <c r="B172" s="24" t="s">
        <v>340</v>
      </c>
      <c r="C172" s="24" t="s">
        <v>341</v>
      </c>
      <c r="D172" s="12" t="s">
        <v>85</v>
      </c>
      <c r="E172" s="24" t="s">
        <v>154</v>
      </c>
      <c r="F172" s="47">
        <v>0.003143518518518518</v>
      </c>
      <c r="G172" s="12" t="str">
        <f t="shared" si="6"/>
        <v>4.32/km</v>
      </c>
      <c r="H172" s="13">
        <f t="shared" si="7"/>
        <v>0.0013170138888888886</v>
      </c>
      <c r="I172" s="13">
        <f>F172-INDEX($F$5:$F$184,MATCH(D172,$D$5:$D$184,0))</f>
        <v>0.0005229166666666663</v>
      </c>
    </row>
    <row r="173" spans="1:9" ht="15" customHeight="1">
      <c r="A173" s="19">
        <v>169</v>
      </c>
      <c r="B173" s="26" t="s">
        <v>125</v>
      </c>
      <c r="C173" s="26" t="s">
        <v>12</v>
      </c>
      <c r="D173" s="19" t="s">
        <v>71</v>
      </c>
      <c r="E173" s="26" t="s">
        <v>11</v>
      </c>
      <c r="F173" s="49">
        <v>0.003206018518518519</v>
      </c>
      <c r="G173" s="19" t="str">
        <f t="shared" si="6"/>
        <v>4.37/km</v>
      </c>
      <c r="H173" s="22">
        <f t="shared" si="7"/>
        <v>0.0013795138888888895</v>
      </c>
      <c r="I173" s="22">
        <f>F173-INDEX($F$5:$F$184,MATCH(D173,$D$5:$D$184,0))</f>
        <v>0.0011179398148148155</v>
      </c>
    </row>
    <row r="174" spans="1:9" ht="15" customHeight="1">
      <c r="A174" s="12">
        <v>170</v>
      </c>
      <c r="B174" s="24" t="s">
        <v>342</v>
      </c>
      <c r="C174" s="24" t="s">
        <v>343</v>
      </c>
      <c r="D174" s="12" t="s">
        <v>80</v>
      </c>
      <c r="E174" s="24" t="s">
        <v>84</v>
      </c>
      <c r="F174" s="47">
        <v>0.0033989583333333333</v>
      </c>
      <c r="G174" s="12" t="str">
        <f t="shared" si="6"/>
        <v>4.54/km</v>
      </c>
      <c r="H174" s="13">
        <f t="shared" si="7"/>
        <v>0.0015724537037037037</v>
      </c>
      <c r="I174" s="13">
        <f>F174-INDEX($F$5:$F$184,MATCH(D174,$D$5:$D$184,0))</f>
        <v>0.0006563657407407403</v>
      </c>
    </row>
    <row r="175" spans="1:9" ht="15" customHeight="1">
      <c r="A175" s="12">
        <v>171</v>
      </c>
      <c r="B175" s="24" t="s">
        <v>344</v>
      </c>
      <c r="C175" s="24" t="s">
        <v>46</v>
      </c>
      <c r="D175" s="12" t="s">
        <v>336</v>
      </c>
      <c r="E175" s="24" t="s">
        <v>345</v>
      </c>
      <c r="F175" s="47">
        <v>0.003577893518518519</v>
      </c>
      <c r="G175" s="12" t="str">
        <f t="shared" si="6"/>
        <v>5.09/km</v>
      </c>
      <c r="H175" s="13">
        <f t="shared" si="7"/>
        <v>0.0017513888888888894</v>
      </c>
      <c r="I175" s="13">
        <f>F175-INDEX($F$5:$F$184,MATCH(D175,$D$5:$D$184,0))</f>
        <v>0.0005576388888888892</v>
      </c>
    </row>
    <row r="176" spans="1:9" ht="15" customHeight="1">
      <c r="A176" s="12">
        <v>172</v>
      </c>
      <c r="B176" s="24" t="s">
        <v>346</v>
      </c>
      <c r="C176" s="24" t="s">
        <v>22</v>
      </c>
      <c r="D176" s="12" t="s">
        <v>336</v>
      </c>
      <c r="E176" s="24" t="s">
        <v>154</v>
      </c>
      <c r="F176" s="47">
        <v>0.003701967592592593</v>
      </c>
      <c r="G176" s="12" t="str">
        <f t="shared" si="6"/>
        <v>5.20/km</v>
      </c>
      <c r="H176" s="13">
        <f t="shared" si="7"/>
        <v>0.0018754629629629635</v>
      </c>
      <c r="I176" s="13">
        <f>F176-INDEX($F$5:$F$184,MATCH(D176,$D$5:$D$184,0))</f>
        <v>0.0006817129629629634</v>
      </c>
    </row>
    <row r="177" spans="1:9" ht="15" customHeight="1">
      <c r="A177" s="12">
        <v>173</v>
      </c>
      <c r="B177" s="24" t="s">
        <v>347</v>
      </c>
      <c r="C177" s="24" t="s">
        <v>149</v>
      </c>
      <c r="D177" s="12" t="s">
        <v>85</v>
      </c>
      <c r="E177" s="24" t="s">
        <v>154</v>
      </c>
      <c r="F177" s="47">
        <v>0.004549074074074074</v>
      </c>
      <c r="G177" s="12" t="str">
        <f t="shared" si="6"/>
        <v>6.33/km</v>
      </c>
      <c r="H177" s="13">
        <f t="shared" si="7"/>
        <v>0.002722569444444445</v>
      </c>
      <c r="I177" s="13">
        <f>F177-INDEX($F$5:$F$184,MATCH(D177,$D$5:$D$184,0))</f>
        <v>0.0019284722222222225</v>
      </c>
    </row>
    <row r="178" spans="1:9" ht="15" customHeight="1">
      <c r="A178" s="20">
        <v>174</v>
      </c>
      <c r="B178" s="25" t="s">
        <v>126</v>
      </c>
      <c r="C178" s="25" t="s">
        <v>127</v>
      </c>
      <c r="D178" s="20" t="s">
        <v>82</v>
      </c>
      <c r="E178" s="25" t="s">
        <v>144</v>
      </c>
      <c r="F178" s="48">
        <v>0.0049998842592592595</v>
      </c>
      <c r="G178" s="20" t="str">
        <f t="shared" si="6"/>
        <v>7.12/km</v>
      </c>
      <c r="H178" s="21">
        <f t="shared" si="7"/>
        <v>0.00317337962962963</v>
      </c>
      <c r="I178" s="21">
        <f>F178-INDEX($F$5:$F$184,MATCH(D178,$D$5:$D$184,0))</f>
        <v>0</v>
      </c>
    </row>
  </sheetData>
  <sheetProtection/>
  <autoFilter ref="A4:I1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Trofeo Vitamina</v>
      </c>
      <c r="B1" s="35"/>
      <c r="C1" s="36"/>
    </row>
    <row r="2" spans="1:3" ht="24" customHeight="1">
      <c r="A2" s="32" t="str">
        <f>Individuale!A2</f>
        <v>4ª edizione</v>
      </c>
      <c r="B2" s="32"/>
      <c r="C2" s="32"/>
    </row>
    <row r="3" spans="1:3" ht="24" customHeight="1">
      <c r="A3" s="37" t="str">
        <f>Individuale!A3</f>
        <v>Roma (RM) Italia - Mercoledì 13/07/2016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154</v>
      </c>
      <c r="C5" s="40">
        <v>28</v>
      </c>
    </row>
    <row r="6" spans="1:3" ht="15" customHeight="1">
      <c r="A6" s="43">
        <v>2</v>
      </c>
      <c r="B6" s="44" t="s">
        <v>11</v>
      </c>
      <c r="C6" s="45">
        <v>21</v>
      </c>
    </row>
    <row r="7" spans="1:3" ht="15" customHeight="1">
      <c r="A7" s="27">
        <v>3</v>
      </c>
      <c r="B7" s="28" t="s">
        <v>144</v>
      </c>
      <c r="C7" s="41">
        <v>15</v>
      </c>
    </row>
    <row r="8" spans="1:3" ht="15" customHeight="1">
      <c r="A8" s="27">
        <v>4</v>
      </c>
      <c r="B8" s="28" t="s">
        <v>335</v>
      </c>
      <c r="C8" s="41">
        <v>10</v>
      </c>
    </row>
    <row r="9" spans="1:3" ht="15" customHeight="1">
      <c r="A9" s="27">
        <v>5</v>
      </c>
      <c r="B9" s="28" t="s">
        <v>228</v>
      </c>
      <c r="C9" s="41">
        <v>5</v>
      </c>
    </row>
    <row r="10" spans="1:3" ht="15" customHeight="1">
      <c r="A10" s="27">
        <v>6</v>
      </c>
      <c r="B10" s="28" t="s">
        <v>84</v>
      </c>
      <c r="C10" s="41">
        <v>5</v>
      </c>
    </row>
    <row r="11" spans="1:3" ht="15" customHeight="1">
      <c r="A11" s="27">
        <v>7</v>
      </c>
      <c r="B11" s="28" t="s">
        <v>351</v>
      </c>
      <c r="C11" s="41">
        <v>5</v>
      </c>
    </row>
    <row r="12" spans="1:3" ht="15" customHeight="1">
      <c r="A12" s="27">
        <v>8</v>
      </c>
      <c r="B12" s="28" t="s">
        <v>309</v>
      </c>
      <c r="C12" s="41">
        <v>4</v>
      </c>
    </row>
    <row r="13" spans="1:3" ht="15" customHeight="1">
      <c r="A13" s="27">
        <v>9</v>
      </c>
      <c r="B13" s="28" t="s">
        <v>275</v>
      </c>
      <c r="C13" s="41">
        <v>3</v>
      </c>
    </row>
    <row r="14" spans="1:3" ht="15" customHeight="1">
      <c r="A14" s="27">
        <v>10</v>
      </c>
      <c r="B14" s="28" t="s">
        <v>90</v>
      </c>
      <c r="C14" s="41">
        <v>3</v>
      </c>
    </row>
    <row r="15" spans="1:3" ht="15" customHeight="1">
      <c r="A15" s="27">
        <v>11</v>
      </c>
      <c r="B15" s="28" t="s">
        <v>229</v>
      </c>
      <c r="C15" s="41">
        <v>3</v>
      </c>
    </row>
    <row r="16" spans="1:3" ht="15" customHeight="1">
      <c r="A16" s="27">
        <v>12</v>
      </c>
      <c r="B16" s="28" t="s">
        <v>273</v>
      </c>
      <c r="C16" s="41">
        <v>3</v>
      </c>
    </row>
    <row r="17" spans="1:3" ht="15" customHeight="1">
      <c r="A17" s="27">
        <v>13</v>
      </c>
      <c r="B17" s="28" t="s">
        <v>87</v>
      </c>
      <c r="C17" s="41">
        <v>3</v>
      </c>
    </row>
    <row r="18" spans="1:3" ht="15" customHeight="1">
      <c r="A18" s="27">
        <v>14</v>
      </c>
      <c r="B18" s="28" t="s">
        <v>92</v>
      </c>
      <c r="C18" s="41">
        <v>3</v>
      </c>
    </row>
    <row r="19" spans="1:3" ht="15" customHeight="1">
      <c r="A19" s="27">
        <v>15</v>
      </c>
      <c r="B19" s="28" t="s">
        <v>104</v>
      </c>
      <c r="C19" s="41">
        <v>3</v>
      </c>
    </row>
    <row r="20" spans="1:3" ht="15" customHeight="1">
      <c r="A20" s="27">
        <v>16</v>
      </c>
      <c r="B20" s="28" t="s">
        <v>234</v>
      </c>
      <c r="C20" s="41">
        <v>3</v>
      </c>
    </row>
    <row r="21" spans="1:3" ht="15" customHeight="1">
      <c r="A21" s="27">
        <v>17</v>
      </c>
      <c r="B21" s="28" t="s">
        <v>237</v>
      </c>
      <c r="C21" s="41">
        <v>3</v>
      </c>
    </row>
    <row r="22" spans="1:3" ht="15" customHeight="1">
      <c r="A22" s="27">
        <v>18</v>
      </c>
      <c r="B22" s="28" t="s">
        <v>247</v>
      </c>
      <c r="C22" s="41">
        <v>2</v>
      </c>
    </row>
    <row r="23" spans="1:3" ht="15" customHeight="1">
      <c r="A23" s="27">
        <v>19</v>
      </c>
      <c r="B23" s="28" t="s">
        <v>164</v>
      </c>
      <c r="C23" s="41">
        <v>2</v>
      </c>
    </row>
    <row r="24" spans="1:3" ht="15" customHeight="1">
      <c r="A24" s="27">
        <v>20</v>
      </c>
      <c r="B24" s="28" t="s">
        <v>111</v>
      </c>
      <c r="C24" s="41">
        <v>2</v>
      </c>
    </row>
    <row r="25" spans="1:3" ht="15" customHeight="1">
      <c r="A25" s="27">
        <v>21</v>
      </c>
      <c r="B25" s="28" t="s">
        <v>223</v>
      </c>
      <c r="C25" s="41">
        <v>2</v>
      </c>
    </row>
    <row r="26" spans="1:3" ht="15" customHeight="1">
      <c r="A26" s="27">
        <v>22</v>
      </c>
      <c r="B26" s="28" t="s">
        <v>260</v>
      </c>
      <c r="C26" s="41">
        <v>2</v>
      </c>
    </row>
    <row r="27" spans="1:3" ht="15" customHeight="1">
      <c r="A27" s="27">
        <v>23</v>
      </c>
      <c r="B27" s="28" t="s">
        <v>198</v>
      </c>
      <c r="C27" s="41">
        <v>2</v>
      </c>
    </row>
    <row r="28" spans="1:3" ht="15" customHeight="1">
      <c r="A28" s="27">
        <v>24</v>
      </c>
      <c r="B28" s="28" t="s">
        <v>288</v>
      </c>
      <c r="C28" s="41">
        <v>2</v>
      </c>
    </row>
    <row r="29" spans="1:3" ht="15" customHeight="1">
      <c r="A29" s="27">
        <v>25</v>
      </c>
      <c r="B29" s="28" t="s">
        <v>161</v>
      </c>
      <c r="C29" s="41">
        <v>2</v>
      </c>
    </row>
    <row r="30" spans="1:3" ht="15" customHeight="1">
      <c r="A30" s="27">
        <v>26</v>
      </c>
      <c r="B30" s="28" t="s">
        <v>290</v>
      </c>
      <c r="C30" s="41">
        <v>2</v>
      </c>
    </row>
    <row r="31" spans="1:3" ht="15" customHeight="1">
      <c r="A31" s="27">
        <v>27</v>
      </c>
      <c r="B31" s="28" t="s">
        <v>181</v>
      </c>
      <c r="C31" s="41">
        <v>2</v>
      </c>
    </row>
    <row r="32" spans="1:3" ht="15" customHeight="1">
      <c r="A32" s="27">
        <v>28</v>
      </c>
      <c r="B32" s="28" t="s">
        <v>348</v>
      </c>
      <c r="C32" s="41">
        <v>1</v>
      </c>
    </row>
    <row r="33" spans="1:3" ht="15" customHeight="1">
      <c r="A33" s="27">
        <v>29</v>
      </c>
      <c r="B33" s="28" t="s">
        <v>185</v>
      </c>
      <c r="C33" s="41">
        <v>1</v>
      </c>
    </row>
    <row r="34" spans="1:3" ht="15" customHeight="1">
      <c r="A34" s="27">
        <v>30</v>
      </c>
      <c r="B34" s="28" t="s">
        <v>194</v>
      </c>
      <c r="C34" s="41">
        <v>1</v>
      </c>
    </row>
    <row r="35" spans="1:3" ht="15" customHeight="1">
      <c r="A35" s="27">
        <v>31</v>
      </c>
      <c r="B35" s="28" t="s">
        <v>327</v>
      </c>
      <c r="C35" s="41">
        <v>1</v>
      </c>
    </row>
    <row r="36" spans="1:3" ht="15" customHeight="1">
      <c r="A36" s="27">
        <v>32</v>
      </c>
      <c r="B36" s="28" t="s">
        <v>287</v>
      </c>
      <c r="C36" s="41">
        <v>1</v>
      </c>
    </row>
    <row r="37" spans="1:3" ht="15" customHeight="1">
      <c r="A37" s="27">
        <v>33</v>
      </c>
      <c r="B37" s="28" t="s">
        <v>129</v>
      </c>
      <c r="C37" s="41">
        <v>1</v>
      </c>
    </row>
    <row r="38" spans="1:3" ht="15" customHeight="1">
      <c r="A38" s="27">
        <v>34</v>
      </c>
      <c r="B38" s="28" t="s">
        <v>215</v>
      </c>
      <c r="C38" s="41">
        <v>1</v>
      </c>
    </row>
    <row r="39" spans="1:3" ht="15" customHeight="1">
      <c r="A39" s="27">
        <v>35</v>
      </c>
      <c r="B39" s="28" t="s">
        <v>212</v>
      </c>
      <c r="C39" s="41">
        <v>1</v>
      </c>
    </row>
    <row r="40" spans="1:3" ht="15" customHeight="1">
      <c r="A40" s="27">
        <v>36</v>
      </c>
      <c r="B40" s="28" t="s">
        <v>319</v>
      </c>
      <c r="C40" s="41">
        <v>1</v>
      </c>
    </row>
    <row r="41" spans="1:3" ht="15" customHeight="1">
      <c r="A41" s="27">
        <v>37</v>
      </c>
      <c r="B41" s="28" t="s">
        <v>188</v>
      </c>
      <c r="C41" s="41">
        <v>1</v>
      </c>
    </row>
    <row r="42" spans="1:3" ht="15" customHeight="1">
      <c r="A42" s="27">
        <v>38</v>
      </c>
      <c r="B42" s="28" t="s">
        <v>350</v>
      </c>
      <c r="C42" s="41">
        <v>1</v>
      </c>
    </row>
    <row r="43" spans="1:3" ht="15" customHeight="1">
      <c r="A43" s="27">
        <v>39</v>
      </c>
      <c r="B43" s="28" t="s">
        <v>190</v>
      </c>
      <c r="C43" s="41">
        <v>1</v>
      </c>
    </row>
    <row r="44" spans="1:3" ht="15" customHeight="1">
      <c r="A44" s="27">
        <v>40</v>
      </c>
      <c r="B44" s="28" t="s">
        <v>50</v>
      </c>
      <c r="C44" s="41">
        <v>1</v>
      </c>
    </row>
    <row r="45" spans="1:3" ht="15" customHeight="1">
      <c r="A45" s="27">
        <v>41</v>
      </c>
      <c r="B45" s="28" t="s">
        <v>352</v>
      </c>
      <c r="C45" s="41">
        <v>1</v>
      </c>
    </row>
    <row r="46" spans="1:3" ht="15" customHeight="1">
      <c r="A46" s="27">
        <v>42</v>
      </c>
      <c r="B46" s="28" t="s">
        <v>349</v>
      </c>
      <c r="C46" s="41">
        <v>1</v>
      </c>
    </row>
    <row r="47" spans="1:3" ht="15" customHeight="1">
      <c r="A47" s="27">
        <v>43</v>
      </c>
      <c r="B47" s="28" t="s">
        <v>266</v>
      </c>
      <c r="C47" s="41">
        <v>1</v>
      </c>
    </row>
    <row r="48" spans="1:3" ht="15" customHeight="1">
      <c r="A48" s="27">
        <v>44</v>
      </c>
      <c r="B48" s="28" t="s">
        <v>99</v>
      </c>
      <c r="C48" s="41">
        <v>1</v>
      </c>
    </row>
    <row r="49" spans="1:3" ht="15" customHeight="1">
      <c r="A49" s="27">
        <v>45</v>
      </c>
      <c r="B49" s="28" t="s">
        <v>345</v>
      </c>
      <c r="C49" s="41">
        <v>1</v>
      </c>
    </row>
    <row r="50" spans="1:3" ht="15" customHeight="1">
      <c r="A50" s="27">
        <v>46</v>
      </c>
      <c r="B50" s="28" t="s">
        <v>94</v>
      </c>
      <c r="C50" s="41">
        <v>1</v>
      </c>
    </row>
    <row r="51" spans="1:3" ht="15" customHeight="1">
      <c r="A51" s="27">
        <v>47</v>
      </c>
      <c r="B51" s="28" t="s">
        <v>280</v>
      </c>
      <c r="C51" s="41">
        <v>1</v>
      </c>
    </row>
    <row r="52" spans="1:3" ht="15" customHeight="1">
      <c r="A52" s="27">
        <v>48</v>
      </c>
      <c r="B52" s="28" t="s">
        <v>283</v>
      </c>
      <c r="C52" s="41">
        <v>1</v>
      </c>
    </row>
    <row r="53" spans="1:3" ht="15" customHeight="1">
      <c r="A53" s="27">
        <v>49</v>
      </c>
      <c r="B53" s="28" t="s">
        <v>88</v>
      </c>
      <c r="C53" s="41">
        <v>1</v>
      </c>
    </row>
    <row r="54" spans="1:3" ht="15" customHeight="1">
      <c r="A54" s="27">
        <v>50</v>
      </c>
      <c r="B54" s="28" t="s">
        <v>285</v>
      </c>
      <c r="C54" s="41">
        <v>1</v>
      </c>
    </row>
    <row r="55" spans="1:3" ht="15" customHeight="1">
      <c r="A55" s="27">
        <v>51</v>
      </c>
      <c r="B55" s="28" t="s">
        <v>205</v>
      </c>
      <c r="C55" s="41">
        <v>1</v>
      </c>
    </row>
    <row r="56" spans="1:3" ht="15" customHeight="1">
      <c r="A56" s="27">
        <v>52</v>
      </c>
      <c r="B56" s="28" t="s">
        <v>232</v>
      </c>
      <c r="C56" s="41">
        <v>1</v>
      </c>
    </row>
    <row r="57" spans="1:3" ht="15" customHeight="1">
      <c r="A57" s="27">
        <v>53</v>
      </c>
      <c r="B57" s="28" t="s">
        <v>207</v>
      </c>
      <c r="C57" s="41">
        <v>1</v>
      </c>
    </row>
    <row r="58" spans="1:3" ht="15" customHeight="1">
      <c r="A58" s="27">
        <v>54</v>
      </c>
      <c r="B58" s="28" t="s">
        <v>258</v>
      </c>
      <c r="C58" s="41">
        <v>1</v>
      </c>
    </row>
    <row r="59" spans="1:3" ht="15" customHeight="1">
      <c r="A59" s="27">
        <v>55</v>
      </c>
      <c r="B59" s="28" t="s">
        <v>175</v>
      </c>
      <c r="C59" s="41">
        <v>1</v>
      </c>
    </row>
    <row r="60" spans="1:3" ht="15" customHeight="1">
      <c r="A60" s="27">
        <v>56</v>
      </c>
      <c r="B60" s="28" t="s">
        <v>100</v>
      </c>
      <c r="C60" s="41">
        <v>1</v>
      </c>
    </row>
    <row r="61" spans="1:3" ht="15" customHeight="1">
      <c r="A61" s="27">
        <v>57</v>
      </c>
      <c r="B61" s="28" t="s">
        <v>303</v>
      </c>
      <c r="C61" s="41">
        <v>1</v>
      </c>
    </row>
    <row r="62" spans="1:3" ht="15" customHeight="1">
      <c r="A62" s="27">
        <v>58</v>
      </c>
      <c r="B62" s="28" t="s">
        <v>168</v>
      </c>
      <c r="C62" s="41">
        <v>1</v>
      </c>
    </row>
    <row r="63" spans="1:3" ht="15" customHeight="1">
      <c r="A63" s="27">
        <v>59</v>
      </c>
      <c r="B63" s="28" t="s">
        <v>196</v>
      </c>
      <c r="C63" s="41">
        <v>1</v>
      </c>
    </row>
    <row r="64" spans="1:3" ht="15" customHeight="1">
      <c r="A64" s="27">
        <v>60</v>
      </c>
      <c r="B64" s="28" t="s">
        <v>209</v>
      </c>
      <c r="C64" s="41">
        <v>1</v>
      </c>
    </row>
    <row r="65" spans="1:3" ht="15" customHeight="1">
      <c r="A65" s="29">
        <v>61</v>
      </c>
      <c r="B65" s="30" t="s">
        <v>218</v>
      </c>
      <c r="C65" s="42">
        <v>1</v>
      </c>
    </row>
    <row r="66" ht="12.75">
      <c r="C66" s="2">
        <f>SUM(C5:C65)</f>
        <v>174</v>
      </c>
    </row>
  </sheetData>
  <sheetProtection/>
  <autoFilter ref="A4:C5">
    <sortState ref="A5:C66">
      <sortCondition descending="1" sortBy="value" ref="C5:C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2016-07-27T14:28:10Z</dcterms:modified>
  <cp:category/>
  <cp:version/>
  <cp:contentType/>
  <cp:contentStatus/>
</cp:coreProperties>
</file>