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'Individuale'!$A$4:$I$69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<sst xmlns="http://schemas.openxmlformats.org/spreadsheetml/2006/main" count="300" uniqueCount="157">
  <si>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</si>
  <si>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</si>
  <si>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</si>
  <si>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</si>
  <si>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</si>
  <si>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</si>
  <si>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</si>
  <si>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</si>
  <si>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</si>
  <si>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</si>
  <si>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</si>
  <si>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Pinardi</t>
  </si>
  <si>
    <t>Walter</t>
  </si>
  <si>
    <t>Gianluca</t>
  </si>
  <si>
    <t>Alessandro</t>
  </si>
  <si>
    <t>Danilo</t>
  </si>
  <si>
    <t>Pietro</t>
  </si>
  <si>
    <t>Paolo</t>
  </si>
  <si>
    <t>Massimo</t>
  </si>
  <si>
    <t>Daniele</t>
  </si>
  <si>
    <t>Opoa Plus Ultra</t>
  </si>
  <si>
    <t>Pelosi</t>
  </si>
  <si>
    <t>Monica</t>
  </si>
  <si>
    <t>Fabio</t>
  </si>
  <si>
    <t>Giorgio</t>
  </si>
  <si>
    <t>Domenico</t>
  </si>
  <si>
    <t>Mario</t>
  </si>
  <si>
    <t>Marco</t>
  </si>
  <si>
    <t>Patrizia</t>
  </si>
  <si>
    <t>Mancini</t>
  </si>
  <si>
    <t>A.S.D. Podistica Solidarietà</t>
  </si>
  <si>
    <t>Emanuele</t>
  </si>
  <si>
    <t>Giovanni</t>
  </si>
  <si>
    <t>Antonio</t>
  </si>
  <si>
    <t>Golvelli</t>
  </si>
  <si>
    <t>Anna</t>
  </si>
  <si>
    <t>Franco</t>
  </si>
  <si>
    <t>Lamiri</t>
  </si>
  <si>
    <t>Mahmmed</t>
  </si>
  <si>
    <t>M40</t>
  </si>
  <si>
    <t>ASS. Ecomaratona dei Marsi</t>
  </si>
  <si>
    <t>Visci</t>
  </si>
  <si>
    <t>TM23</t>
  </si>
  <si>
    <t>Serafini Sulmona</t>
  </si>
  <si>
    <t>G.S. Marsica Avezzano</t>
  </si>
  <si>
    <t>Capuani</t>
  </si>
  <si>
    <t>esercito - 80 rav roma</t>
  </si>
  <si>
    <t>Bruni</t>
  </si>
  <si>
    <t>Cus Urbino</t>
  </si>
  <si>
    <t>Rossi</t>
  </si>
  <si>
    <t>Nico</t>
  </si>
  <si>
    <t>Atina Trail Running</t>
  </si>
  <si>
    <t>Germani</t>
  </si>
  <si>
    <t>M45</t>
  </si>
  <si>
    <t>Atletica Ceprano</t>
  </si>
  <si>
    <t>Macera</t>
  </si>
  <si>
    <t>Michele</t>
  </si>
  <si>
    <t>Atletica san giorgio a liri</t>
  </si>
  <si>
    <t>De Santis</t>
  </si>
  <si>
    <t>Sora Runners Club</t>
  </si>
  <si>
    <t>Rossini</t>
  </si>
  <si>
    <t>Atletica Arce</t>
  </si>
  <si>
    <t>D'Urso</t>
  </si>
  <si>
    <t>Augusto</t>
  </si>
  <si>
    <t>Polsinelli</t>
  </si>
  <si>
    <t>Stefano</t>
  </si>
  <si>
    <t>M55</t>
  </si>
  <si>
    <t>Moreno</t>
  </si>
  <si>
    <t>Podistica dei Fiori</t>
  </si>
  <si>
    <t>Barilone</t>
  </si>
  <si>
    <t>Gianfranco</t>
  </si>
  <si>
    <t>Gizzi</t>
  </si>
  <si>
    <t>Libero</t>
  </si>
  <si>
    <t>Cappello</t>
  </si>
  <si>
    <t>Tommaso</t>
  </si>
  <si>
    <t>Belardini</t>
  </si>
  <si>
    <t>Amatori Velletri</t>
  </si>
  <si>
    <t>Serra</t>
  </si>
  <si>
    <t>F16-99</t>
  </si>
  <si>
    <t>Atl. Colleferro</t>
  </si>
  <si>
    <t>D'agostino</t>
  </si>
  <si>
    <t>Davide</t>
  </si>
  <si>
    <t>Iannetta</t>
  </si>
  <si>
    <t>Pizzuti</t>
  </si>
  <si>
    <t>M50</t>
  </si>
  <si>
    <t>Lombardozzi</t>
  </si>
  <si>
    <t>Emilio</t>
  </si>
  <si>
    <t>Grimaldi</t>
  </si>
  <si>
    <t>Leonardo</t>
  </si>
  <si>
    <t>Martin</t>
  </si>
  <si>
    <t>Bianchi</t>
  </si>
  <si>
    <t>Sabatini</t>
  </si>
  <si>
    <t>Camillo</t>
  </si>
  <si>
    <t>Capodanno</t>
  </si>
  <si>
    <t>Terranova</t>
  </si>
  <si>
    <t>Cus Cassino</t>
  </si>
  <si>
    <t>Campoli</t>
  </si>
  <si>
    <t>M35</t>
  </si>
  <si>
    <t>Atletica Frosinone</t>
  </si>
  <si>
    <t>Gneo</t>
  </si>
  <si>
    <t>Francesco</t>
  </si>
  <si>
    <t>Imperioli</t>
  </si>
  <si>
    <t>Valeriano</t>
  </si>
  <si>
    <t>Simmel Colleferro</t>
  </si>
  <si>
    <t>De Ciantis</t>
  </si>
  <si>
    <t>Martini</t>
  </si>
  <si>
    <t>Biondi</t>
  </si>
  <si>
    <t>ASI Frosinone</t>
  </si>
  <si>
    <t>Robin</t>
  </si>
  <si>
    <t>Jèrèmy</t>
  </si>
  <si>
    <t>montmagny sports</t>
  </si>
  <si>
    <t>Paradiso</t>
  </si>
  <si>
    <t>Vito</t>
  </si>
  <si>
    <t>M60</t>
  </si>
  <si>
    <t>Iaboni</t>
  </si>
  <si>
    <t>Armando</t>
  </si>
  <si>
    <t>M65</t>
  </si>
  <si>
    <t>Fiamme Gialle G. Simone</t>
  </si>
  <si>
    <t>D'Annunzio</t>
  </si>
  <si>
    <t>Fabrizio</t>
  </si>
  <si>
    <t>Pomponio</t>
  </si>
  <si>
    <t>Fedele</t>
  </si>
  <si>
    <t>Antonelli</t>
  </si>
  <si>
    <t>Pittiglio</t>
  </si>
  <si>
    <t>Fiorella</t>
  </si>
  <si>
    <t>Piacentini</t>
  </si>
  <si>
    <t>Petriglia</t>
  </si>
  <si>
    <t>Barbara</t>
  </si>
  <si>
    <t>Oro Fantasy</t>
  </si>
  <si>
    <t>Reale</t>
  </si>
  <si>
    <t>Annamaria</t>
  </si>
  <si>
    <t>Parravano</t>
  </si>
  <si>
    <t>Ianni</t>
  </si>
  <si>
    <t>Lancia</t>
  </si>
  <si>
    <t>Maria Teresa</t>
  </si>
  <si>
    <t>Di zazzo</t>
  </si>
  <si>
    <t>Tullio</t>
  </si>
  <si>
    <t>Dragonetti</t>
  </si>
  <si>
    <t>Arturo</t>
  </si>
  <si>
    <t>Geremia</t>
  </si>
  <si>
    <t>Manna</t>
  </si>
  <si>
    <t>Anna maria</t>
  </si>
  <si>
    <t>Enrico</t>
  </si>
  <si>
    <t>Aprocis Runners Team</t>
  </si>
  <si>
    <t>Matassa</t>
  </si>
  <si>
    <t>Teresa</t>
  </si>
  <si>
    <t>Marcelli</t>
  </si>
  <si>
    <t>Egidio</t>
  </si>
  <si>
    <t>Capocci</t>
  </si>
  <si>
    <t>Di ciacca</t>
  </si>
  <si>
    <t>Riana</t>
  </si>
  <si>
    <t>Giulia</t>
  </si>
  <si>
    <t>Secondini</t>
  </si>
  <si>
    <t>Manuela</t>
  </si>
  <si>
    <t>1ª edizione</t>
  </si>
  <si>
    <t>Notturna di Agnone</t>
  </si>
  <si>
    <t>Villa Latina (FR) Italia - Domenica 26/08/2012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</si>
</sst>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155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156</v>
      </c>
      <c r="B3" s="31"/>
      <c r="C3" s="31"/>
      <c r="D3" s="31"/>
      <c r="E3" s="31"/>
      <c r="F3" s="31"/>
      <c r="G3" s="31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37</v>
      </c>
      <c r="C5" s="11" t="s">
        <v>38</v>
      </c>
      <c r="D5" s="10" t="s">
        <v>39</v>
      </c>
      <c r="E5" s="11" t="s">
        <v>40</v>
      </c>
      <c r="F5" s="26">
        <v>0.02259259259259259</v>
      </c>
      <c r="G5" s="10" t="str">
        <f aca="true" t="shared" si="0" ref="G5:G68">TEXT(INT((HOUR(F5)*3600+MINUTE(F5)*60+SECOND(F5))/$I$3/60),"0")&amp;"."&amp;TEXT(MOD((HOUR(F5)*3600+MINUTE(F5)*60+SECOND(F5))/$I$3,60),"00")&amp;"/km"</f>
        <v>3.15/km</v>
      </c>
      <c r="H5" s="12">
        <f aca="true" t="shared" si="1" ref="H5:H43">F5-$F$5</f>
        <v>0</v>
      </c>
      <c r="I5" s="12">
        <f>F5-INDEX($F$5:$F$429,MATCH(D5,$D$5:$D$429,0))</f>
        <v>0</v>
      </c>
    </row>
    <row r="6" spans="1:9" s="13" customFormat="1" ht="15" customHeight="1">
      <c r="A6" s="14">
        <v>2</v>
      </c>
      <c r="B6" s="15" t="s">
        <v>41</v>
      </c>
      <c r="C6" s="15" t="s">
        <v>27</v>
      </c>
      <c r="D6" s="14" t="s">
        <v>42</v>
      </c>
      <c r="E6" s="15" t="s">
        <v>43</v>
      </c>
      <c r="F6" s="27">
        <v>0.024641203703703703</v>
      </c>
      <c r="G6" s="14" t="str">
        <f t="shared" si="0"/>
        <v>3.33/km</v>
      </c>
      <c r="H6" s="16">
        <f t="shared" si="1"/>
        <v>0.002048611111111112</v>
      </c>
      <c r="I6" s="16">
        <f>F6-INDEX($F$5:$F$429,MATCH(D6,$D$5:$D$429,0))</f>
        <v>0</v>
      </c>
    </row>
    <row r="7" spans="1:9" s="13" customFormat="1" ht="15" customHeight="1">
      <c r="A7" s="14">
        <v>3</v>
      </c>
      <c r="B7" s="15" t="s">
        <v>11</v>
      </c>
      <c r="C7" s="15" t="s">
        <v>12</v>
      </c>
      <c r="D7" s="14" t="s">
        <v>39</v>
      </c>
      <c r="E7" s="15" t="s">
        <v>44</v>
      </c>
      <c r="F7" s="27">
        <v>0.024745370370370372</v>
      </c>
      <c r="G7" s="14" t="str">
        <f t="shared" si="0"/>
        <v>3.34/km</v>
      </c>
      <c r="H7" s="16">
        <f t="shared" si="1"/>
        <v>0.0021527777777777812</v>
      </c>
      <c r="I7" s="16">
        <f>F7-INDEX($F$5:$F$429,MATCH(D7,$D$5:$D$429,0))</f>
        <v>0.0021527777777777812</v>
      </c>
    </row>
    <row r="8" spans="1:9" s="13" customFormat="1" ht="15" customHeight="1">
      <c r="A8" s="14">
        <v>4</v>
      </c>
      <c r="B8" s="15" t="s">
        <v>45</v>
      </c>
      <c r="C8" s="15" t="s">
        <v>26</v>
      </c>
      <c r="D8" s="14" t="s">
        <v>42</v>
      </c>
      <c r="E8" s="15" t="s">
        <v>46</v>
      </c>
      <c r="F8" s="27">
        <v>0.025011574074074075</v>
      </c>
      <c r="G8" s="14" t="str">
        <f t="shared" si="0"/>
        <v>3.36/km</v>
      </c>
      <c r="H8" s="16">
        <f t="shared" si="1"/>
        <v>0.0024189814814814838</v>
      </c>
      <c r="I8" s="16">
        <f>F8-INDEX($F$5:$F$429,MATCH(D8,$D$5:$D$429,0))</f>
        <v>0.0003703703703703716</v>
      </c>
    </row>
    <row r="9" spans="1:9" s="13" customFormat="1" ht="15" customHeight="1">
      <c r="A9" s="14">
        <v>5</v>
      </c>
      <c r="B9" s="15" t="s">
        <v>47</v>
      </c>
      <c r="C9" s="15" t="s">
        <v>24</v>
      </c>
      <c r="D9" s="14" t="s">
        <v>42</v>
      </c>
      <c r="E9" s="15" t="s">
        <v>48</v>
      </c>
      <c r="F9" s="27">
        <v>0.025543981481481483</v>
      </c>
      <c r="G9" s="14" t="str">
        <f t="shared" si="0"/>
        <v>3.41/km</v>
      </c>
      <c r="H9" s="16">
        <f t="shared" si="1"/>
        <v>0.0029513888888888923</v>
      </c>
      <c r="I9" s="16">
        <f>F9-INDEX($F$5:$F$429,MATCH(D9,$D$5:$D$429,0))</f>
        <v>0.0009027777777777801</v>
      </c>
    </row>
    <row r="10" spans="1:9" s="13" customFormat="1" ht="15" customHeight="1">
      <c r="A10" s="14">
        <v>6</v>
      </c>
      <c r="B10" s="15" t="s">
        <v>49</v>
      </c>
      <c r="C10" s="15" t="s">
        <v>50</v>
      </c>
      <c r="D10" s="14" t="s">
        <v>42</v>
      </c>
      <c r="E10" s="15" t="s">
        <v>51</v>
      </c>
      <c r="F10" s="27">
        <v>0.025590277777777778</v>
      </c>
      <c r="G10" s="14" t="str">
        <f t="shared" si="0"/>
        <v>3.41/km</v>
      </c>
      <c r="H10" s="16">
        <f t="shared" si="1"/>
        <v>0.0029976851851851866</v>
      </c>
      <c r="I10" s="16">
        <f>F10-INDEX($F$5:$F$429,MATCH(D10,$D$5:$D$429,0))</f>
        <v>0.0009490740740740744</v>
      </c>
    </row>
    <row r="11" spans="1:9" s="13" customFormat="1" ht="15" customHeight="1">
      <c r="A11" s="14">
        <v>7</v>
      </c>
      <c r="B11" s="15" t="s">
        <v>52</v>
      </c>
      <c r="C11" s="15" t="s">
        <v>32</v>
      </c>
      <c r="D11" s="14" t="s">
        <v>53</v>
      </c>
      <c r="E11" s="15" t="s">
        <v>54</v>
      </c>
      <c r="F11" s="27">
        <v>0.026087962962962966</v>
      </c>
      <c r="G11" s="14" t="str">
        <f t="shared" si="0"/>
        <v>3.45/km</v>
      </c>
      <c r="H11" s="16">
        <f t="shared" si="1"/>
        <v>0.0034953703703703744</v>
      </c>
      <c r="I11" s="16">
        <f>F11-INDEX($F$5:$F$429,MATCH(D11,$D$5:$D$429,0))</f>
        <v>0</v>
      </c>
    </row>
    <row r="12" spans="1:9" s="13" customFormat="1" ht="15" customHeight="1">
      <c r="A12" s="14">
        <v>8</v>
      </c>
      <c r="B12" s="15" t="s">
        <v>55</v>
      </c>
      <c r="C12" s="15" t="s">
        <v>56</v>
      </c>
      <c r="D12" s="14" t="s">
        <v>42</v>
      </c>
      <c r="E12" s="15" t="s">
        <v>57</v>
      </c>
      <c r="F12" s="27">
        <v>0.02684027777777778</v>
      </c>
      <c r="G12" s="14" t="str">
        <f t="shared" si="0"/>
        <v>3.52/km</v>
      </c>
      <c r="H12" s="16">
        <f t="shared" si="1"/>
        <v>0.004247685185185188</v>
      </c>
      <c r="I12" s="16">
        <f>F12-INDEX($F$5:$F$429,MATCH(D12,$D$5:$D$429,0))</f>
        <v>0.0021990740740740755</v>
      </c>
    </row>
    <row r="13" spans="1:9" s="13" customFormat="1" ht="15" customHeight="1">
      <c r="A13" s="14">
        <v>9</v>
      </c>
      <c r="B13" s="15" t="s">
        <v>58</v>
      </c>
      <c r="C13" s="15" t="s">
        <v>17</v>
      </c>
      <c r="D13" s="14" t="s">
        <v>53</v>
      </c>
      <c r="E13" s="15" t="s">
        <v>59</v>
      </c>
      <c r="F13" s="27">
        <v>0.027233796296296298</v>
      </c>
      <c r="G13" s="14" t="str">
        <f t="shared" si="0"/>
        <v>3.55/km</v>
      </c>
      <c r="H13" s="16">
        <f t="shared" si="1"/>
        <v>0.004641203703703706</v>
      </c>
      <c r="I13" s="16">
        <f>F13-INDEX($F$5:$F$429,MATCH(D13,$D$5:$D$429,0))</f>
        <v>0.001145833333333332</v>
      </c>
    </row>
    <row r="14" spans="1:9" s="13" customFormat="1" ht="15" customHeight="1">
      <c r="A14" s="14">
        <v>10</v>
      </c>
      <c r="B14" s="15" t="s">
        <v>60</v>
      </c>
      <c r="C14" s="15" t="s">
        <v>56</v>
      </c>
      <c r="D14" s="14" t="s">
        <v>39</v>
      </c>
      <c r="E14" s="15" t="s">
        <v>61</v>
      </c>
      <c r="F14" s="27">
        <v>0.027337962962962963</v>
      </c>
      <c r="G14" s="14" t="str">
        <f t="shared" si="0"/>
        <v>3.56/km</v>
      </c>
      <c r="H14" s="16">
        <f t="shared" si="1"/>
        <v>0.004745370370370372</v>
      </c>
      <c r="I14" s="16">
        <f>F14-INDEX($F$5:$F$429,MATCH(D14,$D$5:$D$429,0))</f>
        <v>0.004745370370370372</v>
      </c>
    </row>
    <row r="15" spans="1:9" s="13" customFormat="1" ht="15" customHeight="1">
      <c r="A15" s="14">
        <v>11</v>
      </c>
      <c r="B15" s="15" t="s">
        <v>62</v>
      </c>
      <c r="C15" s="15" t="s">
        <v>63</v>
      </c>
      <c r="D15" s="14" t="s">
        <v>42</v>
      </c>
      <c r="E15" s="15" t="s">
        <v>57</v>
      </c>
      <c r="F15" s="27">
        <v>0.027858796296296298</v>
      </c>
      <c r="G15" s="14" t="str">
        <f t="shared" si="0"/>
        <v>4.01/km</v>
      </c>
      <c r="H15" s="16">
        <f t="shared" si="1"/>
        <v>0.005266203703703707</v>
      </c>
      <c r="I15" s="16">
        <f>F15-INDEX($F$5:$F$429,MATCH(D15,$D$5:$D$429,0))</f>
        <v>0.003217592592592595</v>
      </c>
    </row>
    <row r="16" spans="1:9" s="13" customFormat="1" ht="15" customHeight="1">
      <c r="A16" s="14">
        <v>12</v>
      </c>
      <c r="B16" s="15" t="s">
        <v>64</v>
      </c>
      <c r="C16" s="15" t="s">
        <v>65</v>
      </c>
      <c r="D16" s="14" t="s">
        <v>66</v>
      </c>
      <c r="E16" s="15" t="s">
        <v>59</v>
      </c>
      <c r="F16" s="27">
        <v>0.02854166666666667</v>
      </c>
      <c r="G16" s="14" t="str">
        <f t="shared" si="0"/>
        <v>4.07/km</v>
      </c>
      <c r="H16" s="16">
        <f t="shared" si="1"/>
        <v>0.005949074074074079</v>
      </c>
      <c r="I16" s="16">
        <f>F16-INDEX($F$5:$F$429,MATCH(D16,$D$5:$D$429,0))</f>
        <v>0</v>
      </c>
    </row>
    <row r="17" spans="1:9" s="13" customFormat="1" ht="15" customHeight="1">
      <c r="A17" s="14">
        <v>13</v>
      </c>
      <c r="B17" s="15" t="s">
        <v>47</v>
      </c>
      <c r="C17" s="15" t="s">
        <v>67</v>
      </c>
      <c r="D17" s="14" t="s">
        <v>39</v>
      </c>
      <c r="E17" s="15" t="s">
        <v>68</v>
      </c>
      <c r="F17" s="27">
        <v>0.028912037037037038</v>
      </c>
      <c r="G17" s="14" t="str">
        <f t="shared" si="0"/>
        <v>4.10/km</v>
      </c>
      <c r="H17" s="16">
        <f t="shared" si="1"/>
        <v>0.006319444444444447</v>
      </c>
      <c r="I17" s="16">
        <f>F17-INDEX($F$5:$F$429,MATCH(D17,$D$5:$D$429,0))</f>
        <v>0.006319444444444447</v>
      </c>
    </row>
    <row r="18" spans="1:9" s="13" customFormat="1" ht="15" customHeight="1">
      <c r="A18" s="14">
        <v>14</v>
      </c>
      <c r="B18" s="15" t="s">
        <v>69</v>
      </c>
      <c r="C18" s="15" t="s">
        <v>70</v>
      </c>
      <c r="D18" s="14" t="s">
        <v>39</v>
      </c>
      <c r="E18" s="15" t="s">
        <v>59</v>
      </c>
      <c r="F18" s="27">
        <v>0.029155092592592594</v>
      </c>
      <c r="G18" s="14" t="str">
        <f t="shared" si="0"/>
        <v>4.12/km</v>
      </c>
      <c r="H18" s="16">
        <f t="shared" si="1"/>
        <v>0.006562500000000002</v>
      </c>
      <c r="I18" s="16">
        <f>F18-INDEX($F$5:$F$429,MATCH(D18,$D$5:$D$429,0))</f>
        <v>0.006562500000000002</v>
      </c>
    </row>
    <row r="19" spans="1:9" s="13" customFormat="1" ht="15" customHeight="1">
      <c r="A19" s="14">
        <v>15</v>
      </c>
      <c r="B19" s="15" t="s">
        <v>71</v>
      </c>
      <c r="C19" s="15" t="s">
        <v>33</v>
      </c>
      <c r="D19" s="14" t="s">
        <v>42</v>
      </c>
      <c r="E19" s="15" t="s">
        <v>72</v>
      </c>
      <c r="F19" s="27">
        <v>0.029409722222222223</v>
      </c>
      <c r="G19" s="14" t="str">
        <f t="shared" si="0"/>
        <v>4.14/km</v>
      </c>
      <c r="H19" s="16">
        <f t="shared" si="1"/>
        <v>0.006817129629629631</v>
      </c>
      <c r="I19" s="16">
        <f>F19-INDEX($F$5:$F$429,MATCH(D19,$D$5:$D$429,0))</f>
        <v>0.004768518518518519</v>
      </c>
    </row>
    <row r="20" spans="1:9" s="13" customFormat="1" ht="15" customHeight="1">
      <c r="A20" s="14">
        <v>16</v>
      </c>
      <c r="B20" s="15" t="s">
        <v>73</v>
      </c>
      <c r="C20" s="15" t="s">
        <v>74</v>
      </c>
      <c r="D20" s="14" t="s">
        <v>53</v>
      </c>
      <c r="E20" s="15" t="s">
        <v>59</v>
      </c>
      <c r="F20" s="27">
        <v>0.029780092592592594</v>
      </c>
      <c r="G20" s="14" t="str">
        <f t="shared" si="0"/>
        <v>4.17/km</v>
      </c>
      <c r="H20" s="16">
        <f t="shared" si="1"/>
        <v>0.007187500000000003</v>
      </c>
      <c r="I20" s="16">
        <f>F20-INDEX($F$5:$F$429,MATCH(D20,$D$5:$D$429,0))</f>
        <v>0.0036921296296296285</v>
      </c>
    </row>
    <row r="21" spans="1:9" s="13" customFormat="1" ht="15" customHeight="1">
      <c r="A21" s="14">
        <v>17</v>
      </c>
      <c r="B21" s="15" t="s">
        <v>75</v>
      </c>
      <c r="C21" s="15" t="s">
        <v>13</v>
      </c>
      <c r="D21" s="14" t="s">
        <v>39</v>
      </c>
      <c r="E21" s="15" t="s">
        <v>76</v>
      </c>
      <c r="F21" s="27">
        <v>0.029826388888888892</v>
      </c>
      <c r="G21" s="14" t="str">
        <f t="shared" si="0"/>
        <v>4.18/km</v>
      </c>
      <c r="H21" s="16">
        <f t="shared" si="1"/>
        <v>0.007233796296296301</v>
      </c>
      <c r="I21" s="16">
        <f>F21-INDEX($F$5:$F$429,MATCH(D21,$D$5:$D$429,0))</f>
        <v>0.007233796296296301</v>
      </c>
    </row>
    <row r="22" spans="1:9" s="13" customFormat="1" ht="15" customHeight="1">
      <c r="A22" s="14">
        <v>18</v>
      </c>
      <c r="B22" s="15" t="s">
        <v>77</v>
      </c>
      <c r="C22" s="15" t="s">
        <v>35</v>
      </c>
      <c r="D22" s="14" t="s">
        <v>78</v>
      </c>
      <c r="E22" s="15" t="s">
        <v>79</v>
      </c>
      <c r="F22" s="27">
        <v>0.02989583333333333</v>
      </c>
      <c r="G22" s="14" t="str">
        <f t="shared" si="0"/>
        <v>4.18/km</v>
      </c>
      <c r="H22" s="16">
        <f t="shared" si="1"/>
        <v>0.007303240740740739</v>
      </c>
      <c r="I22" s="16">
        <f>F22-INDEX($F$5:$F$429,MATCH(D22,$D$5:$D$429,0))</f>
        <v>0</v>
      </c>
    </row>
    <row r="23" spans="1:9" s="13" customFormat="1" ht="15" customHeight="1">
      <c r="A23" s="14">
        <v>19</v>
      </c>
      <c r="B23" s="15" t="s">
        <v>80</v>
      </c>
      <c r="C23" s="15" t="s">
        <v>81</v>
      </c>
      <c r="D23" s="14" t="s">
        <v>42</v>
      </c>
      <c r="E23" s="15" t="s">
        <v>51</v>
      </c>
      <c r="F23" s="27">
        <v>0.02989583333333333</v>
      </c>
      <c r="G23" s="14" t="str">
        <f t="shared" si="0"/>
        <v>4.18/km</v>
      </c>
      <c r="H23" s="16">
        <f t="shared" si="1"/>
        <v>0.007303240740740739</v>
      </c>
      <c r="I23" s="16">
        <f>F23-INDEX($F$5:$F$429,MATCH(D23,$D$5:$D$429,0))</f>
        <v>0.0052546296296296265</v>
      </c>
    </row>
    <row r="24" spans="1:9" s="13" customFormat="1" ht="15" customHeight="1">
      <c r="A24" s="14">
        <v>20</v>
      </c>
      <c r="B24" s="15" t="s">
        <v>82</v>
      </c>
      <c r="C24" s="15" t="s">
        <v>15</v>
      </c>
      <c r="D24" s="14" t="s">
        <v>42</v>
      </c>
      <c r="E24" s="15" t="s">
        <v>51</v>
      </c>
      <c r="F24" s="27">
        <v>0.030347222222222223</v>
      </c>
      <c r="G24" s="14" t="str">
        <f t="shared" si="0"/>
        <v>4.22/km</v>
      </c>
      <c r="H24" s="16">
        <f t="shared" si="1"/>
        <v>0.007754629629629632</v>
      </c>
      <c r="I24" s="16">
        <f>F24-INDEX($F$5:$F$429,MATCH(D24,$D$5:$D$429,0))</f>
        <v>0.00570601851851852</v>
      </c>
    </row>
    <row r="25" spans="1:9" s="13" customFormat="1" ht="15" customHeight="1">
      <c r="A25" s="14">
        <v>21</v>
      </c>
      <c r="B25" s="15" t="s">
        <v>83</v>
      </c>
      <c r="C25" s="15" t="s">
        <v>25</v>
      </c>
      <c r="D25" s="14" t="s">
        <v>84</v>
      </c>
      <c r="E25" s="15" t="s">
        <v>59</v>
      </c>
      <c r="F25" s="27">
        <v>0.03037037037037037</v>
      </c>
      <c r="G25" s="14" t="str">
        <f t="shared" si="0"/>
        <v>4.22/km</v>
      </c>
      <c r="H25" s="16">
        <f t="shared" si="1"/>
        <v>0.007777777777777779</v>
      </c>
      <c r="I25" s="16">
        <f>F25-INDEX($F$5:$F$429,MATCH(D25,$D$5:$D$429,0))</f>
        <v>0</v>
      </c>
    </row>
    <row r="26" spans="1:9" s="13" customFormat="1" ht="15" customHeight="1">
      <c r="A26" s="14">
        <v>22</v>
      </c>
      <c r="B26" s="15" t="s">
        <v>85</v>
      </c>
      <c r="C26" s="15" t="s">
        <v>86</v>
      </c>
      <c r="D26" s="14" t="s">
        <v>84</v>
      </c>
      <c r="E26" s="15" t="s">
        <v>59</v>
      </c>
      <c r="F26" s="27">
        <v>0.030393518518518518</v>
      </c>
      <c r="G26" s="14" t="str">
        <f t="shared" si="0"/>
        <v>4.23/km</v>
      </c>
      <c r="H26" s="16">
        <f t="shared" si="1"/>
        <v>0.007800925925925926</v>
      </c>
      <c r="I26" s="16">
        <f>F26-INDEX($F$5:$F$429,MATCH(D26,$D$5:$D$429,0))</f>
        <v>2.314814814814714E-05</v>
      </c>
    </row>
    <row r="27" spans="1:9" s="13" customFormat="1" ht="15" customHeight="1">
      <c r="A27" s="14">
        <v>23</v>
      </c>
      <c r="B27" s="15" t="s">
        <v>87</v>
      </c>
      <c r="C27" s="15" t="s">
        <v>88</v>
      </c>
      <c r="D27" s="14" t="s">
        <v>39</v>
      </c>
      <c r="E27" s="15" t="s">
        <v>61</v>
      </c>
      <c r="F27" s="27">
        <v>0.03040509259259259</v>
      </c>
      <c r="G27" s="14" t="str">
        <f t="shared" si="0"/>
        <v>4.23/km</v>
      </c>
      <c r="H27" s="16">
        <f t="shared" si="1"/>
        <v>0.0078125</v>
      </c>
      <c r="I27" s="16">
        <f>F27-INDEX($F$5:$F$429,MATCH(D27,$D$5:$D$429,0))</f>
        <v>0.0078125</v>
      </c>
    </row>
    <row r="28" spans="1:9" s="17" customFormat="1" ht="15" customHeight="1">
      <c r="A28" s="14">
        <v>24</v>
      </c>
      <c r="B28" s="15" t="s">
        <v>29</v>
      </c>
      <c r="C28" s="15" t="s">
        <v>89</v>
      </c>
      <c r="D28" s="14" t="s">
        <v>42</v>
      </c>
      <c r="E28" s="15" t="s">
        <v>72</v>
      </c>
      <c r="F28" s="27">
        <v>0.030625</v>
      </c>
      <c r="G28" s="14" t="str">
        <f t="shared" si="0"/>
        <v>4.25/km</v>
      </c>
      <c r="H28" s="16">
        <f t="shared" si="1"/>
        <v>0.008032407407407408</v>
      </c>
      <c r="I28" s="16">
        <f>F28-INDEX($F$5:$F$429,MATCH(D28,$D$5:$D$429,0))</f>
        <v>0.005983796296296296</v>
      </c>
    </row>
    <row r="29" spans="1:9" ht="15" customHeight="1">
      <c r="A29" s="14">
        <v>25</v>
      </c>
      <c r="B29" s="15" t="s">
        <v>90</v>
      </c>
      <c r="C29" s="15" t="s">
        <v>28</v>
      </c>
      <c r="D29" s="14" t="s">
        <v>78</v>
      </c>
      <c r="E29" s="15" t="s">
        <v>20</v>
      </c>
      <c r="F29" s="27">
        <v>0.030648148148148147</v>
      </c>
      <c r="G29" s="14" t="str">
        <f t="shared" si="0"/>
        <v>4.25/km</v>
      </c>
      <c r="H29" s="16">
        <f t="shared" si="1"/>
        <v>0.008055555555555555</v>
      </c>
      <c r="I29" s="16">
        <f>F29-INDEX($F$5:$F$429,MATCH(D29,$D$5:$D$429,0))</f>
        <v>0.0007523148148148168</v>
      </c>
    </row>
    <row r="30" spans="1:9" ht="15" customHeight="1">
      <c r="A30" s="14">
        <v>26</v>
      </c>
      <c r="B30" s="15" t="s">
        <v>91</v>
      </c>
      <c r="C30" s="15" t="s">
        <v>92</v>
      </c>
      <c r="D30" s="14" t="s">
        <v>42</v>
      </c>
      <c r="E30" s="15" t="s">
        <v>72</v>
      </c>
      <c r="F30" s="27">
        <v>0.030671296296296294</v>
      </c>
      <c r="G30" s="14" t="str">
        <f t="shared" si="0"/>
        <v>4.25/km</v>
      </c>
      <c r="H30" s="16">
        <f t="shared" si="1"/>
        <v>0.008078703703703703</v>
      </c>
      <c r="I30" s="16">
        <f>F30-INDEX($F$5:$F$429,MATCH(D30,$D$5:$D$429,0))</f>
        <v>0.00603009259259259</v>
      </c>
    </row>
    <row r="31" spans="1:9" ht="15" customHeight="1">
      <c r="A31" s="14">
        <v>27</v>
      </c>
      <c r="B31" s="15" t="s">
        <v>93</v>
      </c>
      <c r="C31" s="15" t="s">
        <v>25</v>
      </c>
      <c r="D31" s="14" t="s">
        <v>84</v>
      </c>
      <c r="E31" s="15" t="s">
        <v>72</v>
      </c>
      <c r="F31" s="27">
        <v>0.030694444444444444</v>
      </c>
      <c r="G31" s="14" t="str">
        <f t="shared" si="0"/>
        <v>4.25/km</v>
      </c>
      <c r="H31" s="16">
        <f t="shared" si="1"/>
        <v>0.008101851851851853</v>
      </c>
      <c r="I31" s="16">
        <f>F31-INDEX($F$5:$F$429,MATCH(D31,$D$5:$D$429,0))</f>
        <v>0.00032407407407407385</v>
      </c>
    </row>
    <row r="32" spans="1:9" ht="15" customHeight="1">
      <c r="A32" s="14">
        <v>28</v>
      </c>
      <c r="B32" s="15" t="s">
        <v>94</v>
      </c>
      <c r="C32" s="15" t="s">
        <v>63</v>
      </c>
      <c r="D32" s="14" t="s">
        <v>84</v>
      </c>
      <c r="E32" s="15" t="s">
        <v>95</v>
      </c>
      <c r="F32" s="27">
        <v>0.03070601851851852</v>
      </c>
      <c r="G32" s="14" t="str">
        <f t="shared" si="0"/>
        <v>4.25/km</v>
      </c>
      <c r="H32" s="16">
        <f t="shared" si="1"/>
        <v>0.00811342592592593</v>
      </c>
      <c r="I32" s="16">
        <f>F32-INDEX($F$5:$F$429,MATCH(D32,$D$5:$D$429,0))</f>
        <v>0.0003356481481481509</v>
      </c>
    </row>
    <row r="33" spans="1:9" ht="15" customHeight="1">
      <c r="A33" s="14">
        <v>29</v>
      </c>
      <c r="B33" s="15" t="s">
        <v>96</v>
      </c>
      <c r="C33" s="15" t="s">
        <v>14</v>
      </c>
      <c r="D33" s="14" t="s">
        <v>97</v>
      </c>
      <c r="E33" s="15" t="s">
        <v>98</v>
      </c>
      <c r="F33" s="27">
        <v>0.03072916666666667</v>
      </c>
      <c r="G33" s="14" t="str">
        <f t="shared" si="0"/>
        <v>4.26/km</v>
      </c>
      <c r="H33" s="16">
        <f t="shared" si="1"/>
        <v>0.008136574074074077</v>
      </c>
      <c r="I33" s="16">
        <f>F33-INDEX($F$5:$F$429,MATCH(D33,$D$5:$D$429,0))</f>
        <v>0</v>
      </c>
    </row>
    <row r="34" spans="1:9" ht="15" customHeight="1">
      <c r="A34" s="14">
        <v>30</v>
      </c>
      <c r="B34" s="15" t="s">
        <v>99</v>
      </c>
      <c r="C34" s="15" t="s">
        <v>100</v>
      </c>
      <c r="D34" s="14" t="s">
        <v>42</v>
      </c>
      <c r="E34" s="15" t="s">
        <v>51</v>
      </c>
      <c r="F34" s="27">
        <v>0.030810185185185187</v>
      </c>
      <c r="G34" s="14" t="str">
        <f t="shared" si="0"/>
        <v>4.26/km</v>
      </c>
      <c r="H34" s="16">
        <f t="shared" si="1"/>
        <v>0.008217592592592596</v>
      </c>
      <c r="I34" s="16">
        <f>F34-INDEX($F$5:$F$429,MATCH(D34,$D$5:$D$429,0))</f>
        <v>0.006168981481481484</v>
      </c>
    </row>
    <row r="35" spans="1:9" ht="15" customHeight="1">
      <c r="A35" s="14">
        <v>31</v>
      </c>
      <c r="B35" s="15" t="s">
        <v>101</v>
      </c>
      <c r="C35" s="15" t="s">
        <v>102</v>
      </c>
      <c r="D35" s="14" t="s">
        <v>53</v>
      </c>
      <c r="E35" s="15" t="s">
        <v>103</v>
      </c>
      <c r="F35" s="27">
        <v>0.030868055555555555</v>
      </c>
      <c r="G35" s="14" t="str">
        <f t="shared" si="0"/>
        <v>4.27/km</v>
      </c>
      <c r="H35" s="16">
        <f t="shared" si="1"/>
        <v>0.008275462962962964</v>
      </c>
      <c r="I35" s="16">
        <f>F35-INDEX($F$5:$F$429,MATCH(D35,$D$5:$D$429,0))</f>
        <v>0.004780092592592589</v>
      </c>
    </row>
    <row r="36" spans="1:9" ht="15" customHeight="1">
      <c r="A36" s="14">
        <v>32</v>
      </c>
      <c r="B36" s="15" t="s">
        <v>104</v>
      </c>
      <c r="C36" s="15" t="s">
        <v>25</v>
      </c>
      <c r="D36" s="14" t="s">
        <v>84</v>
      </c>
      <c r="E36" s="15" t="s">
        <v>59</v>
      </c>
      <c r="F36" s="27">
        <v>0.031145833333333334</v>
      </c>
      <c r="G36" s="14" t="str">
        <f t="shared" si="0"/>
        <v>4.29/km</v>
      </c>
      <c r="H36" s="16">
        <f t="shared" si="1"/>
        <v>0.008553240740740743</v>
      </c>
      <c r="I36" s="16">
        <f>F36-INDEX($F$5:$F$429,MATCH(D36,$D$5:$D$429,0))</f>
        <v>0.0007754629629629639</v>
      </c>
    </row>
    <row r="37" spans="1:9" ht="15" customHeight="1">
      <c r="A37" s="14">
        <v>33</v>
      </c>
      <c r="B37" s="15" t="s">
        <v>105</v>
      </c>
      <c r="C37" s="15" t="s">
        <v>17</v>
      </c>
      <c r="D37" s="14" t="s">
        <v>84</v>
      </c>
      <c r="E37" s="15" t="s">
        <v>51</v>
      </c>
      <c r="F37" s="27">
        <v>0.03158564814814815</v>
      </c>
      <c r="G37" s="14" t="str">
        <f t="shared" si="0"/>
        <v>4.33/km</v>
      </c>
      <c r="H37" s="16">
        <f t="shared" si="1"/>
        <v>0.008993055555555556</v>
      </c>
      <c r="I37" s="16">
        <f>F37-INDEX($F$5:$F$429,MATCH(D37,$D$5:$D$429,0))</f>
        <v>0.001215277777777777</v>
      </c>
    </row>
    <row r="38" spans="1:9" ht="15" customHeight="1">
      <c r="A38" s="14">
        <v>34</v>
      </c>
      <c r="B38" s="15" t="s">
        <v>106</v>
      </c>
      <c r="C38" s="15" t="s">
        <v>18</v>
      </c>
      <c r="D38" s="14" t="s">
        <v>97</v>
      </c>
      <c r="E38" s="15" t="s">
        <v>107</v>
      </c>
      <c r="F38" s="27">
        <v>0.032129629629629626</v>
      </c>
      <c r="G38" s="14" t="str">
        <f t="shared" si="0"/>
        <v>4.38/km</v>
      </c>
      <c r="H38" s="16">
        <f t="shared" si="1"/>
        <v>0.009537037037037035</v>
      </c>
      <c r="I38" s="16">
        <f>F38-INDEX($F$5:$F$429,MATCH(D38,$D$5:$D$429,0))</f>
        <v>0.0014004629629629575</v>
      </c>
    </row>
    <row r="39" spans="1:9" ht="15" customHeight="1">
      <c r="A39" s="14">
        <v>35</v>
      </c>
      <c r="B39" s="15" t="s">
        <v>49</v>
      </c>
      <c r="C39" s="15" t="s">
        <v>27</v>
      </c>
      <c r="D39" s="14" t="s">
        <v>42</v>
      </c>
      <c r="E39" s="15" t="s">
        <v>51</v>
      </c>
      <c r="F39" s="27">
        <v>0.03217592592592593</v>
      </c>
      <c r="G39" s="14" t="str">
        <f t="shared" si="0"/>
        <v>4.38/km</v>
      </c>
      <c r="H39" s="16">
        <f t="shared" si="1"/>
        <v>0.009583333333333336</v>
      </c>
      <c r="I39" s="16">
        <f>F39-INDEX($F$5:$F$429,MATCH(D39,$D$5:$D$429,0))</f>
        <v>0.007534722222222224</v>
      </c>
    </row>
    <row r="40" spans="1:9" ht="15" customHeight="1">
      <c r="A40" s="14">
        <v>36</v>
      </c>
      <c r="B40" s="15" t="s">
        <v>108</v>
      </c>
      <c r="C40" s="15" t="s">
        <v>109</v>
      </c>
      <c r="D40" s="14" t="s">
        <v>42</v>
      </c>
      <c r="E40" s="15" t="s">
        <v>110</v>
      </c>
      <c r="F40" s="27">
        <v>0.03221064814814815</v>
      </c>
      <c r="G40" s="14" t="str">
        <f t="shared" si="0"/>
        <v>4.38/km</v>
      </c>
      <c r="H40" s="16">
        <f t="shared" si="1"/>
        <v>0.009618055555555557</v>
      </c>
      <c r="I40" s="16">
        <f>F40-INDEX($F$5:$F$429,MATCH(D40,$D$5:$D$429,0))</f>
        <v>0.007569444444444445</v>
      </c>
    </row>
    <row r="41" spans="1:9" ht="15" customHeight="1">
      <c r="A41" s="14">
        <v>37</v>
      </c>
      <c r="B41" s="15" t="s">
        <v>111</v>
      </c>
      <c r="C41" s="15" t="s">
        <v>112</v>
      </c>
      <c r="D41" s="14" t="s">
        <v>113</v>
      </c>
      <c r="E41" s="15" t="s">
        <v>59</v>
      </c>
      <c r="F41" s="27">
        <v>0.03243055555555556</v>
      </c>
      <c r="G41" s="14" t="str">
        <f t="shared" si="0"/>
        <v>4.40/km</v>
      </c>
      <c r="H41" s="16">
        <f t="shared" si="1"/>
        <v>0.009837962962962968</v>
      </c>
      <c r="I41" s="16">
        <f>F41-INDEX($F$5:$F$429,MATCH(D41,$D$5:$D$429,0))</f>
        <v>0</v>
      </c>
    </row>
    <row r="42" spans="1:9" ht="15" customHeight="1">
      <c r="A42" s="14">
        <v>38</v>
      </c>
      <c r="B42" s="15" t="s">
        <v>114</v>
      </c>
      <c r="C42" s="15" t="s">
        <v>115</v>
      </c>
      <c r="D42" s="14" t="s">
        <v>116</v>
      </c>
      <c r="E42" s="15" t="s">
        <v>117</v>
      </c>
      <c r="F42" s="27">
        <v>0.03280092592592593</v>
      </c>
      <c r="G42" s="14" t="str">
        <f t="shared" si="0"/>
        <v>4.43/km</v>
      </c>
      <c r="H42" s="16">
        <f aca="true" t="shared" si="2" ref="H42:H69">F42-$F$5</f>
        <v>0.010208333333333337</v>
      </c>
      <c r="I42" s="16">
        <f>F42-INDEX($F$5:$F$429,MATCH(D42,$D$5:$D$429,0))</f>
        <v>0</v>
      </c>
    </row>
    <row r="43" spans="1:9" ht="15" customHeight="1">
      <c r="A43" s="14">
        <v>39</v>
      </c>
      <c r="B43" s="15" t="s">
        <v>118</v>
      </c>
      <c r="C43" s="15" t="s">
        <v>119</v>
      </c>
      <c r="D43" s="14" t="s">
        <v>39</v>
      </c>
      <c r="E43" s="15" t="s">
        <v>51</v>
      </c>
      <c r="F43" s="27">
        <v>0.03290509259259259</v>
      </c>
      <c r="G43" s="14" t="str">
        <f t="shared" si="0"/>
        <v>4.44/km</v>
      </c>
      <c r="H43" s="16">
        <f t="shared" si="2"/>
        <v>0.010312499999999999</v>
      </c>
      <c r="I43" s="16">
        <f>F43-INDEX($F$5:$F$429,MATCH(D43,$D$5:$D$429,0))</f>
        <v>0.010312499999999999</v>
      </c>
    </row>
    <row r="44" spans="1:9" ht="15" customHeight="1">
      <c r="A44" s="14">
        <v>40</v>
      </c>
      <c r="B44" s="15" t="s">
        <v>120</v>
      </c>
      <c r="C44" s="15" t="s">
        <v>16</v>
      </c>
      <c r="D44" s="14" t="s">
        <v>66</v>
      </c>
      <c r="E44" s="15" t="s">
        <v>51</v>
      </c>
      <c r="F44" s="27">
        <v>0.033402777777777774</v>
      </c>
      <c r="G44" s="14" t="str">
        <f t="shared" si="0"/>
        <v>4.49/km</v>
      </c>
      <c r="H44" s="16">
        <f t="shared" si="2"/>
        <v>0.010810185185185183</v>
      </c>
      <c r="I44" s="16">
        <f>F44-INDEX($F$5:$F$429,MATCH(D44,$D$5:$D$429,0))</f>
        <v>0.004861111111111104</v>
      </c>
    </row>
    <row r="45" spans="1:9" ht="15" customHeight="1">
      <c r="A45" s="14">
        <v>41</v>
      </c>
      <c r="B45" s="15" t="s">
        <v>121</v>
      </c>
      <c r="C45" s="15" t="s">
        <v>56</v>
      </c>
      <c r="D45" s="14" t="s">
        <v>39</v>
      </c>
      <c r="E45" s="15" t="s">
        <v>59</v>
      </c>
      <c r="F45" s="27">
        <v>0.03353009259259259</v>
      </c>
      <c r="G45" s="14" t="str">
        <f t="shared" si="0"/>
        <v>4.50/km</v>
      </c>
      <c r="H45" s="16">
        <f t="shared" si="2"/>
        <v>0.0109375</v>
      </c>
      <c r="I45" s="16">
        <f>F45-INDEX($F$5:$F$429,MATCH(D45,$D$5:$D$429,0))</f>
        <v>0.0109375</v>
      </c>
    </row>
    <row r="46" spans="1:9" ht="15" customHeight="1">
      <c r="A46" s="14">
        <v>42</v>
      </c>
      <c r="B46" s="15" t="s">
        <v>122</v>
      </c>
      <c r="C46" s="15" t="s">
        <v>19</v>
      </c>
      <c r="D46" s="14" t="s">
        <v>42</v>
      </c>
      <c r="E46" s="15" t="s">
        <v>51</v>
      </c>
      <c r="F46" s="27">
        <v>0.034201388888888885</v>
      </c>
      <c r="G46" s="14" t="str">
        <f t="shared" si="0"/>
        <v>4.56/km</v>
      </c>
      <c r="H46" s="16">
        <f t="shared" si="2"/>
        <v>0.011608796296296294</v>
      </c>
      <c r="I46" s="16">
        <f>F46-INDEX($F$5:$F$429,MATCH(D46,$D$5:$D$429,0))</f>
        <v>0.009560185185185182</v>
      </c>
    </row>
    <row r="47" spans="1:9" ht="15" customHeight="1">
      <c r="A47" s="14">
        <v>43</v>
      </c>
      <c r="B47" s="15" t="s">
        <v>123</v>
      </c>
      <c r="C47" s="15" t="s">
        <v>124</v>
      </c>
      <c r="D47" s="14" t="s">
        <v>78</v>
      </c>
      <c r="E47" s="15" t="s">
        <v>95</v>
      </c>
      <c r="F47" s="27">
        <v>0.0343287037037037</v>
      </c>
      <c r="G47" s="14" t="str">
        <f t="shared" si="0"/>
        <v>4.57/km</v>
      </c>
      <c r="H47" s="16">
        <f t="shared" si="2"/>
        <v>0.01173611111111111</v>
      </c>
      <c r="I47" s="16">
        <f>F47-INDEX($F$5:$F$429,MATCH(D47,$D$5:$D$429,0))</f>
        <v>0.004432870370370372</v>
      </c>
    </row>
    <row r="48" spans="1:9" ht="15" customHeight="1">
      <c r="A48" s="14">
        <v>44</v>
      </c>
      <c r="B48" s="15" t="s">
        <v>125</v>
      </c>
      <c r="C48" s="15" t="s">
        <v>100</v>
      </c>
      <c r="D48" s="14" t="s">
        <v>39</v>
      </c>
      <c r="E48" s="15" t="s">
        <v>57</v>
      </c>
      <c r="F48" s="27">
        <v>0.03546296296296297</v>
      </c>
      <c r="G48" s="14" t="str">
        <f t="shared" si="0"/>
        <v>5.06/km</v>
      </c>
      <c r="H48" s="16">
        <f t="shared" si="2"/>
        <v>0.012870370370370376</v>
      </c>
      <c r="I48" s="16">
        <f>F48-INDEX($F$5:$F$429,MATCH(D48,$D$5:$D$429,0))</f>
        <v>0.012870370370370376</v>
      </c>
    </row>
    <row r="49" spans="1:9" ht="15" customHeight="1">
      <c r="A49" s="14">
        <v>45</v>
      </c>
      <c r="B49" s="15" t="s">
        <v>126</v>
      </c>
      <c r="C49" s="15" t="s">
        <v>127</v>
      </c>
      <c r="D49" s="14" t="s">
        <v>78</v>
      </c>
      <c r="E49" s="15" t="s">
        <v>128</v>
      </c>
      <c r="F49" s="27">
        <v>0.03594907407407407</v>
      </c>
      <c r="G49" s="14" t="str">
        <f t="shared" si="0"/>
        <v>5.11/km</v>
      </c>
      <c r="H49" s="16">
        <f t="shared" si="2"/>
        <v>0.01335648148148148</v>
      </c>
      <c r="I49" s="16">
        <f>F49-INDEX($F$5:$F$429,MATCH(D49,$D$5:$D$429,0))</f>
        <v>0.006053240740740741</v>
      </c>
    </row>
    <row r="50" spans="1:9" ht="15" customHeight="1">
      <c r="A50" s="14">
        <v>46</v>
      </c>
      <c r="B50" s="15" t="s">
        <v>21</v>
      </c>
      <c r="C50" s="15" t="s">
        <v>23</v>
      </c>
      <c r="D50" s="14" t="s">
        <v>42</v>
      </c>
      <c r="E50" s="15" t="s">
        <v>72</v>
      </c>
      <c r="F50" s="27">
        <v>0.03613425925925926</v>
      </c>
      <c r="G50" s="14" t="str">
        <f t="shared" si="0"/>
        <v>5.12/km</v>
      </c>
      <c r="H50" s="16">
        <f t="shared" si="2"/>
        <v>0.01354166666666667</v>
      </c>
      <c r="I50" s="16">
        <f>F50-INDEX($F$5:$F$429,MATCH(D50,$D$5:$D$429,0))</f>
        <v>0.011493055555555558</v>
      </c>
    </row>
    <row r="51" spans="1:9" ht="15" customHeight="1">
      <c r="A51" s="14">
        <v>47</v>
      </c>
      <c r="B51" s="15" t="s">
        <v>129</v>
      </c>
      <c r="C51" s="15" t="s">
        <v>130</v>
      </c>
      <c r="D51" s="14" t="s">
        <v>78</v>
      </c>
      <c r="E51" s="15" t="s">
        <v>68</v>
      </c>
      <c r="F51" s="27">
        <v>0.036597222222222225</v>
      </c>
      <c r="G51" s="14" t="str">
        <f t="shared" si="0"/>
        <v>5.16/km</v>
      </c>
      <c r="H51" s="16">
        <f t="shared" si="2"/>
        <v>0.014004629629629634</v>
      </c>
      <c r="I51" s="16">
        <f>F51-INDEX($F$5:$F$429,MATCH(D51,$D$5:$D$429,0))</f>
        <v>0.006701388888888896</v>
      </c>
    </row>
    <row r="52" spans="1:9" ht="15" customHeight="1">
      <c r="A52" s="14">
        <v>48</v>
      </c>
      <c r="B52" s="15" t="s">
        <v>131</v>
      </c>
      <c r="C52" s="15" t="s">
        <v>13</v>
      </c>
      <c r="D52" s="14" t="s">
        <v>97</v>
      </c>
      <c r="E52" s="15" t="s">
        <v>51</v>
      </c>
      <c r="F52" s="27">
        <v>0.03688657407407408</v>
      </c>
      <c r="G52" s="14" t="str">
        <f t="shared" si="0"/>
        <v>5.19/km</v>
      </c>
      <c r="H52" s="16">
        <f t="shared" si="2"/>
        <v>0.014293981481481487</v>
      </c>
      <c r="I52" s="16">
        <f>F52-INDEX($F$5:$F$429,MATCH(D52,$D$5:$D$429,0))</f>
        <v>0.00615740740740741</v>
      </c>
    </row>
    <row r="53" spans="1:9" ht="15" customHeight="1">
      <c r="A53" s="14">
        <v>49</v>
      </c>
      <c r="B53" s="15" t="s">
        <v>132</v>
      </c>
      <c r="C53" s="15" t="s">
        <v>31</v>
      </c>
      <c r="D53" s="14" t="s">
        <v>39</v>
      </c>
      <c r="E53" s="15" t="s">
        <v>51</v>
      </c>
      <c r="F53" s="27">
        <v>0.037442129629629624</v>
      </c>
      <c r="G53" s="14" t="str">
        <f t="shared" si="0"/>
        <v>5.24/km</v>
      </c>
      <c r="H53" s="16">
        <f t="shared" si="2"/>
        <v>0.014849537037037033</v>
      </c>
      <c r="I53" s="16">
        <f>F53-INDEX($F$5:$F$429,MATCH(D53,$D$5:$D$429,0))</f>
        <v>0.014849537037037033</v>
      </c>
    </row>
    <row r="54" spans="1:9" ht="15" customHeight="1">
      <c r="A54" s="34">
        <v>50</v>
      </c>
      <c r="B54" s="35" t="s">
        <v>34</v>
      </c>
      <c r="C54" s="35" t="s">
        <v>32</v>
      </c>
      <c r="D54" s="34" t="s">
        <v>113</v>
      </c>
      <c r="E54" s="35" t="s">
        <v>30</v>
      </c>
      <c r="F54" s="38">
        <v>0.03770833333333333</v>
      </c>
      <c r="G54" s="34" t="str">
        <f t="shared" si="0"/>
        <v>5.26/km</v>
      </c>
      <c r="H54" s="36">
        <f t="shared" si="2"/>
        <v>0.015115740740740739</v>
      </c>
      <c r="I54" s="36">
        <f>F54-INDEX($F$5:$F$429,MATCH(D54,$D$5:$D$429,0))</f>
        <v>0.00527777777777777</v>
      </c>
    </row>
    <row r="55" spans="1:9" ht="15" customHeight="1">
      <c r="A55" s="14">
        <v>51</v>
      </c>
      <c r="B55" s="15" t="s">
        <v>133</v>
      </c>
      <c r="C55" s="15" t="s">
        <v>134</v>
      </c>
      <c r="D55" s="14" t="s">
        <v>78</v>
      </c>
      <c r="E55" s="15" t="s">
        <v>95</v>
      </c>
      <c r="F55" s="27">
        <v>0.03791666666666667</v>
      </c>
      <c r="G55" s="14" t="str">
        <f t="shared" si="0"/>
        <v>5.28/km</v>
      </c>
      <c r="H55" s="16">
        <f t="shared" si="2"/>
        <v>0.015324074074074077</v>
      </c>
      <c r="I55" s="16">
        <f>F55-INDEX($F$5:$F$429,MATCH(D55,$D$5:$D$429,0))</f>
        <v>0.008020833333333338</v>
      </c>
    </row>
    <row r="56" spans="1:9" ht="15" customHeight="1">
      <c r="A56" s="14">
        <v>52</v>
      </c>
      <c r="B56" s="15" t="s">
        <v>135</v>
      </c>
      <c r="C56" s="15" t="s">
        <v>136</v>
      </c>
      <c r="D56" s="14" t="s">
        <v>66</v>
      </c>
      <c r="E56" s="15" t="s">
        <v>95</v>
      </c>
      <c r="F56" s="27">
        <v>0.03791666666666667</v>
      </c>
      <c r="G56" s="14" t="str">
        <f t="shared" si="0"/>
        <v>5.28/km</v>
      </c>
      <c r="H56" s="16">
        <f t="shared" si="2"/>
        <v>0.015324074074074077</v>
      </c>
      <c r="I56" s="16">
        <f>F56-INDEX($F$5:$F$429,MATCH(D56,$D$5:$D$429,0))</f>
        <v>0.009374999999999998</v>
      </c>
    </row>
    <row r="57" spans="1:9" ht="15" customHeight="1">
      <c r="A57" s="14">
        <v>53</v>
      </c>
      <c r="B57" s="15" t="s">
        <v>137</v>
      </c>
      <c r="C57" s="15" t="s">
        <v>138</v>
      </c>
      <c r="D57" s="14" t="s">
        <v>97</v>
      </c>
      <c r="E57" s="15" t="s">
        <v>72</v>
      </c>
      <c r="F57" s="27">
        <v>0.03796296296296296</v>
      </c>
      <c r="G57" s="14" t="str">
        <f t="shared" si="0"/>
        <v>5.28/km</v>
      </c>
      <c r="H57" s="16">
        <f t="shared" si="2"/>
        <v>0.015370370370370371</v>
      </c>
      <c r="I57" s="16">
        <f>F57-INDEX($F$5:$F$429,MATCH(D57,$D$5:$D$429,0))</f>
        <v>0.007233796296296294</v>
      </c>
    </row>
    <row r="58" spans="1:9" ht="15" customHeight="1">
      <c r="A58" s="14">
        <v>54</v>
      </c>
      <c r="B58" s="15" t="s">
        <v>139</v>
      </c>
      <c r="C58" s="15" t="s">
        <v>36</v>
      </c>
      <c r="D58" s="14" t="s">
        <v>113</v>
      </c>
      <c r="E58" s="15" t="s">
        <v>59</v>
      </c>
      <c r="F58" s="27">
        <v>0.039074074074074074</v>
      </c>
      <c r="G58" s="14" t="str">
        <f t="shared" si="0"/>
        <v>5.38/km</v>
      </c>
      <c r="H58" s="16">
        <f t="shared" si="2"/>
        <v>0.016481481481481482</v>
      </c>
      <c r="I58" s="16">
        <f>F58-INDEX($F$5:$F$429,MATCH(D58,$D$5:$D$429,0))</f>
        <v>0.006643518518518514</v>
      </c>
    </row>
    <row r="59" spans="1:9" ht="15" customHeight="1">
      <c r="A59" s="14">
        <v>55</v>
      </c>
      <c r="B59" s="15" t="s">
        <v>140</v>
      </c>
      <c r="C59" s="15" t="s">
        <v>141</v>
      </c>
      <c r="D59" s="14" t="s">
        <v>78</v>
      </c>
      <c r="E59" s="15" t="s">
        <v>40</v>
      </c>
      <c r="F59" s="27">
        <v>0.03957175925925926</v>
      </c>
      <c r="G59" s="14" t="str">
        <f t="shared" si="0"/>
        <v>5.42/km</v>
      </c>
      <c r="H59" s="16">
        <f t="shared" si="2"/>
        <v>0.016979166666666667</v>
      </c>
      <c r="I59" s="16">
        <f>F59-INDEX($F$5:$F$429,MATCH(D59,$D$5:$D$429,0))</f>
        <v>0.009675925925925928</v>
      </c>
    </row>
    <row r="60" spans="1:9" ht="15" customHeight="1">
      <c r="A60" s="14">
        <v>56</v>
      </c>
      <c r="B60" s="15" t="s">
        <v>123</v>
      </c>
      <c r="C60" s="15" t="s">
        <v>142</v>
      </c>
      <c r="D60" s="14" t="s">
        <v>116</v>
      </c>
      <c r="E60" s="15" t="s">
        <v>143</v>
      </c>
      <c r="F60" s="27">
        <v>0.041493055555555554</v>
      </c>
      <c r="G60" s="14" t="str">
        <f t="shared" si="0"/>
        <v>5.59/km</v>
      </c>
      <c r="H60" s="16">
        <f t="shared" si="2"/>
        <v>0.018900462962962963</v>
      </c>
      <c r="I60" s="16">
        <f>F60-INDEX($F$5:$F$429,MATCH(D60,$D$5:$D$429,0))</f>
        <v>0.008692129629629626</v>
      </c>
    </row>
    <row r="61" spans="1:9" ht="15" customHeight="1">
      <c r="A61" s="14">
        <v>57</v>
      </c>
      <c r="B61" s="15" t="s">
        <v>144</v>
      </c>
      <c r="C61" s="15" t="s">
        <v>145</v>
      </c>
      <c r="D61" s="14" t="s">
        <v>78</v>
      </c>
      <c r="E61" s="15" t="s">
        <v>51</v>
      </c>
      <c r="F61" s="27">
        <v>0.04155092592592593</v>
      </c>
      <c r="G61" s="14" t="str">
        <f t="shared" si="0"/>
        <v>5.59/km</v>
      </c>
      <c r="H61" s="16">
        <f t="shared" si="2"/>
        <v>0.018958333333333337</v>
      </c>
      <c r="I61" s="16">
        <f>F61-INDEX($F$5:$F$429,MATCH(D61,$D$5:$D$429,0))</f>
        <v>0.011655092592592599</v>
      </c>
    </row>
    <row r="62" spans="1:9" ht="15" customHeight="1">
      <c r="A62" s="14">
        <v>58</v>
      </c>
      <c r="B62" s="15" t="s">
        <v>82</v>
      </c>
      <c r="C62" s="15" t="s">
        <v>23</v>
      </c>
      <c r="D62" s="14" t="s">
        <v>53</v>
      </c>
      <c r="E62" s="15" t="s">
        <v>51</v>
      </c>
      <c r="F62" s="27">
        <v>0.04158564814814815</v>
      </c>
      <c r="G62" s="14" t="str">
        <f t="shared" si="0"/>
        <v>5.59/km</v>
      </c>
      <c r="H62" s="16">
        <f t="shared" si="2"/>
        <v>0.018993055555555558</v>
      </c>
      <c r="I62" s="16">
        <f>F62-INDEX($F$5:$F$429,MATCH(D62,$D$5:$D$429,0))</f>
        <v>0.015497685185185184</v>
      </c>
    </row>
    <row r="63" spans="1:9" ht="15" customHeight="1">
      <c r="A63" s="14">
        <v>59</v>
      </c>
      <c r="B63" s="15" t="s">
        <v>146</v>
      </c>
      <c r="C63" s="15" t="s">
        <v>147</v>
      </c>
      <c r="D63" s="14" t="s">
        <v>84</v>
      </c>
      <c r="E63" s="15" t="s">
        <v>59</v>
      </c>
      <c r="F63" s="27">
        <v>0.04163194444444445</v>
      </c>
      <c r="G63" s="14" t="str">
        <f t="shared" si="0"/>
        <v>5.60/km</v>
      </c>
      <c r="H63" s="16">
        <f t="shared" si="2"/>
        <v>0.01903935185185186</v>
      </c>
      <c r="I63" s="16">
        <f>F63-INDEX($F$5:$F$429,MATCH(D63,$D$5:$D$429,0))</f>
        <v>0.01126157407407408</v>
      </c>
    </row>
    <row r="64" spans="1:9" ht="15" customHeight="1">
      <c r="A64" s="14">
        <v>60</v>
      </c>
      <c r="B64" s="15" t="s">
        <v>148</v>
      </c>
      <c r="C64" s="15" t="s">
        <v>22</v>
      </c>
      <c r="D64" s="14" t="s">
        <v>78</v>
      </c>
      <c r="E64" s="15" t="s">
        <v>72</v>
      </c>
      <c r="F64" s="27">
        <v>0.0441087962962963</v>
      </c>
      <c r="G64" s="14" t="str">
        <f t="shared" si="0"/>
        <v>6.21/km</v>
      </c>
      <c r="H64" s="16">
        <f t="shared" si="2"/>
        <v>0.021516203703703708</v>
      </c>
      <c r="I64" s="16">
        <f>F64-INDEX($F$5:$F$429,MATCH(D64,$D$5:$D$429,0))</f>
        <v>0.014212962962962969</v>
      </c>
    </row>
    <row r="65" spans="1:9" ht="15" customHeight="1">
      <c r="A65" s="14">
        <v>61</v>
      </c>
      <c r="B65" s="15" t="s">
        <v>149</v>
      </c>
      <c r="C65" s="15" t="s">
        <v>17</v>
      </c>
      <c r="D65" s="14" t="s">
        <v>42</v>
      </c>
      <c r="E65" s="15" t="s">
        <v>72</v>
      </c>
      <c r="F65" s="27">
        <v>0.04452546296296297</v>
      </c>
      <c r="G65" s="14" t="str">
        <f t="shared" si="0"/>
        <v>6.25/km</v>
      </c>
      <c r="H65" s="16">
        <f t="shared" si="2"/>
        <v>0.021932870370370377</v>
      </c>
      <c r="I65" s="16">
        <f>F65-INDEX($F$5:$F$429,MATCH(D65,$D$5:$D$429,0))</f>
        <v>0.019884259259259265</v>
      </c>
    </row>
    <row r="66" spans="1:9" ht="15" customHeight="1">
      <c r="A66" s="14">
        <v>62</v>
      </c>
      <c r="B66" s="15" t="s">
        <v>149</v>
      </c>
      <c r="C66" s="15" t="s">
        <v>16</v>
      </c>
      <c r="D66" s="14" t="s">
        <v>42</v>
      </c>
      <c r="E66" s="15" t="s">
        <v>72</v>
      </c>
      <c r="F66" s="27">
        <v>0.04454861111111111</v>
      </c>
      <c r="G66" s="14" t="str">
        <f t="shared" si="0"/>
        <v>6.25/km</v>
      </c>
      <c r="H66" s="16">
        <f t="shared" si="2"/>
        <v>0.021956018518518517</v>
      </c>
      <c r="I66" s="16">
        <f>F66-INDEX($F$5:$F$429,MATCH(D66,$D$5:$D$429,0))</f>
        <v>0.019907407407407405</v>
      </c>
    </row>
    <row r="67" spans="1:9" ht="15" customHeight="1">
      <c r="A67" s="14">
        <v>63</v>
      </c>
      <c r="B67" s="15" t="s">
        <v>149</v>
      </c>
      <c r="C67" s="15" t="s">
        <v>150</v>
      </c>
      <c r="D67" s="14" t="s">
        <v>78</v>
      </c>
      <c r="E67" s="15" t="s">
        <v>72</v>
      </c>
      <c r="F67" s="27">
        <v>0.04456018518518518</v>
      </c>
      <c r="G67" s="14" t="str">
        <f t="shared" si="0"/>
        <v>6.25/km</v>
      </c>
      <c r="H67" s="16">
        <f t="shared" si="2"/>
        <v>0.02196759259259259</v>
      </c>
      <c r="I67" s="16">
        <f>F67-INDEX($F$5:$F$429,MATCH(D67,$D$5:$D$429,0))</f>
        <v>0.014664351851851852</v>
      </c>
    </row>
    <row r="68" spans="1:9" ht="15" customHeight="1">
      <c r="A68" s="14">
        <v>64</v>
      </c>
      <c r="B68" s="15" t="s">
        <v>149</v>
      </c>
      <c r="C68" s="15" t="s">
        <v>151</v>
      </c>
      <c r="D68" s="14" t="s">
        <v>78</v>
      </c>
      <c r="E68" s="15" t="s">
        <v>72</v>
      </c>
      <c r="F68" s="27">
        <v>0.04457175925925926</v>
      </c>
      <c r="G68" s="14" t="str">
        <f t="shared" si="0"/>
        <v>6.25/km</v>
      </c>
      <c r="H68" s="16">
        <f t="shared" si="2"/>
        <v>0.02197916666666667</v>
      </c>
      <c r="I68" s="16">
        <f>F68-INDEX($F$5:$F$429,MATCH(D68,$D$5:$D$429,0))</f>
        <v>0.014675925925925933</v>
      </c>
    </row>
    <row r="69" spans="1:9" ht="15" customHeight="1">
      <c r="A69" s="18">
        <v>65</v>
      </c>
      <c r="B69" s="19" t="s">
        <v>152</v>
      </c>
      <c r="C69" s="19" t="s">
        <v>153</v>
      </c>
      <c r="D69" s="18" t="s">
        <v>78</v>
      </c>
      <c r="E69" s="19" t="s">
        <v>51</v>
      </c>
      <c r="F69" s="28">
        <v>0.04638888888888889</v>
      </c>
      <c r="G69" s="18" t="str">
        <f>TEXT(INT((HOUR(F69)*3600+MINUTE(F69)*60+SECOND(F69))/$I$3/60),"0")&amp;"."&amp;TEXT(MOD((HOUR(F69)*3600+MINUTE(F69)*60+SECOND(F69))/$I$3,60),"00")&amp;"/km"</f>
        <v>6.41/km</v>
      </c>
      <c r="H69" s="20">
        <f t="shared" si="2"/>
        <v>0.023796296296296298</v>
      </c>
      <c r="I69" s="20">
        <f>F69-INDEX($F$5:$F$429,MATCH(D69,$D$5:$D$429,0))</f>
        <v>0.01649305555555556</v>
      </c>
    </row>
  </sheetData>
  <autoFilter ref="A4:I6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Notturna di Agnone</v>
      </c>
      <c r="B1" s="32"/>
      <c r="C1" s="32"/>
    </row>
    <row r="2" spans="1:3" ht="42" customHeight="1">
      <c r="A2" s="33" t="str">
        <f>Individuale!A3&amp;" km. "&amp;Individuale!I3</f>
        <v>Villa Latina (FR) Italia - Domenica 26/08/2012 km. 10</v>
      </c>
      <c r="B2" s="33"/>
      <c r="C2" s="33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51</v>
      </c>
      <c r="C4" s="23">
        <v>14</v>
      </c>
    </row>
    <row r="5" spans="1:3" ht="15" customHeight="1">
      <c r="A5" s="14">
        <v>2</v>
      </c>
      <c r="B5" s="15" t="s">
        <v>72</v>
      </c>
      <c r="C5" s="24">
        <v>11</v>
      </c>
    </row>
    <row r="6" spans="1:3" ht="15" customHeight="1">
      <c r="A6" s="14">
        <v>3</v>
      </c>
      <c r="B6" s="15" t="s">
        <v>59</v>
      </c>
      <c r="C6" s="24">
        <v>11</v>
      </c>
    </row>
    <row r="7" spans="1:3" ht="15" customHeight="1">
      <c r="A7" s="14">
        <v>4</v>
      </c>
      <c r="B7" s="15" t="s">
        <v>95</v>
      </c>
      <c r="C7" s="24">
        <v>4</v>
      </c>
    </row>
    <row r="8" spans="1:3" ht="15" customHeight="1">
      <c r="A8" s="14">
        <v>5</v>
      </c>
      <c r="B8" s="15" t="s">
        <v>57</v>
      </c>
      <c r="C8" s="24">
        <v>3</v>
      </c>
    </row>
    <row r="9" spans="1:3" ht="15" customHeight="1">
      <c r="A9" s="14">
        <v>6</v>
      </c>
      <c r="B9" s="15" t="s">
        <v>40</v>
      </c>
      <c r="C9" s="24">
        <v>2</v>
      </c>
    </row>
    <row r="10" spans="1:3" ht="15" customHeight="1">
      <c r="A10" s="14">
        <v>7</v>
      </c>
      <c r="B10" s="15" t="s">
        <v>61</v>
      </c>
      <c r="C10" s="24">
        <v>2</v>
      </c>
    </row>
    <row r="11" spans="1:3" ht="15" customHeight="1">
      <c r="A11" s="14">
        <v>8</v>
      </c>
      <c r="B11" s="15" t="s">
        <v>68</v>
      </c>
      <c r="C11" s="24">
        <v>2</v>
      </c>
    </row>
    <row r="12" spans="1:3" ht="15" customHeight="1">
      <c r="A12" s="34">
        <v>9</v>
      </c>
      <c r="B12" s="35" t="s">
        <v>30</v>
      </c>
      <c r="C12" s="37">
        <v>1</v>
      </c>
    </row>
    <row r="13" spans="1:3" ht="15" customHeight="1">
      <c r="A13" s="14">
        <v>10</v>
      </c>
      <c r="B13" s="15" t="s">
        <v>76</v>
      </c>
      <c r="C13" s="24">
        <v>1</v>
      </c>
    </row>
    <row r="14" spans="1:3" ht="15" customHeight="1">
      <c r="A14" s="14">
        <v>11</v>
      </c>
      <c r="B14" s="15" t="s">
        <v>143</v>
      </c>
      <c r="C14" s="24">
        <v>1</v>
      </c>
    </row>
    <row r="15" spans="1:3" ht="15" customHeight="1">
      <c r="A15" s="14">
        <v>12</v>
      </c>
      <c r="B15" s="15" t="s">
        <v>107</v>
      </c>
      <c r="C15" s="24">
        <v>1</v>
      </c>
    </row>
    <row r="16" spans="1:3" ht="15" customHeight="1">
      <c r="A16" s="14">
        <v>13</v>
      </c>
      <c r="B16" s="15" t="s">
        <v>79</v>
      </c>
      <c r="C16" s="24">
        <v>1</v>
      </c>
    </row>
    <row r="17" spans="1:3" ht="15" customHeight="1">
      <c r="A17" s="14">
        <v>14</v>
      </c>
      <c r="B17" s="15" t="s">
        <v>54</v>
      </c>
      <c r="C17" s="24">
        <v>1</v>
      </c>
    </row>
    <row r="18" spans="1:3" ht="15" customHeight="1">
      <c r="A18" s="14">
        <v>15</v>
      </c>
      <c r="B18" s="15" t="s">
        <v>98</v>
      </c>
      <c r="C18" s="24">
        <v>1</v>
      </c>
    </row>
    <row r="19" spans="1:3" ht="15" customHeight="1">
      <c r="A19" s="14">
        <v>16</v>
      </c>
      <c r="B19" s="15" t="s">
        <v>48</v>
      </c>
      <c r="C19" s="24">
        <v>1</v>
      </c>
    </row>
    <row r="20" spans="1:3" ht="15" customHeight="1">
      <c r="A20" s="14">
        <v>17</v>
      </c>
      <c r="B20" s="15" t="s">
        <v>46</v>
      </c>
      <c r="C20" s="24">
        <v>1</v>
      </c>
    </row>
    <row r="21" spans="1:3" ht="15" customHeight="1">
      <c r="A21" s="14">
        <v>18</v>
      </c>
      <c r="B21" s="15" t="s">
        <v>117</v>
      </c>
      <c r="C21" s="24">
        <v>1</v>
      </c>
    </row>
    <row r="22" spans="1:3" ht="15" customHeight="1">
      <c r="A22" s="14">
        <v>19</v>
      </c>
      <c r="B22" s="15" t="s">
        <v>44</v>
      </c>
      <c r="C22" s="24">
        <v>1</v>
      </c>
    </row>
    <row r="23" spans="1:3" ht="15" customHeight="1">
      <c r="A23" s="14">
        <v>20</v>
      </c>
      <c r="B23" s="15" t="s">
        <v>110</v>
      </c>
      <c r="C23" s="24">
        <v>1</v>
      </c>
    </row>
    <row r="24" spans="1:3" ht="15" customHeight="1">
      <c r="A24" s="14">
        <v>21</v>
      </c>
      <c r="B24" s="15" t="s">
        <v>20</v>
      </c>
      <c r="C24" s="24">
        <v>1</v>
      </c>
    </row>
    <row r="25" spans="1:3" ht="15" customHeight="1">
      <c r="A25" s="14">
        <v>22</v>
      </c>
      <c r="B25" s="15" t="s">
        <v>128</v>
      </c>
      <c r="C25" s="24">
        <v>1</v>
      </c>
    </row>
    <row r="26" spans="1:3" ht="15" customHeight="1">
      <c r="A26" s="14">
        <v>23</v>
      </c>
      <c r="B26" s="15" t="s">
        <v>43</v>
      </c>
      <c r="C26" s="24">
        <v>1</v>
      </c>
    </row>
    <row r="27" spans="1:3" ht="15" customHeight="1">
      <c r="A27" s="18">
        <v>24</v>
      </c>
      <c r="B27" s="19" t="s">
        <v>103</v>
      </c>
      <c r="C27" s="25">
        <v>1</v>
      </c>
    </row>
    <row r="28" ht="12.75">
      <c r="C28" s="2">
        <f>SUM(C4:C27)</f>
        <v>65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2012-09-04T08:49:12Z</dcterms:created>
  <dcterms:modified xsi:type="dcterms:W3CDTF">2012-09-04T09:23:15Z</dcterms:modified>
  <cp:category/>
  <cp:version/>
  <cp:contentType/>
  <cp:contentStatus/>
</cp:coreProperties>
</file>