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<sst xmlns="http://schemas.openxmlformats.org/spreadsheetml/2006/main" count="524" uniqueCount="257">
  <si>
    <t>Mondavo</t>
  </si>
  <si>
    <t>Trail di Vallinfreda</t>
  </si>
  <si>
    <t>Mancini</t>
  </si>
  <si>
    <t>Meiattini</t>
  </si>
  <si>
    <t>Furia</t>
  </si>
  <si>
    <t>Raponi</t>
  </si>
  <si>
    <t>Trombetta</t>
  </si>
  <si>
    <t>Di Cola</t>
  </si>
  <si>
    <t>Colucciello</t>
  </si>
  <si>
    <t>Iadeluca</t>
  </si>
  <si>
    <t>Ponzio</t>
  </si>
  <si>
    <t>Silvio</t>
  </si>
  <si>
    <t>Restiglian</t>
  </si>
  <si>
    <t>Mazzoccoli</t>
  </si>
  <si>
    <t>Bottoni</t>
  </si>
  <si>
    <t>Ippoliti</t>
  </si>
  <si>
    <t>Cappiello</t>
  </si>
  <si>
    <t>Roudanovski</t>
  </si>
  <si>
    <t>Dmitri</t>
  </si>
  <si>
    <t>Lollobrigida</t>
  </si>
  <si>
    <t>Govanni</t>
  </si>
  <si>
    <t>Biasone</t>
  </si>
  <si>
    <t>Saltalippi</t>
  </si>
  <si>
    <t>Scalisi</t>
  </si>
  <si>
    <t>Scatena</t>
  </si>
  <si>
    <t>Iurato</t>
  </si>
  <si>
    <t>Dalprï¿½</t>
  </si>
  <si>
    <t>Vendetti</t>
  </si>
  <si>
    <t>Flamminii Minuto</t>
  </si>
  <si>
    <t>Gratteri</t>
  </si>
  <si>
    <t>Gandolfo</t>
  </si>
  <si>
    <t>Spera</t>
  </si>
  <si>
    <t>Ferdinando</t>
  </si>
  <si>
    <t>Vigo</t>
  </si>
  <si>
    <t>Petrella</t>
  </si>
  <si>
    <t>Stato Mag. Esercito</t>
  </si>
  <si>
    <t>Asd Fiamme Cremisi</t>
  </si>
  <si>
    <t>Running Club Lariano</t>
  </si>
  <si>
    <t>Podistica 2007</t>
  </si>
  <si>
    <t>Podisti Maratona Roma</t>
  </si>
  <si>
    <t>Carabinieri Bologna</t>
  </si>
  <si>
    <t>Atletica Monte Mario</t>
  </si>
  <si>
    <t>Genzano On The Road</t>
  </si>
  <si>
    <t>F45-54</t>
  </si>
  <si>
    <t>F55+</t>
  </si>
  <si>
    <t>Villa De Santis</t>
  </si>
  <si>
    <t>Fiasp</t>
  </si>
  <si>
    <t>Runners Rieti</t>
  </si>
  <si>
    <t>Vallinfreda (RM) Italia - Domenica 10/05/2009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</si>
  <si>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</si>
  <si>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</si>
  <si>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</si>
  <si>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</si>
  <si>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</si>
  <si>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</si>
  <si>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</si>
  <si>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</si>
  <si>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</si>
  <si>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</si>
  <si>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</si>
  <si>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Antonelli</t>
  </si>
  <si>
    <t>Massimo</t>
  </si>
  <si>
    <t>Barbonetti</t>
  </si>
  <si>
    <t>Pierino</t>
  </si>
  <si>
    <t>Nicola</t>
  </si>
  <si>
    <t>Domenico</t>
  </si>
  <si>
    <t>Visocchi</t>
  </si>
  <si>
    <t>Roberto</t>
  </si>
  <si>
    <t>Belardini</t>
  </si>
  <si>
    <t>Gianluca</t>
  </si>
  <si>
    <t>Corrado</t>
  </si>
  <si>
    <t>Stefano</t>
  </si>
  <si>
    <t>Canali</t>
  </si>
  <si>
    <t>Colipi</t>
  </si>
  <si>
    <t>Giovanni</t>
  </si>
  <si>
    <t>Savina</t>
  </si>
  <si>
    <t>Fabio</t>
  </si>
  <si>
    <t>Saverio</t>
  </si>
  <si>
    <t>Daniele</t>
  </si>
  <si>
    <t>De Angelis</t>
  </si>
  <si>
    <t>Guido</t>
  </si>
  <si>
    <t>Fasciani</t>
  </si>
  <si>
    <t>Emilio</t>
  </si>
  <si>
    <t>Gianfranco</t>
  </si>
  <si>
    <t>Vincenzo</t>
  </si>
  <si>
    <t>Antonio</t>
  </si>
  <si>
    <t>Paola</t>
  </si>
  <si>
    <t>Giorgio</t>
  </si>
  <si>
    <t>Maurizio</t>
  </si>
  <si>
    <t>Enrico</t>
  </si>
  <si>
    <t>Scaramella</t>
  </si>
  <si>
    <t>Franco</t>
  </si>
  <si>
    <t>Claudio</t>
  </si>
  <si>
    <t>Luigi</t>
  </si>
  <si>
    <t>Ricci</t>
  </si>
  <si>
    <t>Paolo</t>
  </si>
  <si>
    <t>Salvatore</t>
  </si>
  <si>
    <t>Pirrottina</t>
  </si>
  <si>
    <t>Alessandra</t>
  </si>
  <si>
    <t>Giuseppe</t>
  </si>
  <si>
    <t>Capria</t>
  </si>
  <si>
    <t>Strinna</t>
  </si>
  <si>
    <t>Carbonetti</t>
  </si>
  <si>
    <t>Marcello</t>
  </si>
  <si>
    <t>Pelliccia</t>
  </si>
  <si>
    <t>Proietti</t>
  </si>
  <si>
    <t>Mauro</t>
  </si>
  <si>
    <t>Bobo'</t>
  </si>
  <si>
    <t>Di Domenico</t>
  </si>
  <si>
    <t>Gabriele</t>
  </si>
  <si>
    <t>Cala'</t>
  </si>
  <si>
    <t>Maria</t>
  </si>
  <si>
    <t>Salvo Radduso</t>
  </si>
  <si>
    <t>Filippo</t>
  </si>
  <si>
    <t>Mangione</t>
  </si>
  <si>
    <t>Rita</t>
  </si>
  <si>
    <t>Duo</t>
  </si>
  <si>
    <t>Elmes</t>
  </si>
  <si>
    <t>M35</t>
  </si>
  <si>
    <t>Runners Club Dei Marsi</t>
  </si>
  <si>
    <t>M60</t>
  </si>
  <si>
    <t>Podistica Avezzano</t>
  </si>
  <si>
    <t>M40</t>
  </si>
  <si>
    <t>Atina Trail Running</t>
  </si>
  <si>
    <t>Amatori Velletri</t>
  </si>
  <si>
    <t>M50</t>
  </si>
  <si>
    <t>M45</t>
  </si>
  <si>
    <t>Opoa Team Running Trasacco</t>
  </si>
  <si>
    <t>Atletica Vicovaro</t>
  </si>
  <si>
    <t>Atletica Morolo</t>
  </si>
  <si>
    <t>Leprotti Villa Ada</t>
  </si>
  <si>
    <t>Podistica Luco Dei Marsi</t>
  </si>
  <si>
    <t>K42 Groupama</t>
  </si>
  <si>
    <t>M55</t>
  </si>
  <si>
    <t>Road Runners Club Roma</t>
  </si>
  <si>
    <t>Running Evolution Colonna</t>
  </si>
  <si>
    <t>Asd Spirito Trail</t>
  </si>
  <si>
    <t>Lazio Runners</t>
  </si>
  <si>
    <t>M65</t>
  </si>
  <si>
    <t>Asd Mediterranea</t>
  </si>
  <si>
    <t>Amatori Castelfusano</t>
  </si>
  <si>
    <t>Atletica Tusculum Rs 001</t>
  </si>
  <si>
    <t>A.S.D. Podistica Solidarietà</t>
  </si>
  <si>
    <t>Marco</t>
  </si>
  <si>
    <t>Carlo</t>
  </si>
  <si>
    <t>Luca</t>
  </si>
  <si>
    <t>Federico</t>
  </si>
  <si>
    <t>Enzo</t>
  </si>
  <si>
    <t>Lucia</t>
  </si>
  <si>
    <t>Francesco</t>
  </si>
  <si>
    <t>Davide</t>
  </si>
  <si>
    <t>Silvano</t>
  </si>
  <si>
    <t>Serra</t>
  </si>
  <si>
    <t>Walter</t>
  </si>
  <si>
    <t>Imprescia</t>
  </si>
  <si>
    <t>Ugo</t>
  </si>
  <si>
    <t>Simonte</t>
  </si>
  <si>
    <t>Lorenzo</t>
  </si>
  <si>
    <t>Truocchio</t>
  </si>
  <si>
    <t>Rosalba</t>
  </si>
  <si>
    <t>Simei</t>
  </si>
  <si>
    <t>Cecchini</t>
  </si>
  <si>
    <t>Mara</t>
  </si>
  <si>
    <t>Santilli</t>
  </si>
  <si>
    <t>Andolfi</t>
  </si>
  <si>
    <t>Armando</t>
  </si>
  <si>
    <t>Resplandy</t>
  </si>
  <si>
    <t>Ghislaine</t>
  </si>
  <si>
    <t>Filipponi</t>
  </si>
  <si>
    <t>Roberta</t>
  </si>
  <si>
    <t>Giansante</t>
  </si>
  <si>
    <t>Di Battista</t>
  </si>
  <si>
    <t>Di Salvatore</t>
  </si>
  <si>
    <t>Alvise</t>
  </si>
  <si>
    <t>Ciarla</t>
  </si>
  <si>
    <t>Alberta</t>
  </si>
  <si>
    <t>Garabello</t>
  </si>
  <si>
    <t>Finocchi</t>
  </si>
  <si>
    <t>Giancarlo</t>
  </si>
  <si>
    <t>Marzano</t>
  </si>
  <si>
    <t>Giordani</t>
  </si>
  <si>
    <t>Monia</t>
  </si>
  <si>
    <t>Pennacchi</t>
  </si>
  <si>
    <t>Di Pastena</t>
  </si>
  <si>
    <t>Lupi</t>
  </si>
  <si>
    <t>D'ascenzo</t>
  </si>
  <si>
    <t>Rifondazione Podistica</t>
  </si>
  <si>
    <t>Tm23</t>
  </si>
  <si>
    <t>Um23</t>
  </si>
  <si>
    <t>Atl. Carsoli</t>
  </si>
  <si>
    <t>Atl. Centrale H25</t>
  </si>
  <si>
    <t>Asd Villa Ada</t>
  </si>
  <si>
    <t>F30-44</t>
  </si>
  <si>
    <t>Asd I Runners</t>
  </si>
  <si>
    <t>Liberatletica</t>
  </si>
  <si>
    <t>Podistica Tiburtina</t>
  </si>
  <si>
    <t>Bucciarello</t>
  </si>
  <si>
    <t>Di Manno</t>
  </si>
  <si>
    <t>Iori</t>
  </si>
  <si>
    <t>Di Silvestro</t>
  </si>
  <si>
    <t>D'angio'</t>
  </si>
  <si>
    <t>Emanuele</t>
  </si>
  <si>
    <t>Rosmarino</t>
  </si>
  <si>
    <t>Tufani</t>
  </si>
  <si>
    <t>Barilone</t>
  </si>
  <si>
    <t>De Vito</t>
  </si>
  <si>
    <t>Torresi</t>
  </si>
  <si>
    <t>Curatolo</t>
  </si>
  <si>
    <t>Cammilli</t>
  </si>
  <si>
    <t>Getulio</t>
  </si>
  <si>
    <t>Luciano</t>
  </si>
  <si>
    <t>Gino</t>
  </si>
  <si>
    <t>Cara</t>
  </si>
  <si>
    <t>Silvestrini</t>
  </si>
  <si>
    <t>Cugini</t>
  </si>
  <si>
    <t>Antonella</t>
  </si>
  <si>
    <t>Del Prete</t>
  </si>
  <si>
    <t>Celletti</t>
  </si>
  <si>
    <t>Angelo</t>
  </si>
  <si>
    <t>Ubaldo</t>
  </si>
  <si>
    <t>Dominici</t>
  </si>
  <si>
    <t>Elio</t>
  </si>
  <si>
    <t>Iorio</t>
  </si>
  <si>
    <t>Maria Grazia</t>
  </si>
  <si>
    <t>Cesaroni</t>
  </si>
  <si>
    <t>Pina</t>
  </si>
  <si>
    <t>Lettieri</t>
  </si>
  <si>
    <t>Carolina</t>
  </si>
  <si>
    <t>Antonioni</t>
  </si>
  <si>
    <t>Lbm Sport Team</t>
  </si>
  <si>
    <t>Tivoli Marathon</t>
  </si>
  <si>
    <t>Gms Subiaco</t>
  </si>
  <si>
    <t>Atletica Pomezia</t>
  </si>
  <si>
    <t>M30</t>
  </si>
  <si>
    <t>Atl. La Sbarra</t>
  </si>
  <si>
    <t>Scavo 2000</t>
  </si>
  <si>
    <t>Amici Parco Castelli Roman..</t>
  </si>
  <si>
    <t>Atl. Pegaso</t>
  </si>
  <si>
    <t>Germani</t>
  </si>
  <si>
    <t>Valeri</t>
  </si>
  <si>
    <t>Grasso</t>
  </si>
  <si>
    <t>Montalto</t>
  </si>
  <si>
    <t>Adriano</t>
  </si>
  <si>
    <t>Corsetti</t>
  </si>
  <si>
    <t>Danese</t>
  </si>
  <si>
    <t>Rapali</t>
  </si>
  <si>
    <t>Pasquale</t>
  </si>
  <si>
    <t>Monti</t>
  </si>
  <si>
    <t>Modesto</t>
  </si>
  <si>
    <t>Galli</t>
  </si>
  <si>
    <t>Carta</t>
  </si>
  <si>
    <t>Di Cesare</t>
  </si>
  <si>
    <t>Maggiore</t>
  </si>
  <si>
    <t>Atletica Arce</t>
  </si>
  <si>
    <t>Calogero</t>
  </si>
  <si>
    <t>Di Vita</t>
  </si>
  <si>
    <t>Giannini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</si>
</sst>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4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1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48</v>
      </c>
      <c r="B2" s="43"/>
      <c r="C2" s="43"/>
      <c r="D2" s="43"/>
      <c r="E2" s="43"/>
      <c r="F2" s="43"/>
      <c r="G2" s="44"/>
      <c r="H2" s="6" t="s">
        <v>49</v>
      </c>
      <c r="I2" s="7">
        <v>13.5</v>
      </c>
    </row>
    <row r="3" spans="1:9" ht="37.5" customHeight="1" thickBot="1">
      <c r="A3" s="17" t="s">
        <v>50</v>
      </c>
      <c r="B3" s="10" t="s">
        <v>51</v>
      </c>
      <c r="C3" s="11" t="s">
        <v>52</v>
      </c>
      <c r="D3" s="11" t="s">
        <v>53</v>
      </c>
      <c r="E3" s="12" t="s">
        <v>54</v>
      </c>
      <c r="F3" s="13" t="s">
        <v>55</v>
      </c>
      <c r="G3" s="13" t="s">
        <v>56</v>
      </c>
      <c r="H3" s="13" t="s">
        <v>57</v>
      </c>
      <c r="I3" s="14" t="s">
        <v>58</v>
      </c>
    </row>
    <row r="4" spans="1:9" s="1" customFormat="1" ht="15" customHeight="1">
      <c r="A4" s="24">
        <v>1</v>
      </c>
      <c r="B4" s="54" t="s">
        <v>196</v>
      </c>
      <c r="C4" s="54" t="s">
        <v>109</v>
      </c>
      <c r="D4" s="55" t="s">
        <v>187</v>
      </c>
      <c r="E4" s="54" t="s">
        <v>229</v>
      </c>
      <c r="F4" s="60">
        <v>0.03678240740740741</v>
      </c>
      <c r="G4" s="32" t="str">
        <f aca="true" t="shared" si="0" ref="G4:G67">TEXT(INT((HOUR(F4)*3600+MINUTE(F4)*60+SECOND(F4))/$I$2/60),"0")&amp;"."&amp;TEXT(MOD((HOUR(F4)*3600+MINUTE(F4)*60+SECOND(F4))/$I$2,60),"00")&amp;"/km"</f>
        <v>3.55/km</v>
      </c>
      <c r="H4" s="33">
        <f aca="true" t="shared" si="1" ref="H4:H31">F4-$F$4</f>
        <v>0</v>
      </c>
      <c r="I4" s="33">
        <f>F4-INDEX($F$4:$F$352,MATCH(D4,$D$4:$D$352,0))</f>
        <v>0</v>
      </c>
    </row>
    <row r="5" spans="1:9" s="1" customFormat="1" ht="15" customHeight="1">
      <c r="A5" s="18">
        <v>2</v>
      </c>
      <c r="B5" s="56" t="s">
        <v>152</v>
      </c>
      <c r="C5" s="56" t="s">
        <v>153</v>
      </c>
      <c r="D5" s="57" t="s">
        <v>122</v>
      </c>
      <c r="E5" s="56" t="s">
        <v>186</v>
      </c>
      <c r="F5" s="61">
        <v>0.03679398148148148</v>
      </c>
      <c r="G5" s="34" t="str">
        <f t="shared" si="0"/>
        <v>3.55/km</v>
      </c>
      <c r="H5" s="35">
        <f t="shared" si="1"/>
        <v>1.157407407407357E-05</v>
      </c>
      <c r="I5" s="35">
        <f>F5-INDEX($F$4:$F$352,MATCH(D5,$D$4:$D$352,0))</f>
        <v>0</v>
      </c>
    </row>
    <row r="6" spans="1:9" s="1" customFormat="1" ht="15" customHeight="1">
      <c r="A6" s="18">
        <v>3</v>
      </c>
      <c r="B6" s="56" t="s">
        <v>243</v>
      </c>
      <c r="C6" s="56" t="s">
        <v>150</v>
      </c>
      <c r="D6" s="57" t="s">
        <v>233</v>
      </c>
      <c r="E6" s="56" t="s">
        <v>253</v>
      </c>
      <c r="F6" s="61">
        <v>0.0375462962962963</v>
      </c>
      <c r="G6" s="34" t="str">
        <f t="shared" si="0"/>
        <v>4.00/km</v>
      </c>
      <c r="H6" s="35">
        <f t="shared" si="1"/>
        <v>0.0007638888888888903</v>
      </c>
      <c r="I6" s="35">
        <f>F6-INDEX($F$4:$F$352,MATCH(D6,$D$4:$D$352,0))</f>
        <v>0</v>
      </c>
    </row>
    <row r="7" spans="1:9" s="1" customFormat="1" ht="15" customHeight="1">
      <c r="A7" s="18">
        <v>4</v>
      </c>
      <c r="B7" s="56" t="s">
        <v>60</v>
      </c>
      <c r="C7" s="56" t="s">
        <v>61</v>
      </c>
      <c r="D7" s="57" t="s">
        <v>118</v>
      </c>
      <c r="E7" s="56" t="s">
        <v>119</v>
      </c>
      <c r="F7" s="61">
        <v>0.038599537037037036</v>
      </c>
      <c r="G7" s="34" t="str">
        <f t="shared" si="0"/>
        <v>4.07/km</v>
      </c>
      <c r="H7" s="35">
        <f t="shared" si="1"/>
        <v>0.0018171296296296269</v>
      </c>
      <c r="I7" s="35">
        <f>F7-INDEX($F$4:$F$352,MATCH(D7,$D$4:$D$352,0))</f>
        <v>0</v>
      </c>
    </row>
    <row r="8" spans="1:9" s="1" customFormat="1" ht="15" customHeight="1">
      <c r="A8" s="18">
        <v>5</v>
      </c>
      <c r="B8" s="56" t="s">
        <v>2</v>
      </c>
      <c r="C8" s="56" t="s">
        <v>143</v>
      </c>
      <c r="D8" s="57" t="s">
        <v>122</v>
      </c>
      <c r="E8" s="56" t="s">
        <v>231</v>
      </c>
      <c r="F8" s="61">
        <v>0.03913194444444445</v>
      </c>
      <c r="G8" s="34" t="str">
        <f t="shared" si="0"/>
        <v>4.10/km</v>
      </c>
      <c r="H8" s="35">
        <f t="shared" si="1"/>
        <v>0.002349537037037039</v>
      </c>
      <c r="I8" s="35">
        <f>F8-INDEX($F$4:$F$352,MATCH(D8,$D$4:$D$352,0))</f>
        <v>0.0023379629629629653</v>
      </c>
    </row>
    <row r="9" spans="1:9" s="1" customFormat="1" ht="15" customHeight="1">
      <c r="A9" s="18">
        <v>6</v>
      </c>
      <c r="B9" s="56" t="s">
        <v>197</v>
      </c>
      <c r="C9" s="56" t="s">
        <v>85</v>
      </c>
      <c r="D9" s="57" t="s">
        <v>122</v>
      </c>
      <c r="E9" s="56" t="s">
        <v>123</v>
      </c>
      <c r="F9" s="61">
        <v>0.03920138888888889</v>
      </c>
      <c r="G9" s="34" t="str">
        <f t="shared" si="0"/>
        <v>4.11/km</v>
      </c>
      <c r="H9" s="35">
        <f t="shared" si="1"/>
        <v>0.0024189814814814803</v>
      </c>
      <c r="I9" s="35">
        <f>F9-INDEX($F$4:$F$352,MATCH(D9,$D$4:$D$352,0))</f>
        <v>0.0024074074074074067</v>
      </c>
    </row>
    <row r="10" spans="1:9" s="1" customFormat="1" ht="15" customHeight="1">
      <c r="A10" s="18">
        <v>7</v>
      </c>
      <c r="B10" s="56" t="s">
        <v>94</v>
      </c>
      <c r="C10" s="56" t="s">
        <v>76</v>
      </c>
      <c r="D10" s="57" t="s">
        <v>118</v>
      </c>
      <c r="E10" s="56" t="s">
        <v>35</v>
      </c>
      <c r="F10" s="61">
        <v>0.039525462962962964</v>
      </c>
      <c r="G10" s="34" t="str">
        <f t="shared" si="0"/>
        <v>4.13/km</v>
      </c>
      <c r="H10" s="35">
        <f t="shared" si="1"/>
        <v>0.002743055555555554</v>
      </c>
      <c r="I10" s="35">
        <f>F10-INDEX($F$4:$F$352,MATCH(D10,$D$4:$D$352,0))</f>
        <v>0.0009259259259259273</v>
      </c>
    </row>
    <row r="11" spans="1:9" s="1" customFormat="1" ht="15" customHeight="1">
      <c r="A11" s="18">
        <v>8</v>
      </c>
      <c r="B11" s="56" t="s">
        <v>62</v>
      </c>
      <c r="C11" s="56" t="s">
        <v>63</v>
      </c>
      <c r="D11" s="57" t="s">
        <v>120</v>
      </c>
      <c r="E11" s="56" t="s">
        <v>121</v>
      </c>
      <c r="F11" s="61">
        <v>0.03967592592592593</v>
      </c>
      <c r="G11" s="34" t="str">
        <f t="shared" si="0"/>
        <v>4.14/km</v>
      </c>
      <c r="H11" s="35">
        <f t="shared" si="1"/>
        <v>0.0028935185185185175</v>
      </c>
      <c r="I11" s="35">
        <f>F11-INDEX($F$4:$F$352,MATCH(D11,$D$4:$D$352,0))</f>
        <v>0</v>
      </c>
    </row>
    <row r="12" spans="1:9" s="1" customFormat="1" ht="15" customHeight="1">
      <c r="A12" s="18">
        <v>9</v>
      </c>
      <c r="B12" s="56" t="s">
        <v>200</v>
      </c>
      <c r="C12" s="56" t="s">
        <v>201</v>
      </c>
      <c r="D12" s="57" t="s">
        <v>187</v>
      </c>
      <c r="E12" s="56" t="s">
        <v>134</v>
      </c>
      <c r="F12" s="61">
        <v>0.04034722222222222</v>
      </c>
      <c r="G12" s="34" t="str">
        <f t="shared" si="0"/>
        <v>4.18/km</v>
      </c>
      <c r="H12" s="35">
        <f t="shared" si="1"/>
        <v>0.0035648148148148123</v>
      </c>
      <c r="I12" s="35">
        <f>F12-INDEX($F$4:$F$352,MATCH(D12,$D$4:$D$352,0))</f>
        <v>0.0035648148148148123</v>
      </c>
    </row>
    <row r="13" spans="1:9" s="1" customFormat="1" ht="15" customHeight="1">
      <c r="A13" s="18">
        <v>10</v>
      </c>
      <c r="B13" s="56" t="s">
        <v>3</v>
      </c>
      <c r="C13" s="56" t="s">
        <v>146</v>
      </c>
      <c r="D13" s="57" t="s">
        <v>126</v>
      </c>
      <c r="E13" s="56" t="s">
        <v>141</v>
      </c>
      <c r="F13" s="61">
        <v>0.04047453703703704</v>
      </c>
      <c r="G13" s="34" t="str">
        <f t="shared" si="0"/>
        <v>4.19/km</v>
      </c>
      <c r="H13" s="35">
        <f t="shared" si="1"/>
        <v>0.0036921296296296285</v>
      </c>
      <c r="I13" s="35">
        <f>F13-INDEX($F$4:$F$352,MATCH(D13,$D$4:$D$352,0))</f>
        <v>0</v>
      </c>
    </row>
    <row r="14" spans="1:9" s="1" customFormat="1" ht="15" customHeight="1">
      <c r="A14" s="18">
        <v>11</v>
      </c>
      <c r="B14" s="56" t="s">
        <v>75</v>
      </c>
      <c r="C14" s="56" t="s">
        <v>76</v>
      </c>
      <c r="D14" s="57" t="s">
        <v>126</v>
      </c>
      <c r="E14" s="56" t="s">
        <v>130</v>
      </c>
      <c r="F14" s="61">
        <v>0.040601851851851854</v>
      </c>
      <c r="G14" s="34" t="str">
        <f t="shared" si="0"/>
        <v>4.20/km</v>
      </c>
      <c r="H14" s="35">
        <f t="shared" si="1"/>
        <v>0.0038194444444444448</v>
      </c>
      <c r="I14" s="35">
        <f>F14-INDEX($F$4:$F$352,MATCH(D14,$D$4:$D$352,0))</f>
        <v>0.0001273148148148162</v>
      </c>
    </row>
    <row r="15" spans="1:9" s="1" customFormat="1" ht="15" customHeight="1">
      <c r="A15" s="18">
        <v>12</v>
      </c>
      <c r="B15" s="56" t="s">
        <v>245</v>
      </c>
      <c r="C15" s="56" t="s">
        <v>106</v>
      </c>
      <c r="D15" s="57" t="s">
        <v>126</v>
      </c>
      <c r="E15" s="56" t="s">
        <v>124</v>
      </c>
      <c r="F15" s="61">
        <v>0.04071759259259259</v>
      </c>
      <c r="G15" s="34" t="str">
        <f t="shared" si="0"/>
        <v>4.21/km</v>
      </c>
      <c r="H15" s="35">
        <f t="shared" si="1"/>
        <v>0.0039351851851851805</v>
      </c>
      <c r="I15" s="35">
        <f>F15-INDEX($F$4:$F$352,MATCH(D15,$D$4:$D$352,0))</f>
        <v>0.00024305555555555192</v>
      </c>
    </row>
    <row r="16" spans="1:9" s="1" customFormat="1" ht="15" customHeight="1">
      <c r="A16" s="18">
        <v>13</v>
      </c>
      <c r="B16" s="56" t="s">
        <v>66</v>
      </c>
      <c r="C16" s="56" t="s">
        <v>67</v>
      </c>
      <c r="D16" s="57" t="s">
        <v>118</v>
      </c>
      <c r="E16" s="56" t="s">
        <v>123</v>
      </c>
      <c r="F16" s="61">
        <v>0.04074074074074074</v>
      </c>
      <c r="G16" s="34" t="str">
        <f t="shared" si="0"/>
        <v>4.21/km</v>
      </c>
      <c r="H16" s="35">
        <f t="shared" si="1"/>
        <v>0.003958333333333328</v>
      </c>
      <c r="I16" s="35">
        <f>F16-INDEX($F$4:$F$352,MATCH(D16,$D$4:$D$352,0))</f>
        <v>0.0021412037037037007</v>
      </c>
    </row>
    <row r="17" spans="1:9" s="1" customFormat="1" ht="15" customHeight="1">
      <c r="A17" s="18">
        <v>14</v>
      </c>
      <c r="B17" s="56" t="s">
        <v>68</v>
      </c>
      <c r="C17" s="56" t="s">
        <v>69</v>
      </c>
      <c r="D17" s="57" t="s">
        <v>118</v>
      </c>
      <c r="E17" s="56" t="s">
        <v>124</v>
      </c>
      <c r="F17" s="61">
        <v>0.040879629629629634</v>
      </c>
      <c r="G17" s="34" t="str">
        <f t="shared" si="0"/>
        <v>4.22/km</v>
      </c>
      <c r="H17" s="35">
        <f t="shared" si="1"/>
        <v>0.004097222222222224</v>
      </c>
      <c r="I17" s="35">
        <f>F17-INDEX($F$4:$F$352,MATCH(D17,$D$4:$D$352,0))</f>
        <v>0.0022800925925925974</v>
      </c>
    </row>
    <row r="18" spans="1:9" s="1" customFormat="1" ht="15" customHeight="1">
      <c r="A18" s="18">
        <v>15</v>
      </c>
      <c r="B18" s="56" t="s">
        <v>244</v>
      </c>
      <c r="C18" s="56" t="s">
        <v>74</v>
      </c>
      <c r="D18" s="57" t="s">
        <v>233</v>
      </c>
      <c r="E18" s="56" t="s">
        <v>36</v>
      </c>
      <c r="F18" s="61">
        <v>0.041527777777777775</v>
      </c>
      <c r="G18" s="34" t="str">
        <f t="shared" si="0"/>
        <v>4.26/km</v>
      </c>
      <c r="H18" s="35">
        <f t="shared" si="1"/>
        <v>0.004745370370370365</v>
      </c>
      <c r="I18" s="35">
        <f>F18-INDEX($F$4:$F$352,MATCH(D18,$D$4:$D$352,0))</f>
        <v>0.003981481481481475</v>
      </c>
    </row>
    <row r="19" spans="1:9" s="1" customFormat="1" ht="15" customHeight="1">
      <c r="A19" s="18">
        <v>16</v>
      </c>
      <c r="B19" s="56" t="s">
        <v>156</v>
      </c>
      <c r="C19" s="56" t="s">
        <v>76</v>
      </c>
      <c r="D19" s="57" t="s">
        <v>122</v>
      </c>
      <c r="E19" s="56" t="s">
        <v>124</v>
      </c>
      <c r="F19" s="61">
        <v>0.0416550925925926</v>
      </c>
      <c r="G19" s="34" t="str">
        <f t="shared" si="0"/>
        <v>4.27/km</v>
      </c>
      <c r="H19" s="35">
        <f t="shared" si="1"/>
        <v>0.004872685185185188</v>
      </c>
      <c r="I19" s="35">
        <f>F19-INDEX($F$4:$F$352,MATCH(D19,$D$4:$D$352,0))</f>
        <v>0.004861111111111115</v>
      </c>
    </row>
    <row r="20" spans="1:9" s="1" customFormat="1" ht="15" customHeight="1">
      <c r="A20" s="18">
        <v>17</v>
      </c>
      <c r="B20" s="56" t="s">
        <v>4</v>
      </c>
      <c r="C20" s="56" t="s">
        <v>143</v>
      </c>
      <c r="D20" s="57" t="s">
        <v>122</v>
      </c>
      <c r="E20" s="56" t="s">
        <v>189</v>
      </c>
      <c r="F20" s="61">
        <v>0.041701388888888885</v>
      </c>
      <c r="G20" s="34" t="str">
        <f t="shared" si="0"/>
        <v>4.27/km</v>
      </c>
      <c r="H20" s="35">
        <f t="shared" si="1"/>
        <v>0.004918981481481476</v>
      </c>
      <c r="I20" s="35">
        <f>F20-INDEX($F$4:$F$352,MATCH(D20,$D$4:$D$352,0))</f>
        <v>0.004907407407407402</v>
      </c>
    </row>
    <row r="21" spans="1:9" s="1" customFormat="1" ht="15" customHeight="1">
      <c r="A21" s="18">
        <v>18</v>
      </c>
      <c r="B21" s="56" t="s">
        <v>202</v>
      </c>
      <c r="C21" s="56" t="s">
        <v>88</v>
      </c>
      <c r="D21" s="57" t="s">
        <v>126</v>
      </c>
      <c r="E21" s="56" t="s">
        <v>190</v>
      </c>
      <c r="F21" s="61">
        <v>0.042256944444444444</v>
      </c>
      <c r="G21" s="34" t="str">
        <f t="shared" si="0"/>
        <v>4.30/km</v>
      </c>
      <c r="H21" s="35">
        <f t="shared" si="1"/>
        <v>0.005474537037037035</v>
      </c>
      <c r="I21" s="35">
        <f>F21-INDEX($F$4:$F$352,MATCH(D21,$D$4:$D$352,0))</f>
        <v>0.0017824074074074062</v>
      </c>
    </row>
    <row r="22" spans="1:9" s="1" customFormat="1" ht="15" customHeight="1">
      <c r="A22" s="18">
        <v>19</v>
      </c>
      <c r="B22" s="56" t="s">
        <v>5</v>
      </c>
      <c r="C22" s="56" t="s">
        <v>78</v>
      </c>
      <c r="D22" s="57" t="s">
        <v>233</v>
      </c>
      <c r="E22" s="56" t="s">
        <v>37</v>
      </c>
      <c r="F22" s="61">
        <v>0.04247685185185185</v>
      </c>
      <c r="G22" s="34" t="str">
        <f t="shared" si="0"/>
        <v>4.32/km</v>
      </c>
      <c r="H22" s="35">
        <f t="shared" si="1"/>
        <v>0.0056944444444444395</v>
      </c>
      <c r="I22" s="35">
        <f>F22-INDEX($F$4:$F$352,MATCH(D22,$D$4:$D$352,0))</f>
        <v>0.004930555555555549</v>
      </c>
    </row>
    <row r="23" spans="1:9" s="1" customFormat="1" ht="15" customHeight="1">
      <c r="A23" s="18">
        <v>20</v>
      </c>
      <c r="B23" s="56" t="s">
        <v>112</v>
      </c>
      <c r="C23" s="56" t="s">
        <v>113</v>
      </c>
      <c r="D23" s="57" t="s">
        <v>118</v>
      </c>
      <c r="E23" s="56" t="s">
        <v>141</v>
      </c>
      <c r="F23" s="61">
        <v>0.0425</v>
      </c>
      <c r="G23" s="34" t="str">
        <f t="shared" si="0"/>
        <v>4.32/km</v>
      </c>
      <c r="H23" s="35">
        <f t="shared" si="1"/>
        <v>0.0057175925925925936</v>
      </c>
      <c r="I23" s="35">
        <f>F23-INDEX($F$4:$F$352,MATCH(D23,$D$4:$D$352,0))</f>
        <v>0.0039004629629629667</v>
      </c>
    </row>
    <row r="24" spans="1:9" s="1" customFormat="1" ht="15" customHeight="1">
      <c r="A24" s="18">
        <v>21</v>
      </c>
      <c r="B24" s="56" t="s">
        <v>6</v>
      </c>
      <c r="C24" s="56" t="s">
        <v>67</v>
      </c>
      <c r="D24" s="57" t="s">
        <v>118</v>
      </c>
      <c r="E24" s="56" t="s">
        <v>231</v>
      </c>
      <c r="F24" s="61">
        <v>0.04261574074074074</v>
      </c>
      <c r="G24" s="34" t="str">
        <f t="shared" si="0"/>
        <v>4.33/km</v>
      </c>
      <c r="H24" s="35">
        <f t="shared" si="1"/>
        <v>0.005833333333333329</v>
      </c>
      <c r="I24" s="35">
        <f>F24-INDEX($F$4:$F$352,MATCH(D24,$D$4:$D$352,0))</f>
        <v>0.004016203703703702</v>
      </c>
    </row>
    <row r="25" spans="1:9" s="1" customFormat="1" ht="15" customHeight="1">
      <c r="A25" s="18">
        <v>22</v>
      </c>
      <c r="B25" s="56" t="s">
        <v>203</v>
      </c>
      <c r="C25" s="56" t="s">
        <v>67</v>
      </c>
      <c r="D25" s="57" t="s">
        <v>118</v>
      </c>
      <c r="E25" s="56" t="s">
        <v>186</v>
      </c>
      <c r="F25" s="61">
        <v>0.043009259259259254</v>
      </c>
      <c r="G25" s="34" t="str">
        <f t="shared" si="0"/>
        <v>4.35/km</v>
      </c>
      <c r="H25" s="35">
        <f t="shared" si="1"/>
        <v>0.0062268518518518445</v>
      </c>
      <c r="I25" s="35">
        <f>F25-INDEX($F$4:$F$352,MATCH(D25,$D$4:$D$352,0))</f>
        <v>0.004409722222222218</v>
      </c>
    </row>
    <row r="26" spans="1:9" s="1" customFormat="1" ht="15" customHeight="1">
      <c r="A26" s="18">
        <v>23</v>
      </c>
      <c r="B26" s="56" t="s">
        <v>72</v>
      </c>
      <c r="C26" s="56" t="s">
        <v>67</v>
      </c>
      <c r="D26" s="57" t="s">
        <v>122</v>
      </c>
      <c r="E26" s="56" t="s">
        <v>129</v>
      </c>
      <c r="F26" s="61">
        <v>0.044363425925925924</v>
      </c>
      <c r="G26" s="34" t="str">
        <f t="shared" si="0"/>
        <v>4.44/km</v>
      </c>
      <c r="H26" s="35">
        <f t="shared" si="1"/>
        <v>0.007581018518518515</v>
      </c>
      <c r="I26" s="35">
        <f>F26-INDEX($F$4:$F$352,MATCH(D26,$D$4:$D$352,0))</f>
        <v>0.007569444444444441</v>
      </c>
    </row>
    <row r="27" spans="1:9" s="2" customFormat="1" ht="15" customHeight="1">
      <c r="A27" s="18">
        <v>24</v>
      </c>
      <c r="B27" s="56" t="s">
        <v>198</v>
      </c>
      <c r="C27" s="56" t="s">
        <v>95</v>
      </c>
      <c r="D27" s="57" t="s">
        <v>122</v>
      </c>
      <c r="E27" s="56" t="s">
        <v>230</v>
      </c>
      <c r="F27" s="61">
        <v>0.04457175925925926</v>
      </c>
      <c r="G27" s="34" t="str">
        <f t="shared" si="0"/>
        <v>4.45/km</v>
      </c>
      <c r="H27" s="35">
        <f t="shared" si="1"/>
        <v>0.007789351851851853</v>
      </c>
      <c r="I27" s="35">
        <f>F27-INDEX($F$4:$F$352,MATCH(D27,$D$4:$D$352,0))</f>
        <v>0.007777777777777779</v>
      </c>
    </row>
    <row r="28" spans="1:9" s="1" customFormat="1" ht="15" customHeight="1">
      <c r="A28" s="18">
        <v>25</v>
      </c>
      <c r="B28" s="56" t="s">
        <v>199</v>
      </c>
      <c r="C28" s="56" t="s">
        <v>109</v>
      </c>
      <c r="D28" s="57" t="s">
        <v>122</v>
      </c>
      <c r="E28" s="56" t="s">
        <v>230</v>
      </c>
      <c r="F28" s="61">
        <v>0.044583333333333336</v>
      </c>
      <c r="G28" s="34" t="str">
        <f t="shared" si="0"/>
        <v>4.45/km</v>
      </c>
      <c r="H28" s="35">
        <f t="shared" si="1"/>
        <v>0.007800925925925926</v>
      </c>
      <c r="I28" s="35">
        <f>F28-INDEX($F$4:$F$352,MATCH(D28,$D$4:$D$352,0))</f>
        <v>0.007789351851851853</v>
      </c>
    </row>
    <row r="29" spans="1:9" s="1" customFormat="1" ht="15" customHeight="1">
      <c r="A29" s="18">
        <v>26</v>
      </c>
      <c r="B29" s="56" t="s">
        <v>248</v>
      </c>
      <c r="C29" s="56" t="s">
        <v>151</v>
      </c>
      <c r="D29" s="57" t="s">
        <v>125</v>
      </c>
      <c r="E29" s="56" t="s">
        <v>124</v>
      </c>
      <c r="F29" s="61">
        <v>0.04489583333333333</v>
      </c>
      <c r="G29" s="34" t="str">
        <f t="shared" si="0"/>
        <v>4.47/km</v>
      </c>
      <c r="H29" s="35">
        <f t="shared" si="1"/>
        <v>0.00811342592592592</v>
      </c>
      <c r="I29" s="35">
        <f>F29-INDEX($F$4:$F$352,MATCH(D29,$D$4:$D$352,0))</f>
        <v>0</v>
      </c>
    </row>
    <row r="30" spans="1:9" s="1" customFormat="1" ht="15" customHeight="1">
      <c r="A30" s="18">
        <v>27</v>
      </c>
      <c r="B30" s="56" t="s">
        <v>73</v>
      </c>
      <c r="C30" s="56" t="s">
        <v>74</v>
      </c>
      <c r="D30" s="57" t="s">
        <v>122</v>
      </c>
      <c r="E30" s="56" t="s">
        <v>123</v>
      </c>
      <c r="F30" s="61">
        <v>0.04539351851851852</v>
      </c>
      <c r="G30" s="34" t="str">
        <f t="shared" si="0"/>
        <v>4.51/km</v>
      </c>
      <c r="H30" s="35">
        <f t="shared" si="1"/>
        <v>0.008611111111111111</v>
      </c>
      <c r="I30" s="35">
        <f>F30-INDEX($F$4:$F$352,MATCH(D30,$D$4:$D$352,0))</f>
        <v>0.008599537037037037</v>
      </c>
    </row>
    <row r="31" spans="1:9" s="1" customFormat="1" ht="15" customHeight="1">
      <c r="A31" s="18">
        <v>28</v>
      </c>
      <c r="B31" s="56" t="s">
        <v>247</v>
      </c>
      <c r="C31" s="56" t="s">
        <v>80</v>
      </c>
      <c r="D31" s="57" t="s">
        <v>126</v>
      </c>
      <c r="E31" s="56" t="s">
        <v>124</v>
      </c>
      <c r="F31" s="61">
        <v>0.04568287037037037</v>
      </c>
      <c r="G31" s="34" t="str">
        <f t="shared" si="0"/>
        <v>4.52/km</v>
      </c>
      <c r="H31" s="35">
        <f t="shared" si="1"/>
        <v>0.008900462962962957</v>
      </c>
      <c r="I31" s="35">
        <f>F31-INDEX($F$4:$F$352,MATCH(D31,$D$4:$D$352,0))</f>
        <v>0.005208333333333329</v>
      </c>
    </row>
    <row r="32" spans="1:9" s="1" customFormat="1" ht="15" customHeight="1">
      <c r="A32" s="18">
        <v>29</v>
      </c>
      <c r="B32" s="56" t="s">
        <v>154</v>
      </c>
      <c r="C32" s="56" t="s">
        <v>155</v>
      </c>
      <c r="D32" s="57" t="s">
        <v>133</v>
      </c>
      <c r="E32" s="56" t="s">
        <v>191</v>
      </c>
      <c r="F32" s="61">
        <v>0.04569444444444445</v>
      </c>
      <c r="G32" s="34" t="str">
        <f t="shared" si="0"/>
        <v>4.52/km</v>
      </c>
      <c r="H32" s="35">
        <f aca="true" t="shared" si="2" ref="H32:H66">F32-$F$4</f>
        <v>0.008912037037037038</v>
      </c>
      <c r="I32" s="35">
        <f>F32-INDEX($F$4:$F$352,MATCH(D32,$D$4:$D$352,0))</f>
        <v>0</v>
      </c>
    </row>
    <row r="33" spans="1:9" s="1" customFormat="1" ht="15" customHeight="1">
      <c r="A33" s="18">
        <v>30</v>
      </c>
      <c r="B33" s="56" t="s">
        <v>70</v>
      </c>
      <c r="C33" s="56" t="s">
        <v>71</v>
      </c>
      <c r="D33" s="57" t="s">
        <v>122</v>
      </c>
      <c r="E33" s="56" t="s">
        <v>128</v>
      </c>
      <c r="F33" s="61">
        <v>0.04590277777777777</v>
      </c>
      <c r="G33" s="34" t="str">
        <f t="shared" si="0"/>
        <v>4.54/km</v>
      </c>
      <c r="H33" s="35">
        <f t="shared" si="2"/>
        <v>0.009120370370370362</v>
      </c>
      <c r="I33" s="35">
        <f>F33-INDEX($F$4:$F$352,MATCH(D33,$D$4:$D$352,0))</f>
        <v>0.009108796296296288</v>
      </c>
    </row>
    <row r="34" spans="1:9" s="1" customFormat="1" ht="15" customHeight="1">
      <c r="A34" s="18">
        <v>31</v>
      </c>
      <c r="B34" s="56" t="s">
        <v>116</v>
      </c>
      <c r="C34" s="56" t="s">
        <v>117</v>
      </c>
      <c r="D34" s="57" t="s">
        <v>118</v>
      </c>
      <c r="E34" s="56" t="s">
        <v>141</v>
      </c>
      <c r="F34" s="61">
        <v>0.046099537037037036</v>
      </c>
      <c r="G34" s="34" t="str">
        <f t="shared" si="0"/>
        <v>4.55/km</v>
      </c>
      <c r="H34" s="35">
        <f t="shared" si="2"/>
        <v>0.009317129629629627</v>
      </c>
      <c r="I34" s="35">
        <f>F34-INDEX($F$4:$F$352,MATCH(D34,$D$4:$D$352,0))</f>
        <v>0.0075</v>
      </c>
    </row>
    <row r="35" spans="1:9" s="1" customFormat="1" ht="15" customHeight="1">
      <c r="A35" s="18">
        <v>32</v>
      </c>
      <c r="B35" s="56" t="s">
        <v>81</v>
      </c>
      <c r="C35" s="56" t="s">
        <v>82</v>
      </c>
      <c r="D35" s="57" t="s">
        <v>133</v>
      </c>
      <c r="E35" s="56" t="s">
        <v>131</v>
      </c>
      <c r="F35" s="61">
        <v>0.04612268518518519</v>
      </c>
      <c r="G35" s="34" t="str">
        <f t="shared" si="0"/>
        <v>4.55/km</v>
      </c>
      <c r="H35" s="35">
        <f t="shared" si="2"/>
        <v>0.00934027777777778</v>
      </c>
      <c r="I35" s="35">
        <f>F35-INDEX($F$4:$F$352,MATCH(D35,$D$4:$D$352,0))</f>
        <v>0.0004282407407407429</v>
      </c>
    </row>
    <row r="36" spans="1:9" s="1" customFormat="1" ht="15" customHeight="1">
      <c r="A36" s="18">
        <v>33</v>
      </c>
      <c r="B36" s="56" t="s">
        <v>249</v>
      </c>
      <c r="C36" s="56" t="s">
        <v>219</v>
      </c>
      <c r="D36" s="57" t="s">
        <v>133</v>
      </c>
      <c r="E36" s="56" t="s">
        <v>38</v>
      </c>
      <c r="F36" s="61">
        <v>0.04618055555555556</v>
      </c>
      <c r="G36" s="34" t="str">
        <f t="shared" si="0"/>
        <v>4.56/km</v>
      </c>
      <c r="H36" s="35">
        <f t="shared" si="2"/>
        <v>0.009398148148148149</v>
      </c>
      <c r="I36" s="35">
        <f>F36-INDEX($F$4:$F$352,MATCH(D36,$D$4:$D$352,0))</f>
        <v>0.00048611111111111077</v>
      </c>
    </row>
    <row r="37" spans="1:9" s="1" customFormat="1" ht="15" customHeight="1">
      <c r="A37" s="18">
        <v>34</v>
      </c>
      <c r="B37" s="56" t="s">
        <v>79</v>
      </c>
      <c r="C37" s="56" t="s">
        <v>76</v>
      </c>
      <c r="D37" s="57" t="s">
        <v>125</v>
      </c>
      <c r="E37" s="56" t="s">
        <v>132</v>
      </c>
      <c r="F37" s="61">
        <v>0.046724537037037044</v>
      </c>
      <c r="G37" s="34" t="str">
        <f t="shared" si="0"/>
        <v>4.59/km</v>
      </c>
      <c r="H37" s="35">
        <f t="shared" si="2"/>
        <v>0.009942129629629634</v>
      </c>
      <c r="I37" s="35">
        <f>F37-INDEX($F$4:$F$352,MATCH(D37,$D$4:$D$352,0))</f>
        <v>0.0018287037037037143</v>
      </c>
    </row>
    <row r="38" spans="1:9" s="1" customFormat="1" ht="15" customHeight="1">
      <c r="A38" s="18">
        <v>35</v>
      </c>
      <c r="B38" s="56" t="s">
        <v>7</v>
      </c>
      <c r="C38" s="56" t="s">
        <v>89</v>
      </c>
      <c r="D38" s="57" t="s">
        <v>122</v>
      </c>
      <c r="E38" s="56" t="s">
        <v>119</v>
      </c>
      <c r="F38" s="61">
        <v>0.04681712962962963</v>
      </c>
      <c r="G38" s="34" t="str">
        <f t="shared" si="0"/>
        <v>4.60/km</v>
      </c>
      <c r="H38" s="35">
        <f t="shared" si="2"/>
        <v>0.010034722222222223</v>
      </c>
      <c r="I38" s="35">
        <f>F38-INDEX($F$4:$F$352,MATCH(D38,$D$4:$D$352,0))</f>
        <v>0.010023148148148149</v>
      </c>
    </row>
    <row r="39" spans="1:9" s="1" customFormat="1" ht="15" customHeight="1">
      <c r="A39" s="18">
        <v>36</v>
      </c>
      <c r="B39" s="56" t="s">
        <v>97</v>
      </c>
      <c r="C39" s="56" t="s">
        <v>85</v>
      </c>
      <c r="D39" s="57" t="s">
        <v>126</v>
      </c>
      <c r="E39" s="56" t="s">
        <v>135</v>
      </c>
      <c r="F39" s="61">
        <v>0.046875</v>
      </c>
      <c r="G39" s="34" t="str">
        <f t="shared" si="0"/>
        <v>5.00/km</v>
      </c>
      <c r="H39" s="35">
        <f t="shared" si="2"/>
        <v>0.01009259259259259</v>
      </c>
      <c r="I39" s="35">
        <f>F39-INDEX($F$4:$F$352,MATCH(D39,$D$4:$D$352,0))</f>
        <v>0.006400462962962962</v>
      </c>
    </row>
    <row r="40" spans="1:9" s="1" customFormat="1" ht="15" customHeight="1">
      <c r="A40" s="18">
        <v>37</v>
      </c>
      <c r="B40" s="56" t="s">
        <v>105</v>
      </c>
      <c r="C40" s="56" t="s">
        <v>149</v>
      </c>
      <c r="D40" s="57" t="s">
        <v>122</v>
      </c>
      <c r="E40" s="56" t="s">
        <v>231</v>
      </c>
      <c r="F40" s="61">
        <v>0.04690972222222222</v>
      </c>
      <c r="G40" s="34" t="str">
        <f t="shared" si="0"/>
        <v>5.00/km</v>
      </c>
      <c r="H40" s="35">
        <f t="shared" si="2"/>
        <v>0.010127314814814811</v>
      </c>
      <c r="I40" s="35">
        <f>F40-INDEX($F$4:$F$352,MATCH(D40,$D$4:$D$352,0))</f>
        <v>0.010115740740740738</v>
      </c>
    </row>
    <row r="41" spans="1:9" s="1" customFormat="1" ht="15" customHeight="1">
      <c r="A41" s="18">
        <v>38</v>
      </c>
      <c r="B41" s="56" t="s">
        <v>60</v>
      </c>
      <c r="C41" s="56" t="s">
        <v>86</v>
      </c>
      <c r="D41" s="57" t="s">
        <v>192</v>
      </c>
      <c r="E41" s="56" t="s">
        <v>119</v>
      </c>
      <c r="F41" s="61">
        <v>0.047141203703703706</v>
      </c>
      <c r="G41" s="34" t="str">
        <f t="shared" si="0"/>
        <v>5.02/km</v>
      </c>
      <c r="H41" s="35">
        <f t="shared" si="2"/>
        <v>0.010358796296296297</v>
      </c>
      <c r="I41" s="35">
        <f>F41-INDEX($F$4:$F$352,MATCH(D41,$D$4:$D$352,0))</f>
        <v>0</v>
      </c>
    </row>
    <row r="42" spans="1:9" s="1" customFormat="1" ht="15" customHeight="1">
      <c r="A42" s="18">
        <v>39</v>
      </c>
      <c r="B42" s="56" t="s">
        <v>208</v>
      </c>
      <c r="C42" s="56" t="s">
        <v>209</v>
      </c>
      <c r="D42" s="57" t="s">
        <v>120</v>
      </c>
      <c r="E42" s="56" t="s">
        <v>135</v>
      </c>
      <c r="F42" s="61">
        <v>0.047268518518518515</v>
      </c>
      <c r="G42" s="34" t="str">
        <f t="shared" si="0"/>
        <v>5.03/km</v>
      </c>
      <c r="H42" s="35">
        <f t="shared" si="2"/>
        <v>0.010486111111111106</v>
      </c>
      <c r="I42" s="35">
        <f>F42-INDEX($F$4:$F$352,MATCH(D42,$D$4:$D$352,0))</f>
        <v>0.007592592592592588</v>
      </c>
    </row>
    <row r="43" spans="1:9" s="1" customFormat="1" ht="15" customHeight="1">
      <c r="A43" s="18">
        <v>40</v>
      </c>
      <c r="B43" s="56" t="s">
        <v>204</v>
      </c>
      <c r="C43" s="56" t="s">
        <v>83</v>
      </c>
      <c r="D43" s="57" t="s">
        <v>118</v>
      </c>
      <c r="E43" s="56" t="s">
        <v>123</v>
      </c>
      <c r="F43" s="61">
        <v>0.04738425925925926</v>
      </c>
      <c r="G43" s="34" t="str">
        <f t="shared" si="0"/>
        <v>5.03/km</v>
      </c>
      <c r="H43" s="35">
        <f t="shared" si="2"/>
        <v>0.010601851851851848</v>
      </c>
      <c r="I43" s="35">
        <f>F43-INDEX($F$4:$F$352,MATCH(D43,$D$4:$D$352,0))</f>
        <v>0.008784722222222222</v>
      </c>
    </row>
    <row r="44" spans="1:9" s="1" customFormat="1" ht="15" customHeight="1">
      <c r="A44" s="18">
        <v>41</v>
      </c>
      <c r="B44" s="56" t="s">
        <v>205</v>
      </c>
      <c r="C44" s="56" t="s">
        <v>65</v>
      </c>
      <c r="D44" s="57" t="s">
        <v>118</v>
      </c>
      <c r="E44" s="56" t="s">
        <v>232</v>
      </c>
      <c r="F44" s="61">
        <v>0.04770833333333333</v>
      </c>
      <c r="G44" s="34" t="str">
        <f t="shared" si="0"/>
        <v>5.05/km</v>
      </c>
      <c r="H44" s="35">
        <f t="shared" si="2"/>
        <v>0.010925925925925922</v>
      </c>
      <c r="I44" s="35">
        <f>F44-INDEX($F$4:$F$352,MATCH(D44,$D$4:$D$352,0))</f>
        <v>0.009108796296296295</v>
      </c>
    </row>
    <row r="45" spans="1:9" s="1" customFormat="1" ht="15" customHeight="1">
      <c r="A45" s="18">
        <v>42</v>
      </c>
      <c r="B45" s="56" t="s">
        <v>256</v>
      </c>
      <c r="C45" s="56" t="s">
        <v>157</v>
      </c>
      <c r="D45" s="57" t="s">
        <v>133</v>
      </c>
      <c r="E45" s="56" t="s">
        <v>39</v>
      </c>
      <c r="F45" s="61">
        <v>0.04784722222222223</v>
      </c>
      <c r="G45" s="34" t="str">
        <f t="shared" si="0"/>
        <v>5.06/km</v>
      </c>
      <c r="H45" s="35">
        <f t="shared" si="2"/>
        <v>0.011064814814814819</v>
      </c>
      <c r="I45" s="35">
        <f>F45-INDEX($F$4:$F$352,MATCH(D45,$D$4:$D$352,0))</f>
        <v>0.0021527777777777812</v>
      </c>
    </row>
    <row r="46" spans="1:9" s="1" customFormat="1" ht="15" customHeight="1">
      <c r="A46" s="18">
        <v>43</v>
      </c>
      <c r="B46" s="56" t="s">
        <v>8</v>
      </c>
      <c r="C46" s="56" t="s">
        <v>218</v>
      </c>
      <c r="D46" s="57" t="s">
        <v>125</v>
      </c>
      <c r="E46" s="56" t="s">
        <v>124</v>
      </c>
      <c r="F46" s="61">
        <v>0.04787037037037037</v>
      </c>
      <c r="G46" s="34" t="str">
        <f t="shared" si="0"/>
        <v>5.06/km</v>
      </c>
      <c r="H46" s="35">
        <f t="shared" si="2"/>
        <v>0.01108796296296296</v>
      </c>
      <c r="I46" s="35">
        <f>F46-INDEX($F$4:$F$352,MATCH(D46,$D$4:$D$352,0))</f>
        <v>0.0029745370370370394</v>
      </c>
    </row>
    <row r="47" spans="1:9" s="1" customFormat="1" ht="15" customHeight="1">
      <c r="A47" s="18">
        <v>44</v>
      </c>
      <c r="B47" s="56" t="s">
        <v>9</v>
      </c>
      <c r="C47" s="56" t="s">
        <v>165</v>
      </c>
      <c r="D47" s="57" t="s">
        <v>118</v>
      </c>
      <c r="E47" s="56" t="s">
        <v>189</v>
      </c>
      <c r="F47" s="61">
        <v>0.04788194444444444</v>
      </c>
      <c r="G47" s="34" t="str">
        <f t="shared" si="0"/>
        <v>5.06/km</v>
      </c>
      <c r="H47" s="35">
        <f t="shared" si="2"/>
        <v>0.011099537037037033</v>
      </c>
      <c r="I47" s="35">
        <f>F47-INDEX($F$4:$F$352,MATCH(D47,$D$4:$D$352,0))</f>
        <v>0.009282407407407406</v>
      </c>
    </row>
    <row r="48" spans="1:9" s="1" customFormat="1" ht="15" customHeight="1">
      <c r="A48" s="18">
        <v>45</v>
      </c>
      <c r="B48" s="56" t="s">
        <v>206</v>
      </c>
      <c r="C48" s="56" t="s">
        <v>93</v>
      </c>
      <c r="D48" s="57" t="s">
        <v>125</v>
      </c>
      <c r="E48" s="56" t="s">
        <v>137</v>
      </c>
      <c r="F48" s="61">
        <v>0.04791666666666666</v>
      </c>
      <c r="G48" s="34" t="str">
        <f t="shared" si="0"/>
        <v>5.07/km</v>
      </c>
      <c r="H48" s="35">
        <f t="shared" si="2"/>
        <v>0.011134259259259253</v>
      </c>
      <c r="I48" s="35">
        <f>F48-INDEX($F$4:$F$352,MATCH(D48,$D$4:$D$352,0))</f>
        <v>0.0030208333333333337</v>
      </c>
    </row>
    <row r="49" spans="1:9" s="1" customFormat="1" ht="15" customHeight="1">
      <c r="A49" s="18">
        <v>46</v>
      </c>
      <c r="B49" s="56" t="s">
        <v>10</v>
      </c>
      <c r="C49" s="56" t="s">
        <v>11</v>
      </c>
      <c r="D49" s="57" t="s">
        <v>188</v>
      </c>
      <c r="E49" s="56" t="s">
        <v>40</v>
      </c>
      <c r="F49" s="61">
        <v>0.04806712962962963</v>
      </c>
      <c r="G49" s="34" t="str">
        <f t="shared" si="0"/>
        <v>5.08/km</v>
      </c>
      <c r="H49" s="35">
        <f t="shared" si="2"/>
        <v>0.011284722222222224</v>
      </c>
      <c r="I49" s="35">
        <f>F49-INDEX($F$4:$F$352,MATCH(D49,$D$4:$D$352,0))</f>
        <v>0</v>
      </c>
    </row>
    <row r="50" spans="1:9" s="1" customFormat="1" ht="15" customHeight="1">
      <c r="A50" s="18">
        <v>47</v>
      </c>
      <c r="B50" s="56" t="s">
        <v>12</v>
      </c>
      <c r="C50" s="56" t="s">
        <v>246</v>
      </c>
      <c r="D50" s="57" t="s">
        <v>133</v>
      </c>
      <c r="E50" s="56" t="s">
        <v>41</v>
      </c>
      <c r="F50" s="61">
        <v>0.048587962962962965</v>
      </c>
      <c r="G50" s="34" t="str">
        <f t="shared" si="0"/>
        <v>5.11/km</v>
      </c>
      <c r="H50" s="35">
        <f t="shared" si="2"/>
        <v>0.011805555555555555</v>
      </c>
      <c r="I50" s="35">
        <f>F50-INDEX($F$4:$F$352,MATCH(D50,$D$4:$D$352,0))</f>
        <v>0.0028935185185185175</v>
      </c>
    </row>
    <row r="51" spans="1:9" s="1" customFormat="1" ht="15" customHeight="1">
      <c r="A51" s="18">
        <v>48</v>
      </c>
      <c r="B51" s="56" t="s">
        <v>207</v>
      </c>
      <c r="C51" s="56" t="s">
        <v>99</v>
      </c>
      <c r="D51" s="57" t="s">
        <v>133</v>
      </c>
      <c r="E51" s="56" t="s">
        <v>189</v>
      </c>
      <c r="F51" s="61">
        <v>0.04871527777777778</v>
      </c>
      <c r="G51" s="34" t="str">
        <f t="shared" si="0"/>
        <v>5.12/km</v>
      </c>
      <c r="H51" s="35">
        <f t="shared" si="2"/>
        <v>0.011932870370370371</v>
      </c>
      <c r="I51" s="35">
        <f>F51-INDEX($F$4:$F$352,MATCH(D51,$D$4:$D$352,0))</f>
        <v>0.0030208333333333337</v>
      </c>
    </row>
    <row r="52" spans="1:9" s="1" customFormat="1" ht="15" customHeight="1">
      <c r="A52" s="18">
        <v>49</v>
      </c>
      <c r="B52" s="56" t="s">
        <v>238</v>
      </c>
      <c r="C52" s="56" t="s">
        <v>148</v>
      </c>
      <c r="D52" s="57" t="s">
        <v>192</v>
      </c>
      <c r="E52" s="56" t="s">
        <v>253</v>
      </c>
      <c r="F52" s="61">
        <v>0.04873842592592592</v>
      </c>
      <c r="G52" s="34" t="str">
        <f t="shared" si="0"/>
        <v>5.12/km</v>
      </c>
      <c r="H52" s="35">
        <f t="shared" si="2"/>
        <v>0.011956018518518512</v>
      </c>
      <c r="I52" s="35">
        <f>F52-INDEX($F$4:$F$352,MATCH(D52,$D$4:$D$352,0))</f>
        <v>0.0015972222222222152</v>
      </c>
    </row>
    <row r="53" spans="1:9" s="3" customFormat="1" ht="15" customHeight="1">
      <c r="A53" s="18">
        <v>50</v>
      </c>
      <c r="B53" s="56" t="s">
        <v>13</v>
      </c>
      <c r="C53" s="56" t="s">
        <v>109</v>
      </c>
      <c r="D53" s="57" t="s">
        <v>233</v>
      </c>
      <c r="E53" s="56" t="s">
        <v>42</v>
      </c>
      <c r="F53" s="61">
        <v>0.0488425925925926</v>
      </c>
      <c r="G53" s="34" t="str">
        <f t="shared" si="0"/>
        <v>5.13/km</v>
      </c>
      <c r="H53" s="35">
        <f t="shared" si="2"/>
        <v>0.012060185185185188</v>
      </c>
      <c r="I53" s="35">
        <f>F53-INDEX($F$4:$F$352,MATCH(D53,$D$4:$D$352,0))</f>
        <v>0.011296296296296297</v>
      </c>
    </row>
    <row r="54" spans="1:9" s="1" customFormat="1" ht="15" customHeight="1">
      <c r="A54" s="18">
        <v>51</v>
      </c>
      <c r="B54" s="56" t="s">
        <v>14</v>
      </c>
      <c r="C54" s="56" t="s">
        <v>143</v>
      </c>
      <c r="D54" s="57" t="s">
        <v>126</v>
      </c>
      <c r="E54" s="56" t="s">
        <v>124</v>
      </c>
      <c r="F54" s="61">
        <v>0.04895833333333333</v>
      </c>
      <c r="G54" s="34" t="str">
        <f t="shared" si="0"/>
        <v>5.13/km</v>
      </c>
      <c r="H54" s="35">
        <f t="shared" si="2"/>
        <v>0.012175925925925923</v>
      </c>
      <c r="I54" s="35">
        <f>F54-INDEX($F$4:$F$352,MATCH(D54,$D$4:$D$352,0))</f>
        <v>0.008483796296296295</v>
      </c>
    </row>
    <row r="55" spans="1:9" s="1" customFormat="1" ht="15" customHeight="1">
      <c r="A55" s="25">
        <v>52</v>
      </c>
      <c r="B55" s="51" t="s">
        <v>239</v>
      </c>
      <c r="C55" s="51" t="s">
        <v>93</v>
      </c>
      <c r="D55" s="52" t="s">
        <v>122</v>
      </c>
      <c r="E55" s="51" t="s">
        <v>142</v>
      </c>
      <c r="F55" s="53">
        <v>0.04925925925925926</v>
      </c>
      <c r="G55" s="38" t="str">
        <f t="shared" si="0"/>
        <v>5.15/km</v>
      </c>
      <c r="H55" s="39">
        <f t="shared" si="2"/>
        <v>0.01247685185185185</v>
      </c>
      <c r="I55" s="39">
        <f>F55-INDEX($F$4:$F$352,MATCH(D55,$D$4:$D$352,0))</f>
        <v>0.012465277777777777</v>
      </c>
    </row>
    <row r="56" spans="1:9" s="1" customFormat="1" ht="15" customHeight="1">
      <c r="A56" s="18">
        <v>53</v>
      </c>
      <c r="B56" s="56" t="s">
        <v>216</v>
      </c>
      <c r="C56" s="56" t="s">
        <v>74</v>
      </c>
      <c r="D56" s="57" t="s">
        <v>125</v>
      </c>
      <c r="E56" s="56" t="s">
        <v>189</v>
      </c>
      <c r="F56" s="61">
        <v>0.049479166666666664</v>
      </c>
      <c r="G56" s="34" t="str">
        <f t="shared" si="0"/>
        <v>5.17/km</v>
      </c>
      <c r="H56" s="35">
        <f t="shared" si="2"/>
        <v>0.012696759259259255</v>
      </c>
      <c r="I56" s="35">
        <f>F56-INDEX($F$4:$F$352,MATCH(D56,$D$4:$D$352,0))</f>
        <v>0.004583333333333335</v>
      </c>
    </row>
    <row r="57" spans="1:9" s="1" customFormat="1" ht="15" customHeight="1">
      <c r="A57" s="18">
        <v>54</v>
      </c>
      <c r="B57" s="56" t="s">
        <v>212</v>
      </c>
      <c r="C57" s="56" t="s">
        <v>71</v>
      </c>
      <c r="D57" s="57" t="s">
        <v>126</v>
      </c>
      <c r="E57" s="56" t="s">
        <v>189</v>
      </c>
      <c r="F57" s="61">
        <v>0.04972222222222222</v>
      </c>
      <c r="G57" s="34" t="str">
        <f t="shared" si="0"/>
        <v>5.18/km</v>
      </c>
      <c r="H57" s="35">
        <f t="shared" si="2"/>
        <v>0.012939814814814814</v>
      </c>
      <c r="I57" s="35">
        <f>F57-INDEX($F$4:$F$352,MATCH(D57,$D$4:$D$352,0))</f>
        <v>0.009247685185185185</v>
      </c>
    </row>
    <row r="58" spans="1:9" s="1" customFormat="1" ht="15" customHeight="1">
      <c r="A58" s="18">
        <v>55</v>
      </c>
      <c r="B58" s="56" t="s">
        <v>90</v>
      </c>
      <c r="C58" s="56" t="s">
        <v>91</v>
      </c>
      <c r="D58" s="57" t="s">
        <v>133</v>
      </c>
      <c r="E58" s="56" t="s">
        <v>135</v>
      </c>
      <c r="F58" s="61">
        <v>0.04986111111111111</v>
      </c>
      <c r="G58" s="34" t="str">
        <f t="shared" si="0"/>
        <v>5.19/km</v>
      </c>
      <c r="H58" s="35">
        <f t="shared" si="2"/>
        <v>0.013078703703703703</v>
      </c>
      <c r="I58" s="35">
        <f>F58-INDEX($F$4:$F$352,MATCH(D58,$D$4:$D$352,0))</f>
        <v>0.004166666666666666</v>
      </c>
    </row>
    <row r="59" spans="1:9" s="1" customFormat="1" ht="15" customHeight="1">
      <c r="A59" s="18">
        <v>56</v>
      </c>
      <c r="B59" s="56" t="s">
        <v>250</v>
      </c>
      <c r="C59" s="56" t="s">
        <v>145</v>
      </c>
      <c r="D59" s="57" t="s">
        <v>126</v>
      </c>
      <c r="E59" s="56" t="s">
        <v>140</v>
      </c>
      <c r="F59" s="61">
        <v>0.05103009259259259</v>
      </c>
      <c r="G59" s="34" t="str">
        <f t="shared" si="0"/>
        <v>5.27/km</v>
      </c>
      <c r="H59" s="35">
        <f t="shared" si="2"/>
        <v>0.014247685185185183</v>
      </c>
      <c r="I59" s="35">
        <f>F59-INDEX($F$4:$F$352,MATCH(D59,$D$4:$D$352,0))</f>
        <v>0.010555555555555554</v>
      </c>
    </row>
    <row r="60" spans="1:9" s="1" customFormat="1" ht="15" customHeight="1">
      <c r="A60" s="18">
        <v>57</v>
      </c>
      <c r="B60" s="56" t="s">
        <v>15</v>
      </c>
      <c r="C60" s="56" t="s">
        <v>80</v>
      </c>
      <c r="D60" s="57" t="s">
        <v>126</v>
      </c>
      <c r="E60" s="56" t="s">
        <v>127</v>
      </c>
      <c r="F60" s="61">
        <v>0.05109953703703704</v>
      </c>
      <c r="G60" s="34" t="str">
        <f t="shared" si="0"/>
        <v>5.27/km</v>
      </c>
      <c r="H60" s="35">
        <f t="shared" si="2"/>
        <v>0.014317129629629631</v>
      </c>
      <c r="I60" s="35">
        <f>F60-INDEX($F$4:$F$352,MATCH(D60,$D$4:$D$352,0))</f>
        <v>0.010625000000000002</v>
      </c>
    </row>
    <row r="61" spans="1:9" s="1" customFormat="1" ht="15" customHeight="1">
      <c r="A61" s="18">
        <v>58</v>
      </c>
      <c r="B61" s="56" t="s">
        <v>16</v>
      </c>
      <c r="C61" s="56" t="s">
        <v>77</v>
      </c>
      <c r="D61" s="57" t="s">
        <v>118</v>
      </c>
      <c r="E61" s="56" t="s">
        <v>234</v>
      </c>
      <c r="F61" s="61">
        <v>0.05126157407407408</v>
      </c>
      <c r="G61" s="34" t="str">
        <f t="shared" si="0"/>
        <v>5.28/km</v>
      </c>
      <c r="H61" s="35">
        <f t="shared" si="2"/>
        <v>0.014479166666666668</v>
      </c>
      <c r="I61" s="35">
        <f>F61-INDEX($F$4:$F$352,MATCH(D61,$D$4:$D$352,0))</f>
        <v>0.012662037037037041</v>
      </c>
    </row>
    <row r="62" spans="1:9" s="1" customFormat="1" ht="15" customHeight="1">
      <c r="A62" s="18">
        <v>59</v>
      </c>
      <c r="B62" s="56" t="s">
        <v>158</v>
      </c>
      <c r="C62" s="56" t="s">
        <v>159</v>
      </c>
      <c r="D62" s="57" t="s">
        <v>192</v>
      </c>
      <c r="E62" s="56" t="s">
        <v>127</v>
      </c>
      <c r="F62" s="61">
        <v>0.051284722222222225</v>
      </c>
      <c r="G62" s="34" t="str">
        <f t="shared" si="0"/>
        <v>5.28/km</v>
      </c>
      <c r="H62" s="35">
        <f t="shared" si="2"/>
        <v>0.014502314814814815</v>
      </c>
      <c r="I62" s="35">
        <f>F62-INDEX($F$4:$F$352,MATCH(D62,$D$4:$D$352,0))</f>
        <v>0.004143518518518519</v>
      </c>
    </row>
    <row r="63" spans="1:9" s="1" customFormat="1" ht="15" customHeight="1">
      <c r="A63" s="18">
        <v>60</v>
      </c>
      <c r="B63" s="56" t="s">
        <v>17</v>
      </c>
      <c r="C63" s="56" t="s">
        <v>18</v>
      </c>
      <c r="D63" s="57" t="s">
        <v>133</v>
      </c>
      <c r="E63" s="56" t="s">
        <v>141</v>
      </c>
      <c r="F63" s="61">
        <v>0.05145833333333333</v>
      </c>
      <c r="G63" s="34" t="str">
        <f t="shared" si="0"/>
        <v>5.29/km</v>
      </c>
      <c r="H63" s="35">
        <f t="shared" si="2"/>
        <v>0.014675925925925919</v>
      </c>
      <c r="I63" s="35">
        <f>F63-INDEX($F$4:$F$352,MATCH(D63,$D$4:$D$352,0))</f>
        <v>0.005763888888888881</v>
      </c>
    </row>
    <row r="64" spans="1:9" s="1" customFormat="1" ht="15" customHeight="1">
      <c r="A64" s="18">
        <v>61</v>
      </c>
      <c r="B64" s="56" t="s">
        <v>19</v>
      </c>
      <c r="C64" s="56" t="s">
        <v>20</v>
      </c>
      <c r="D64" s="57" t="s">
        <v>122</v>
      </c>
      <c r="E64" s="56" t="s">
        <v>231</v>
      </c>
      <c r="F64" s="61">
        <v>0.05148148148148148</v>
      </c>
      <c r="G64" s="34" t="str">
        <f t="shared" si="0"/>
        <v>5.29/km</v>
      </c>
      <c r="H64" s="35">
        <f t="shared" si="2"/>
        <v>0.014699074074074073</v>
      </c>
      <c r="I64" s="35">
        <f>F64-INDEX($F$4:$F$352,MATCH(D64,$D$4:$D$352,0))</f>
        <v>0.0146875</v>
      </c>
    </row>
    <row r="65" spans="1:9" s="1" customFormat="1" ht="15" customHeight="1">
      <c r="A65" s="18">
        <v>62</v>
      </c>
      <c r="B65" s="56" t="s">
        <v>166</v>
      </c>
      <c r="C65" s="56" t="s">
        <v>167</v>
      </c>
      <c r="D65" s="57" t="s">
        <v>43</v>
      </c>
      <c r="E65" s="56" t="s">
        <v>140</v>
      </c>
      <c r="F65" s="61">
        <v>0.051527777777777777</v>
      </c>
      <c r="G65" s="34" t="str">
        <f t="shared" si="0"/>
        <v>5.30/km</v>
      </c>
      <c r="H65" s="35">
        <f t="shared" si="2"/>
        <v>0.014745370370370367</v>
      </c>
      <c r="I65" s="35">
        <f>F65-INDEX($F$4:$F$352,MATCH(D65,$D$4:$D$352,0))</f>
        <v>0</v>
      </c>
    </row>
    <row r="66" spans="1:9" s="1" customFormat="1" ht="15" customHeight="1">
      <c r="A66" s="18">
        <v>63</v>
      </c>
      <c r="B66" s="56" t="s">
        <v>255</v>
      </c>
      <c r="C66" s="56" t="s">
        <v>143</v>
      </c>
      <c r="D66" s="57" t="s">
        <v>126</v>
      </c>
      <c r="E66" s="56" t="s">
        <v>136</v>
      </c>
      <c r="F66" s="61">
        <v>0.05226851851851852</v>
      </c>
      <c r="G66" s="34" t="str">
        <f t="shared" si="0"/>
        <v>5.35/km</v>
      </c>
      <c r="H66" s="35">
        <f aca="true" t="shared" si="3" ref="H66:H89">F66-$F$4</f>
        <v>0.01548611111111111</v>
      </c>
      <c r="I66" s="35">
        <f>F66-INDEX($F$4:$F$352,MATCH(D66,$D$4:$D$352,0))</f>
        <v>0.011793981481481482</v>
      </c>
    </row>
    <row r="67" spans="1:9" ht="15" customHeight="1">
      <c r="A67" s="18">
        <v>64</v>
      </c>
      <c r="B67" s="56" t="s">
        <v>160</v>
      </c>
      <c r="C67" s="56" t="s">
        <v>69</v>
      </c>
      <c r="D67" s="57" t="s">
        <v>118</v>
      </c>
      <c r="E67" s="56" t="s">
        <v>193</v>
      </c>
      <c r="F67" s="61">
        <v>0.05228009259259259</v>
      </c>
      <c r="G67" s="34" t="str">
        <f t="shared" si="0"/>
        <v>5.35/km</v>
      </c>
      <c r="H67" s="35">
        <f t="shared" si="3"/>
        <v>0.015497685185185184</v>
      </c>
      <c r="I67" s="35">
        <f>F67-INDEX($F$4:$F$352,MATCH(D67,$D$4:$D$352,0))</f>
        <v>0.013680555555555557</v>
      </c>
    </row>
    <row r="68" spans="1:9" ht="15" customHeight="1">
      <c r="A68" s="18">
        <v>65</v>
      </c>
      <c r="B68" s="56" t="s">
        <v>163</v>
      </c>
      <c r="C68" s="56" t="s">
        <v>145</v>
      </c>
      <c r="D68" s="57" t="s">
        <v>118</v>
      </c>
      <c r="E68" s="56" t="s">
        <v>124</v>
      </c>
      <c r="F68" s="61">
        <v>0.0524074074074074</v>
      </c>
      <c r="G68" s="34" t="str">
        <f aca="true" t="shared" si="4" ref="G68:G119">TEXT(INT((HOUR(F68)*3600+MINUTE(F68)*60+SECOND(F68))/$I$2/60),"0")&amp;"."&amp;TEXT(MOD((HOUR(F68)*3600+MINUTE(F68)*60+SECOND(F68))/$I$2,60),"00")&amp;"/km"</f>
        <v>5.35/km</v>
      </c>
      <c r="H68" s="35">
        <f t="shared" si="3"/>
        <v>0.015624999999999993</v>
      </c>
      <c r="I68" s="35">
        <f>F68-INDEX($F$4:$F$352,MATCH(D68,$D$4:$D$352,0))</f>
        <v>0.013807870370370366</v>
      </c>
    </row>
    <row r="69" spans="1:9" ht="15" customHeight="1">
      <c r="A69" s="18">
        <v>66</v>
      </c>
      <c r="B69" s="56" t="s">
        <v>0</v>
      </c>
      <c r="C69" s="56" t="s">
        <v>218</v>
      </c>
      <c r="D69" s="57" t="s">
        <v>125</v>
      </c>
      <c r="E69" s="56" t="s">
        <v>236</v>
      </c>
      <c r="F69" s="61">
        <v>0.052905092592592594</v>
      </c>
      <c r="G69" s="34" t="str">
        <f t="shared" si="4"/>
        <v>5.39/km</v>
      </c>
      <c r="H69" s="35">
        <f t="shared" si="3"/>
        <v>0.016122685185185184</v>
      </c>
      <c r="I69" s="35">
        <f>F69-INDEX($F$4:$F$352,MATCH(D69,$D$4:$D$352,0))</f>
        <v>0.008009259259259265</v>
      </c>
    </row>
    <row r="70" spans="1:9" ht="15" customHeight="1">
      <c r="A70" s="18">
        <v>67</v>
      </c>
      <c r="B70" s="56" t="s">
        <v>21</v>
      </c>
      <c r="C70" s="56" t="s">
        <v>71</v>
      </c>
      <c r="D70" s="57" t="s">
        <v>188</v>
      </c>
      <c r="E70" s="56" t="s">
        <v>40</v>
      </c>
      <c r="F70" s="61">
        <v>0.053541666666666675</v>
      </c>
      <c r="G70" s="34" t="str">
        <f t="shared" si="4"/>
        <v>5.43/km</v>
      </c>
      <c r="H70" s="35">
        <f t="shared" si="3"/>
        <v>0.016759259259259265</v>
      </c>
      <c r="I70" s="35">
        <f>F70-INDEX($F$4:$F$352,MATCH(D70,$D$4:$D$352,0))</f>
        <v>0.005474537037037042</v>
      </c>
    </row>
    <row r="71" spans="1:9" ht="15" customHeight="1">
      <c r="A71" s="18">
        <v>68</v>
      </c>
      <c r="B71" s="56" t="s">
        <v>217</v>
      </c>
      <c r="C71" s="56" t="s">
        <v>98</v>
      </c>
      <c r="D71" s="57" t="s">
        <v>192</v>
      </c>
      <c r="E71" s="56" t="s">
        <v>235</v>
      </c>
      <c r="F71" s="61">
        <v>0.05403935185185185</v>
      </c>
      <c r="G71" s="34" t="str">
        <f t="shared" si="4"/>
        <v>5.46/km</v>
      </c>
      <c r="H71" s="35">
        <f t="shared" si="3"/>
        <v>0.017256944444444443</v>
      </c>
      <c r="I71" s="35">
        <f>F71-INDEX($F$4:$F$352,MATCH(D71,$D$4:$D$352,0))</f>
        <v>0.006898148148148146</v>
      </c>
    </row>
    <row r="72" spans="1:9" ht="15" customHeight="1">
      <c r="A72" s="18">
        <v>69</v>
      </c>
      <c r="B72" s="56" t="s">
        <v>213</v>
      </c>
      <c r="C72" s="56" t="s">
        <v>71</v>
      </c>
      <c r="D72" s="57" t="s">
        <v>126</v>
      </c>
      <c r="E72" s="56" t="s">
        <v>141</v>
      </c>
      <c r="F72" s="61">
        <v>0.054317129629629625</v>
      </c>
      <c r="G72" s="34" t="str">
        <f t="shared" si="4"/>
        <v>5.48/km</v>
      </c>
      <c r="H72" s="35">
        <f t="shared" si="3"/>
        <v>0.017534722222222215</v>
      </c>
      <c r="I72" s="35">
        <f>F72-INDEX($F$4:$F$352,MATCH(D72,$D$4:$D$352,0))</f>
        <v>0.013842592592592587</v>
      </c>
    </row>
    <row r="73" spans="1:9" ht="15" customHeight="1">
      <c r="A73" s="18">
        <v>70</v>
      </c>
      <c r="B73" s="56" t="s">
        <v>4</v>
      </c>
      <c r="C73" s="56" t="s">
        <v>61</v>
      </c>
      <c r="D73" s="57" t="s">
        <v>122</v>
      </c>
      <c r="E73" s="56" t="s">
        <v>189</v>
      </c>
      <c r="F73" s="61">
        <v>0.05440972222222223</v>
      </c>
      <c r="G73" s="34" t="str">
        <f t="shared" si="4"/>
        <v>5.48/km</v>
      </c>
      <c r="H73" s="35">
        <f t="shared" si="3"/>
        <v>0.017627314814814818</v>
      </c>
      <c r="I73" s="35">
        <f>F73-INDEX($F$4:$F$352,MATCH(D73,$D$4:$D$352,0))</f>
        <v>0.017615740740740744</v>
      </c>
    </row>
    <row r="74" spans="1:9" ht="15" customHeight="1">
      <c r="A74" s="18">
        <v>71</v>
      </c>
      <c r="B74" s="56" t="s">
        <v>161</v>
      </c>
      <c r="C74" s="56" t="s">
        <v>162</v>
      </c>
      <c r="D74" s="57" t="s">
        <v>192</v>
      </c>
      <c r="E74" s="56" t="s">
        <v>124</v>
      </c>
      <c r="F74" s="61">
        <v>0.05458333333333334</v>
      </c>
      <c r="G74" s="34" t="str">
        <f t="shared" si="4"/>
        <v>5.49/km</v>
      </c>
      <c r="H74" s="35">
        <f t="shared" si="3"/>
        <v>0.01780092592592593</v>
      </c>
      <c r="I74" s="35">
        <f>F74-INDEX($F$4:$F$352,MATCH(D74,$D$4:$D$352,0))</f>
        <v>0.007442129629629632</v>
      </c>
    </row>
    <row r="75" spans="1:9" ht="15" customHeight="1">
      <c r="A75" s="18">
        <v>72</v>
      </c>
      <c r="B75" s="56" t="s">
        <v>100</v>
      </c>
      <c r="C75" s="56" t="s">
        <v>61</v>
      </c>
      <c r="D75" s="57" t="s">
        <v>126</v>
      </c>
      <c r="E75" s="56" t="s">
        <v>137</v>
      </c>
      <c r="F75" s="61">
        <v>0.055150462962962964</v>
      </c>
      <c r="G75" s="34" t="str">
        <f t="shared" si="4"/>
        <v>5.53/km</v>
      </c>
      <c r="H75" s="35">
        <f t="shared" si="3"/>
        <v>0.018368055555555554</v>
      </c>
      <c r="I75" s="35">
        <f>F75-INDEX($F$4:$F$352,MATCH(D75,$D$4:$D$352,0))</f>
        <v>0.014675925925925926</v>
      </c>
    </row>
    <row r="76" spans="1:9" ht="15" customHeight="1">
      <c r="A76" s="18">
        <v>73</v>
      </c>
      <c r="B76" s="56" t="s">
        <v>254</v>
      </c>
      <c r="C76" s="56" t="s">
        <v>147</v>
      </c>
      <c r="D76" s="57" t="s">
        <v>122</v>
      </c>
      <c r="E76" s="56" t="s">
        <v>232</v>
      </c>
      <c r="F76" s="61">
        <v>0.05530092592592593</v>
      </c>
      <c r="G76" s="34" t="str">
        <f t="shared" si="4"/>
        <v>5.54/km</v>
      </c>
      <c r="H76" s="35">
        <f t="shared" si="3"/>
        <v>0.018518518518518517</v>
      </c>
      <c r="I76" s="35">
        <f>F76-INDEX($F$4:$F$352,MATCH(D76,$D$4:$D$352,0))</f>
        <v>0.018506944444444444</v>
      </c>
    </row>
    <row r="77" spans="1:9" ht="15" customHeight="1">
      <c r="A77" s="18">
        <v>74</v>
      </c>
      <c r="B77" s="56" t="s">
        <v>214</v>
      </c>
      <c r="C77" s="56" t="s">
        <v>215</v>
      </c>
      <c r="D77" s="57" t="s">
        <v>43</v>
      </c>
      <c r="E77" s="56" t="s">
        <v>124</v>
      </c>
      <c r="F77" s="61">
        <v>0.055324074074074074</v>
      </c>
      <c r="G77" s="34" t="str">
        <f t="shared" si="4"/>
        <v>5.54/km</v>
      </c>
      <c r="H77" s="35">
        <f t="shared" si="3"/>
        <v>0.018541666666666665</v>
      </c>
      <c r="I77" s="35">
        <f>F77-INDEX($F$4:$F$352,MATCH(D77,$D$4:$D$352,0))</f>
        <v>0.0037962962962962976</v>
      </c>
    </row>
    <row r="78" spans="1:9" ht="15" customHeight="1">
      <c r="A78" s="18">
        <v>75</v>
      </c>
      <c r="B78" s="56" t="s">
        <v>170</v>
      </c>
      <c r="C78" s="56" t="s">
        <v>87</v>
      </c>
      <c r="D78" s="57" t="s">
        <v>120</v>
      </c>
      <c r="E78" s="56" t="s">
        <v>124</v>
      </c>
      <c r="F78" s="61">
        <v>0.05553240740740741</v>
      </c>
      <c r="G78" s="34" t="str">
        <f t="shared" si="4"/>
        <v>5.55/km</v>
      </c>
      <c r="H78" s="35">
        <f t="shared" si="3"/>
        <v>0.018750000000000003</v>
      </c>
      <c r="I78" s="35">
        <f>F78-INDEX($F$4:$F$352,MATCH(D78,$D$4:$D$352,0))</f>
        <v>0.015856481481481485</v>
      </c>
    </row>
    <row r="79" spans="1:9" ht="15" customHeight="1">
      <c r="A79" s="18">
        <v>76</v>
      </c>
      <c r="B79" s="56" t="s">
        <v>22</v>
      </c>
      <c r="C79" s="56" t="s">
        <v>178</v>
      </c>
      <c r="D79" s="57" t="s">
        <v>138</v>
      </c>
      <c r="E79" s="56" t="s">
        <v>235</v>
      </c>
      <c r="F79" s="61">
        <v>0.05559027777777778</v>
      </c>
      <c r="G79" s="34" t="str">
        <f t="shared" si="4"/>
        <v>5.56/km</v>
      </c>
      <c r="H79" s="35">
        <f t="shared" si="3"/>
        <v>0.01880787037037037</v>
      </c>
      <c r="I79" s="35">
        <f>F79-INDEX($F$4:$F$352,MATCH(D79,$D$4:$D$352,0))</f>
        <v>0</v>
      </c>
    </row>
    <row r="80" spans="1:9" ht="15" customHeight="1">
      <c r="A80" s="18">
        <v>77</v>
      </c>
      <c r="B80" s="56" t="s">
        <v>176</v>
      </c>
      <c r="C80" s="56" t="s">
        <v>144</v>
      </c>
      <c r="D80" s="57" t="s">
        <v>138</v>
      </c>
      <c r="E80" s="56" t="s">
        <v>194</v>
      </c>
      <c r="F80" s="61">
        <v>0.055625</v>
      </c>
      <c r="G80" s="34" t="str">
        <f t="shared" si="4"/>
        <v>5.56/km</v>
      </c>
      <c r="H80" s="35">
        <f t="shared" si="3"/>
        <v>0.01884259259259259</v>
      </c>
      <c r="I80" s="35">
        <f>F80-INDEX($F$4:$F$352,MATCH(D80,$D$4:$D$352,0))</f>
        <v>3.472222222222071E-05</v>
      </c>
    </row>
    <row r="81" spans="1:9" ht="15" customHeight="1">
      <c r="A81" s="18">
        <v>78</v>
      </c>
      <c r="B81" s="56" t="s">
        <v>23</v>
      </c>
      <c r="C81" s="56" t="s">
        <v>210</v>
      </c>
      <c r="D81" s="57" t="s">
        <v>122</v>
      </c>
      <c r="E81" s="56" t="s">
        <v>127</v>
      </c>
      <c r="F81" s="61">
        <v>0.055636574074074074</v>
      </c>
      <c r="G81" s="34" t="str">
        <f t="shared" si="4"/>
        <v>5.56/km</v>
      </c>
      <c r="H81" s="35">
        <f aca="true" t="shared" si="5" ref="H81:H119">F81-$F$4</f>
        <v>0.018854166666666665</v>
      </c>
      <c r="I81" s="35">
        <f aca="true" t="shared" si="6" ref="I81:I119">F81-INDEX($F$4:$F$352,MATCH(D81,$D$4:$D$352,0))</f>
        <v>0.01884259259259259</v>
      </c>
    </row>
    <row r="82" spans="1:9" ht="15" customHeight="1">
      <c r="A82" s="18">
        <v>79</v>
      </c>
      <c r="B82" s="56" t="s">
        <v>24</v>
      </c>
      <c r="C82" s="56" t="s">
        <v>64</v>
      </c>
      <c r="D82" s="57" t="s">
        <v>133</v>
      </c>
      <c r="E82" s="56" t="s">
        <v>137</v>
      </c>
      <c r="F82" s="61">
        <v>0.05596064814814814</v>
      </c>
      <c r="G82" s="34" t="str">
        <f t="shared" si="4"/>
        <v>5.58/km</v>
      </c>
      <c r="H82" s="35">
        <f t="shared" si="5"/>
        <v>0.019178240740740732</v>
      </c>
      <c r="I82" s="35">
        <f t="shared" si="6"/>
        <v>0.010266203703703694</v>
      </c>
    </row>
    <row r="83" spans="1:9" ht="15" customHeight="1">
      <c r="A83" s="18">
        <v>80</v>
      </c>
      <c r="B83" s="56" t="s">
        <v>168</v>
      </c>
      <c r="C83" s="56" t="s">
        <v>169</v>
      </c>
      <c r="D83" s="57" t="s">
        <v>43</v>
      </c>
      <c r="E83" s="56" t="s">
        <v>140</v>
      </c>
      <c r="F83" s="61">
        <v>0.05611111111111111</v>
      </c>
      <c r="G83" s="34" t="str">
        <f t="shared" si="4"/>
        <v>5.59/km</v>
      </c>
      <c r="H83" s="35">
        <f t="shared" si="5"/>
        <v>0.019328703703703702</v>
      </c>
      <c r="I83" s="35">
        <f t="shared" si="6"/>
        <v>0.004583333333333335</v>
      </c>
    </row>
    <row r="84" spans="1:9" ht="15" customHeight="1">
      <c r="A84" s="18">
        <v>81</v>
      </c>
      <c r="B84" s="56" t="s">
        <v>25</v>
      </c>
      <c r="C84" s="56" t="s">
        <v>71</v>
      </c>
      <c r="D84" s="57" t="s">
        <v>125</v>
      </c>
      <c r="E84" s="56" t="s">
        <v>41</v>
      </c>
      <c r="F84" s="61">
        <v>0.05645833333333333</v>
      </c>
      <c r="G84" s="34" t="str">
        <f t="shared" si="4"/>
        <v>6.01/km</v>
      </c>
      <c r="H84" s="35">
        <f t="shared" si="5"/>
        <v>0.019675925925925923</v>
      </c>
      <c r="I84" s="35">
        <f t="shared" si="6"/>
        <v>0.011562500000000003</v>
      </c>
    </row>
    <row r="85" spans="1:9" ht="15" customHeight="1">
      <c r="A85" s="18">
        <v>82</v>
      </c>
      <c r="B85" s="56" t="s">
        <v>179</v>
      </c>
      <c r="C85" s="56" t="s">
        <v>89</v>
      </c>
      <c r="D85" s="57" t="s">
        <v>120</v>
      </c>
      <c r="E85" s="56" t="s">
        <v>195</v>
      </c>
      <c r="F85" s="61">
        <v>0.0571875</v>
      </c>
      <c r="G85" s="34" t="str">
        <f t="shared" si="4"/>
        <v>6.06/km</v>
      </c>
      <c r="H85" s="35">
        <f t="shared" si="5"/>
        <v>0.020405092592592593</v>
      </c>
      <c r="I85" s="35">
        <f t="shared" si="6"/>
        <v>0.017511574074074075</v>
      </c>
    </row>
    <row r="86" spans="1:9" ht="15" customHeight="1">
      <c r="A86" s="18">
        <v>83</v>
      </c>
      <c r="B86" s="56" t="s">
        <v>102</v>
      </c>
      <c r="C86" s="56" t="s">
        <v>103</v>
      </c>
      <c r="D86" s="57" t="s">
        <v>120</v>
      </c>
      <c r="E86" s="56" t="s">
        <v>124</v>
      </c>
      <c r="F86" s="61">
        <v>0.057476851851851855</v>
      </c>
      <c r="G86" s="34" t="str">
        <f t="shared" si="4"/>
        <v>6.08/km</v>
      </c>
      <c r="H86" s="35">
        <f t="shared" si="5"/>
        <v>0.020694444444444446</v>
      </c>
      <c r="I86" s="35">
        <f t="shared" si="6"/>
        <v>0.01780092592592593</v>
      </c>
    </row>
    <row r="87" spans="1:9" ht="15" customHeight="1">
      <c r="A87" s="18">
        <v>84</v>
      </c>
      <c r="B87" s="56" t="s">
        <v>26</v>
      </c>
      <c r="C87" s="56" t="s">
        <v>86</v>
      </c>
      <c r="D87" s="57" t="s">
        <v>44</v>
      </c>
      <c r="E87" s="56" t="s">
        <v>235</v>
      </c>
      <c r="F87" s="61">
        <v>0.05760416666666667</v>
      </c>
      <c r="G87" s="34" t="str">
        <f t="shared" si="4"/>
        <v>6.09/km</v>
      </c>
      <c r="H87" s="35">
        <f t="shared" si="5"/>
        <v>0.020821759259259262</v>
      </c>
      <c r="I87" s="35">
        <f t="shared" si="6"/>
        <v>0</v>
      </c>
    </row>
    <row r="88" spans="1:9" ht="15" customHeight="1">
      <c r="A88" s="18">
        <v>85</v>
      </c>
      <c r="B88" s="56" t="s">
        <v>222</v>
      </c>
      <c r="C88" s="56" t="s">
        <v>223</v>
      </c>
      <c r="D88" s="57" t="s">
        <v>43</v>
      </c>
      <c r="E88" s="56" t="s">
        <v>237</v>
      </c>
      <c r="F88" s="61">
        <v>0.05775462962962963</v>
      </c>
      <c r="G88" s="34" t="str">
        <f t="shared" si="4"/>
        <v>6.10/km</v>
      </c>
      <c r="H88" s="35">
        <f t="shared" si="5"/>
        <v>0.02097222222222222</v>
      </c>
      <c r="I88" s="35">
        <f t="shared" si="6"/>
        <v>0.0062268518518518515</v>
      </c>
    </row>
    <row r="89" spans="1:9" ht="15" customHeight="1">
      <c r="A89" s="18">
        <v>86</v>
      </c>
      <c r="B89" s="56" t="s">
        <v>164</v>
      </c>
      <c r="C89" s="56" t="s">
        <v>165</v>
      </c>
      <c r="D89" s="57" t="s">
        <v>126</v>
      </c>
      <c r="E89" s="56" t="s">
        <v>124</v>
      </c>
      <c r="F89" s="61">
        <v>0.05792824074074074</v>
      </c>
      <c r="G89" s="34" t="str">
        <f t="shared" si="4"/>
        <v>6.11/km</v>
      </c>
      <c r="H89" s="35">
        <f t="shared" si="5"/>
        <v>0.02114583333333333</v>
      </c>
      <c r="I89" s="35">
        <f t="shared" si="6"/>
        <v>0.0174537037037037</v>
      </c>
    </row>
    <row r="90" spans="1:9" ht="15" customHeight="1">
      <c r="A90" s="18">
        <v>87</v>
      </c>
      <c r="B90" s="56" t="s">
        <v>27</v>
      </c>
      <c r="C90" s="56" t="s">
        <v>92</v>
      </c>
      <c r="D90" s="57" t="s">
        <v>133</v>
      </c>
      <c r="E90" s="56" t="s">
        <v>45</v>
      </c>
      <c r="F90" s="61">
        <v>0.05796296296296296</v>
      </c>
      <c r="G90" s="34" t="str">
        <f t="shared" si="4"/>
        <v>6.11/km</v>
      </c>
      <c r="H90" s="35">
        <f t="shared" si="5"/>
        <v>0.02118055555555555</v>
      </c>
      <c r="I90" s="35">
        <f t="shared" si="6"/>
        <v>0.012268518518518512</v>
      </c>
    </row>
    <row r="91" spans="1:9" ht="15" customHeight="1">
      <c r="A91" s="18">
        <v>88</v>
      </c>
      <c r="B91" s="56" t="s">
        <v>174</v>
      </c>
      <c r="C91" s="56" t="s">
        <v>175</v>
      </c>
      <c r="D91" s="57" t="s">
        <v>43</v>
      </c>
      <c r="E91" s="56" t="s">
        <v>124</v>
      </c>
      <c r="F91" s="61">
        <v>0.05835648148148148</v>
      </c>
      <c r="G91" s="34" t="str">
        <f t="shared" si="4"/>
        <v>6.13/km</v>
      </c>
      <c r="H91" s="35">
        <f t="shared" si="5"/>
        <v>0.021574074074074072</v>
      </c>
      <c r="I91" s="35">
        <f t="shared" si="6"/>
        <v>0.006828703703703705</v>
      </c>
    </row>
    <row r="92" spans="1:9" ht="15" customHeight="1">
      <c r="A92" s="18">
        <v>89</v>
      </c>
      <c r="B92" s="56" t="s">
        <v>172</v>
      </c>
      <c r="C92" s="56" t="s">
        <v>173</v>
      </c>
      <c r="D92" s="57" t="s">
        <v>125</v>
      </c>
      <c r="E92" s="56" t="s">
        <v>127</v>
      </c>
      <c r="F92" s="61">
        <v>0.05866898148148148</v>
      </c>
      <c r="G92" s="34" t="str">
        <f t="shared" si="4"/>
        <v>6.15/km</v>
      </c>
      <c r="H92" s="35">
        <f t="shared" si="5"/>
        <v>0.021886574074074072</v>
      </c>
      <c r="I92" s="35">
        <f t="shared" si="6"/>
        <v>0.013773148148148152</v>
      </c>
    </row>
    <row r="93" spans="1:9" ht="15" customHeight="1">
      <c r="A93" s="18">
        <v>90</v>
      </c>
      <c r="B93" s="56" t="s">
        <v>28</v>
      </c>
      <c r="C93" s="56" t="s">
        <v>143</v>
      </c>
      <c r="D93" s="57" t="s">
        <v>122</v>
      </c>
      <c r="E93" s="56" t="s">
        <v>229</v>
      </c>
      <c r="F93" s="61">
        <v>0.05975694444444444</v>
      </c>
      <c r="G93" s="34" t="str">
        <f t="shared" si="4"/>
        <v>6.22/km</v>
      </c>
      <c r="H93" s="35">
        <f t="shared" si="5"/>
        <v>0.02297453703703703</v>
      </c>
      <c r="I93" s="35">
        <f t="shared" si="6"/>
        <v>0.022962962962962956</v>
      </c>
    </row>
    <row r="94" spans="1:9" ht="15" customHeight="1">
      <c r="A94" s="18">
        <v>91</v>
      </c>
      <c r="B94" s="56" t="s">
        <v>177</v>
      </c>
      <c r="C94" s="56" t="s">
        <v>88</v>
      </c>
      <c r="D94" s="57" t="s">
        <v>120</v>
      </c>
      <c r="E94" s="56" t="s">
        <v>134</v>
      </c>
      <c r="F94" s="61">
        <v>0.06077546296296296</v>
      </c>
      <c r="G94" s="34" t="str">
        <f t="shared" si="4"/>
        <v>6.29/km</v>
      </c>
      <c r="H94" s="35">
        <f t="shared" si="5"/>
        <v>0.023993055555555552</v>
      </c>
      <c r="I94" s="35">
        <f t="shared" si="6"/>
        <v>0.021099537037037035</v>
      </c>
    </row>
    <row r="95" spans="1:9" ht="15" customHeight="1">
      <c r="A95" s="18">
        <v>92</v>
      </c>
      <c r="B95" s="56" t="s">
        <v>29</v>
      </c>
      <c r="C95" s="56" t="s">
        <v>96</v>
      </c>
      <c r="D95" s="57" t="s">
        <v>133</v>
      </c>
      <c r="E95" s="56" t="s">
        <v>235</v>
      </c>
      <c r="F95" s="61">
        <v>0.061238425925925925</v>
      </c>
      <c r="G95" s="34" t="str">
        <f t="shared" si="4"/>
        <v>6.32/km</v>
      </c>
      <c r="H95" s="35">
        <f t="shared" si="5"/>
        <v>0.024456018518518516</v>
      </c>
      <c r="I95" s="35">
        <f t="shared" si="6"/>
        <v>0.015543981481481478</v>
      </c>
    </row>
    <row r="96" spans="1:9" ht="15" customHeight="1">
      <c r="A96" s="18">
        <v>93</v>
      </c>
      <c r="B96" s="56" t="s">
        <v>104</v>
      </c>
      <c r="C96" s="56" t="s">
        <v>84</v>
      </c>
      <c r="D96" s="57" t="s">
        <v>133</v>
      </c>
      <c r="E96" s="56" t="s">
        <v>139</v>
      </c>
      <c r="F96" s="61">
        <v>0.061342592592592594</v>
      </c>
      <c r="G96" s="34" t="str">
        <f t="shared" si="4"/>
        <v>6.33/km</v>
      </c>
      <c r="H96" s="35">
        <f t="shared" si="5"/>
        <v>0.024560185185185185</v>
      </c>
      <c r="I96" s="35">
        <f t="shared" si="6"/>
        <v>0.015648148148148147</v>
      </c>
    </row>
    <row r="97" spans="1:9" ht="15" customHeight="1">
      <c r="A97" s="18">
        <v>94</v>
      </c>
      <c r="B97" s="56" t="s">
        <v>101</v>
      </c>
      <c r="C97" s="56" t="s">
        <v>76</v>
      </c>
      <c r="D97" s="57" t="s">
        <v>122</v>
      </c>
      <c r="E97" s="56" t="s">
        <v>136</v>
      </c>
      <c r="F97" s="61">
        <v>0.061782407407407404</v>
      </c>
      <c r="G97" s="34" t="str">
        <f t="shared" si="4"/>
        <v>6.35/km</v>
      </c>
      <c r="H97" s="35">
        <f t="shared" si="5"/>
        <v>0.024999999999999994</v>
      </c>
      <c r="I97" s="35">
        <f t="shared" si="6"/>
        <v>0.02498842592592592</v>
      </c>
    </row>
    <row r="98" spans="1:9" ht="15" customHeight="1">
      <c r="A98" s="18">
        <v>95</v>
      </c>
      <c r="B98" s="56" t="s">
        <v>105</v>
      </c>
      <c r="C98" s="56" t="s">
        <v>106</v>
      </c>
      <c r="D98" s="57" t="s">
        <v>133</v>
      </c>
      <c r="E98" s="56" t="s">
        <v>135</v>
      </c>
      <c r="F98" s="61">
        <v>0.06188657407407407</v>
      </c>
      <c r="G98" s="34" t="str">
        <f t="shared" si="4"/>
        <v>6.36/km</v>
      </c>
      <c r="H98" s="35">
        <f t="shared" si="5"/>
        <v>0.025104166666666664</v>
      </c>
      <c r="I98" s="35">
        <f t="shared" si="6"/>
        <v>0.016192129629629626</v>
      </c>
    </row>
    <row r="99" spans="1:9" ht="15" customHeight="1">
      <c r="A99" s="18">
        <v>96</v>
      </c>
      <c r="B99" s="56" t="s">
        <v>180</v>
      </c>
      <c r="C99" s="56" t="s">
        <v>181</v>
      </c>
      <c r="D99" s="57" t="s">
        <v>192</v>
      </c>
      <c r="E99" s="56" t="s">
        <v>124</v>
      </c>
      <c r="F99" s="61">
        <v>0.06189814814814815</v>
      </c>
      <c r="G99" s="34" t="str">
        <f t="shared" si="4"/>
        <v>6.36/km</v>
      </c>
      <c r="H99" s="35">
        <f t="shared" si="5"/>
        <v>0.025115740740740737</v>
      </c>
      <c r="I99" s="35">
        <f t="shared" si="6"/>
        <v>0.01475694444444444</v>
      </c>
    </row>
    <row r="100" spans="1:9" ht="15" customHeight="1">
      <c r="A100" s="25">
        <v>97</v>
      </c>
      <c r="B100" s="51" t="s">
        <v>220</v>
      </c>
      <c r="C100" s="51" t="s">
        <v>221</v>
      </c>
      <c r="D100" s="52" t="s">
        <v>138</v>
      </c>
      <c r="E100" s="51" t="s">
        <v>142</v>
      </c>
      <c r="F100" s="53">
        <v>0.0630787037037037</v>
      </c>
      <c r="G100" s="38" t="str">
        <f t="shared" si="4"/>
        <v>6.44/km</v>
      </c>
      <c r="H100" s="39">
        <f t="shared" si="5"/>
        <v>0.026296296296296297</v>
      </c>
      <c r="I100" s="39">
        <f t="shared" si="6"/>
        <v>0.007488425925925926</v>
      </c>
    </row>
    <row r="101" spans="1:9" ht="15" customHeight="1">
      <c r="A101" s="18">
        <v>98</v>
      </c>
      <c r="B101" s="56" t="s">
        <v>107</v>
      </c>
      <c r="C101" s="56" t="s">
        <v>106</v>
      </c>
      <c r="D101" s="57" t="s">
        <v>125</v>
      </c>
      <c r="E101" s="56" t="s">
        <v>140</v>
      </c>
      <c r="F101" s="61">
        <v>0.06311342592592593</v>
      </c>
      <c r="G101" s="34" t="str">
        <f t="shared" si="4"/>
        <v>6.44/km</v>
      </c>
      <c r="H101" s="35">
        <f t="shared" si="5"/>
        <v>0.026331018518518524</v>
      </c>
      <c r="I101" s="35">
        <f t="shared" si="6"/>
        <v>0.018217592592592605</v>
      </c>
    </row>
    <row r="102" spans="1:9" ht="15" customHeight="1">
      <c r="A102" s="18">
        <v>99</v>
      </c>
      <c r="B102" s="56" t="s">
        <v>114</v>
      </c>
      <c r="C102" s="56" t="s">
        <v>115</v>
      </c>
      <c r="D102" s="57" t="s">
        <v>192</v>
      </c>
      <c r="E102" s="56" t="s">
        <v>141</v>
      </c>
      <c r="F102" s="61">
        <v>0.06314814814814815</v>
      </c>
      <c r="G102" s="34" t="str">
        <f t="shared" si="4"/>
        <v>6.44/km</v>
      </c>
      <c r="H102" s="35">
        <f t="shared" si="5"/>
        <v>0.026365740740740738</v>
      </c>
      <c r="I102" s="35">
        <f t="shared" si="6"/>
        <v>0.01600694444444444</v>
      </c>
    </row>
    <row r="103" spans="1:9" ht="15" customHeight="1">
      <c r="A103" s="18">
        <v>100</v>
      </c>
      <c r="B103" s="56" t="s">
        <v>224</v>
      </c>
      <c r="C103" s="56" t="s">
        <v>225</v>
      </c>
      <c r="D103" s="57" t="s">
        <v>43</v>
      </c>
      <c r="E103" s="56" t="s">
        <v>141</v>
      </c>
      <c r="F103" s="61">
        <v>0.06325231481481482</v>
      </c>
      <c r="G103" s="34" t="str">
        <f t="shared" si="4"/>
        <v>6.45/km</v>
      </c>
      <c r="H103" s="35">
        <f t="shared" si="5"/>
        <v>0.026469907407407407</v>
      </c>
      <c r="I103" s="35">
        <f t="shared" si="6"/>
        <v>0.01172453703703704</v>
      </c>
    </row>
    <row r="104" spans="1:9" ht="15" customHeight="1">
      <c r="A104" s="18">
        <v>101</v>
      </c>
      <c r="B104" s="56" t="s">
        <v>110</v>
      </c>
      <c r="C104" s="56" t="s">
        <v>111</v>
      </c>
      <c r="D104" s="57" t="s">
        <v>192</v>
      </c>
      <c r="E104" s="56" t="s">
        <v>141</v>
      </c>
      <c r="F104" s="61">
        <v>0.06327546296296296</v>
      </c>
      <c r="G104" s="34" t="str">
        <f t="shared" si="4"/>
        <v>6.45/km</v>
      </c>
      <c r="H104" s="35">
        <f t="shared" si="5"/>
        <v>0.026493055555555554</v>
      </c>
      <c r="I104" s="35">
        <f t="shared" si="6"/>
        <v>0.016134259259259258</v>
      </c>
    </row>
    <row r="105" spans="1:9" ht="15" customHeight="1">
      <c r="A105" s="18">
        <v>102</v>
      </c>
      <c r="B105" s="56" t="s">
        <v>207</v>
      </c>
      <c r="C105" s="56" t="s">
        <v>30</v>
      </c>
      <c r="D105" s="57" t="s">
        <v>120</v>
      </c>
      <c r="E105" s="56" t="s">
        <v>235</v>
      </c>
      <c r="F105" s="61">
        <v>0.06394675925925926</v>
      </c>
      <c r="G105" s="34" t="str">
        <f t="shared" si="4"/>
        <v>6.49/km</v>
      </c>
      <c r="H105" s="35">
        <f t="shared" si="5"/>
        <v>0.02716435185185185</v>
      </c>
      <c r="I105" s="35">
        <f t="shared" si="6"/>
        <v>0.024270833333333332</v>
      </c>
    </row>
    <row r="106" spans="1:9" ht="15" customHeight="1">
      <c r="A106" s="18">
        <v>103</v>
      </c>
      <c r="B106" s="56" t="s">
        <v>31</v>
      </c>
      <c r="C106" s="56" t="s">
        <v>32</v>
      </c>
      <c r="D106" s="57" t="s">
        <v>138</v>
      </c>
      <c r="E106" s="56" t="s">
        <v>46</v>
      </c>
      <c r="F106" s="61">
        <v>0.06525462962962963</v>
      </c>
      <c r="G106" s="34" t="str">
        <f t="shared" si="4"/>
        <v>6.58/km</v>
      </c>
      <c r="H106" s="35">
        <f t="shared" si="5"/>
        <v>0.028472222222222225</v>
      </c>
      <c r="I106" s="35">
        <f t="shared" si="6"/>
        <v>0.009664351851851855</v>
      </c>
    </row>
    <row r="107" spans="1:9" ht="15" customHeight="1">
      <c r="A107" s="25">
        <v>104</v>
      </c>
      <c r="B107" s="51" t="s">
        <v>108</v>
      </c>
      <c r="C107" s="51" t="s">
        <v>109</v>
      </c>
      <c r="D107" s="52" t="s">
        <v>122</v>
      </c>
      <c r="E107" s="51" t="s">
        <v>142</v>
      </c>
      <c r="F107" s="53">
        <v>0.06578703703703703</v>
      </c>
      <c r="G107" s="38" t="str">
        <f t="shared" si="4"/>
        <v>7.01/km</v>
      </c>
      <c r="H107" s="39">
        <f t="shared" si="5"/>
        <v>0.029004629629629623</v>
      </c>
      <c r="I107" s="39">
        <f t="shared" si="6"/>
        <v>0.02899305555555555</v>
      </c>
    </row>
    <row r="108" spans="1:9" ht="15" customHeight="1">
      <c r="A108" s="18">
        <v>105</v>
      </c>
      <c r="B108" s="56" t="s">
        <v>183</v>
      </c>
      <c r="C108" s="56" t="s">
        <v>84</v>
      </c>
      <c r="D108" s="57" t="s">
        <v>125</v>
      </c>
      <c r="E108" s="56" t="s">
        <v>195</v>
      </c>
      <c r="F108" s="61">
        <v>0.06609953703703704</v>
      </c>
      <c r="G108" s="34" t="str">
        <f t="shared" si="4"/>
        <v>7.03/km</v>
      </c>
      <c r="H108" s="35">
        <f t="shared" si="5"/>
        <v>0.02931712962962963</v>
      </c>
      <c r="I108" s="35">
        <f t="shared" si="6"/>
        <v>0.02120370370370371</v>
      </c>
    </row>
    <row r="109" spans="1:9" ht="15" customHeight="1">
      <c r="A109" s="18">
        <v>106</v>
      </c>
      <c r="B109" s="56" t="s">
        <v>171</v>
      </c>
      <c r="C109" s="56" t="s">
        <v>33</v>
      </c>
      <c r="D109" s="57" t="s">
        <v>138</v>
      </c>
      <c r="E109" s="56" t="s">
        <v>131</v>
      </c>
      <c r="F109" s="61">
        <v>0.06613425925925925</v>
      </c>
      <c r="G109" s="34" t="str">
        <f t="shared" si="4"/>
        <v>7.03/km</v>
      </c>
      <c r="H109" s="35">
        <f t="shared" si="5"/>
        <v>0.029351851851851844</v>
      </c>
      <c r="I109" s="35">
        <f t="shared" si="6"/>
        <v>0.010543981481481474</v>
      </c>
    </row>
    <row r="110" spans="1:9" ht="15" customHeight="1">
      <c r="A110" s="18">
        <v>107</v>
      </c>
      <c r="B110" s="56" t="s">
        <v>251</v>
      </c>
      <c r="C110" s="56" t="s">
        <v>74</v>
      </c>
      <c r="D110" s="57" t="s">
        <v>125</v>
      </c>
      <c r="E110" s="56" t="s">
        <v>47</v>
      </c>
      <c r="F110" s="61">
        <v>0.0663773148148148</v>
      </c>
      <c r="G110" s="34" t="str">
        <f t="shared" si="4"/>
        <v>7.05/km</v>
      </c>
      <c r="H110" s="35">
        <f t="shared" si="5"/>
        <v>0.029594907407407396</v>
      </c>
      <c r="I110" s="35">
        <f t="shared" si="6"/>
        <v>0.021481481481481476</v>
      </c>
    </row>
    <row r="111" spans="1:9" ht="15" customHeight="1">
      <c r="A111" s="18">
        <v>108</v>
      </c>
      <c r="B111" s="56" t="s">
        <v>226</v>
      </c>
      <c r="C111" s="56" t="s">
        <v>227</v>
      </c>
      <c r="D111" s="57" t="s">
        <v>43</v>
      </c>
      <c r="E111" s="56" t="s">
        <v>127</v>
      </c>
      <c r="F111" s="61">
        <v>0.06763888888888889</v>
      </c>
      <c r="G111" s="34" t="str">
        <f t="shared" si="4"/>
        <v>7.13/km</v>
      </c>
      <c r="H111" s="35">
        <f t="shared" si="5"/>
        <v>0.030856481481481478</v>
      </c>
      <c r="I111" s="35">
        <f t="shared" si="6"/>
        <v>0.01611111111111111</v>
      </c>
    </row>
    <row r="112" spans="1:9" ht="15" customHeight="1">
      <c r="A112" s="18">
        <v>109</v>
      </c>
      <c r="B112" s="56" t="s">
        <v>228</v>
      </c>
      <c r="C112" s="56" t="s">
        <v>149</v>
      </c>
      <c r="D112" s="57" t="s">
        <v>126</v>
      </c>
      <c r="E112" s="56" t="s">
        <v>141</v>
      </c>
      <c r="F112" s="61">
        <v>0.06790509259259259</v>
      </c>
      <c r="G112" s="34" t="str">
        <f t="shared" si="4"/>
        <v>7.15/km</v>
      </c>
      <c r="H112" s="35">
        <f t="shared" si="5"/>
        <v>0.031122685185185177</v>
      </c>
      <c r="I112" s="35">
        <f t="shared" si="6"/>
        <v>0.02743055555555555</v>
      </c>
    </row>
    <row r="113" spans="1:9" ht="15" customHeight="1">
      <c r="A113" s="18">
        <v>110</v>
      </c>
      <c r="B113" s="56" t="s">
        <v>240</v>
      </c>
      <c r="C113" s="56" t="s">
        <v>218</v>
      </c>
      <c r="D113" s="57" t="s">
        <v>133</v>
      </c>
      <c r="E113" s="56" t="s">
        <v>134</v>
      </c>
      <c r="F113" s="61">
        <v>0.06819444444444445</v>
      </c>
      <c r="G113" s="34" t="str">
        <f t="shared" si="4"/>
        <v>7.16/km</v>
      </c>
      <c r="H113" s="35">
        <f t="shared" si="5"/>
        <v>0.03141203703703704</v>
      </c>
      <c r="I113" s="35">
        <f t="shared" si="6"/>
        <v>0.0225</v>
      </c>
    </row>
    <row r="114" spans="1:9" ht="15" customHeight="1">
      <c r="A114" s="18">
        <v>111</v>
      </c>
      <c r="B114" s="56" t="s">
        <v>241</v>
      </c>
      <c r="C114" s="56" t="s">
        <v>242</v>
      </c>
      <c r="D114" s="57" t="s">
        <v>120</v>
      </c>
      <c r="E114" s="56" t="s">
        <v>195</v>
      </c>
      <c r="F114" s="61">
        <v>0.06967592592592593</v>
      </c>
      <c r="G114" s="34" t="str">
        <f t="shared" si="4"/>
        <v>7.26/km</v>
      </c>
      <c r="H114" s="35">
        <f t="shared" si="5"/>
        <v>0.03289351851851852</v>
      </c>
      <c r="I114" s="35">
        <f t="shared" si="6"/>
        <v>0.030000000000000006</v>
      </c>
    </row>
    <row r="115" spans="1:9" ht="15" customHeight="1">
      <c r="A115" s="18">
        <v>112</v>
      </c>
      <c r="B115" s="56" t="s">
        <v>182</v>
      </c>
      <c r="C115" s="56" t="s">
        <v>103</v>
      </c>
      <c r="D115" s="57" t="s">
        <v>120</v>
      </c>
      <c r="E115" s="56" t="s">
        <v>124</v>
      </c>
      <c r="F115" s="61">
        <v>0.06984953703703704</v>
      </c>
      <c r="G115" s="34" t="str">
        <f t="shared" si="4"/>
        <v>7.27/km</v>
      </c>
      <c r="H115" s="35">
        <f t="shared" si="5"/>
        <v>0.033067129629629634</v>
      </c>
      <c r="I115" s="35">
        <f t="shared" si="6"/>
        <v>0.030173611111111116</v>
      </c>
    </row>
    <row r="116" spans="1:9" ht="15" customHeight="1">
      <c r="A116" s="18">
        <v>113</v>
      </c>
      <c r="B116" s="56" t="s">
        <v>34</v>
      </c>
      <c r="C116" s="56" t="s">
        <v>211</v>
      </c>
      <c r="D116" s="57" t="s">
        <v>125</v>
      </c>
      <c r="E116" s="56" t="s">
        <v>124</v>
      </c>
      <c r="F116" s="61">
        <v>0.07321759259259258</v>
      </c>
      <c r="G116" s="34" t="str">
        <f t="shared" si="4"/>
        <v>7.49/km</v>
      </c>
      <c r="H116" s="35">
        <f t="shared" si="5"/>
        <v>0.036435185185185175</v>
      </c>
      <c r="I116" s="35">
        <f t="shared" si="6"/>
        <v>0.028321759259259255</v>
      </c>
    </row>
    <row r="117" spans="1:9" ht="15" customHeight="1">
      <c r="A117" s="18">
        <v>114</v>
      </c>
      <c r="B117" s="56" t="s">
        <v>252</v>
      </c>
      <c r="C117" s="56" t="s">
        <v>91</v>
      </c>
      <c r="D117" s="57" t="s">
        <v>138</v>
      </c>
      <c r="E117" s="56" t="s">
        <v>124</v>
      </c>
      <c r="F117" s="61">
        <v>0.07704861111111111</v>
      </c>
      <c r="G117" s="34" t="str">
        <f t="shared" si="4"/>
        <v>8.13/km</v>
      </c>
      <c r="H117" s="35">
        <f t="shared" si="5"/>
        <v>0.0402662037037037</v>
      </c>
      <c r="I117" s="35">
        <f t="shared" si="6"/>
        <v>0.02145833333333333</v>
      </c>
    </row>
    <row r="118" spans="1:9" ht="15" customHeight="1">
      <c r="A118" s="18">
        <v>115</v>
      </c>
      <c r="B118" s="56" t="s">
        <v>184</v>
      </c>
      <c r="C118" s="56" t="s">
        <v>85</v>
      </c>
      <c r="D118" s="57" t="s">
        <v>133</v>
      </c>
      <c r="E118" s="56" t="s">
        <v>124</v>
      </c>
      <c r="F118" s="61">
        <v>0.07706018518518519</v>
      </c>
      <c r="G118" s="34" t="str">
        <f t="shared" si="4"/>
        <v>8.13/km</v>
      </c>
      <c r="H118" s="35">
        <f t="shared" si="5"/>
        <v>0.04027777777777778</v>
      </c>
      <c r="I118" s="35">
        <f t="shared" si="6"/>
        <v>0.03136574074074074</v>
      </c>
    </row>
    <row r="119" spans="1:9" ht="15" customHeight="1" thickBot="1">
      <c r="A119" s="19">
        <v>116</v>
      </c>
      <c r="B119" s="58" t="s">
        <v>185</v>
      </c>
      <c r="C119" s="58" t="s">
        <v>85</v>
      </c>
      <c r="D119" s="59" t="s">
        <v>138</v>
      </c>
      <c r="E119" s="58" t="s">
        <v>195</v>
      </c>
      <c r="F119" s="62">
        <v>0.08570601851851851</v>
      </c>
      <c r="G119" s="36" t="str">
        <f t="shared" si="4"/>
        <v>9.09/km</v>
      </c>
      <c r="H119" s="37">
        <f t="shared" si="5"/>
        <v>0.048923611111111105</v>
      </c>
      <c r="I119" s="37">
        <f t="shared" si="6"/>
        <v>0.030115740740740735</v>
      </c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autoFilter ref="A3:I11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Trail di Vallinfreda</v>
      </c>
      <c r="B1" s="46"/>
      <c r="C1" s="47"/>
    </row>
    <row r="2" spans="1:3" ht="33" customHeight="1" thickBot="1">
      <c r="A2" s="48" t="str">
        <f>Individuale!A2&amp;" km. "&amp;Individuale!I2</f>
        <v>Vallinfreda (RM) Italia - Domenica 10/05/2009 km. 13,5</v>
      </c>
      <c r="B2" s="49"/>
      <c r="C2" s="50"/>
    </row>
    <row r="3" spans="1:3" ht="24.75" customHeight="1" thickBot="1">
      <c r="A3" s="15" t="s">
        <v>50</v>
      </c>
      <c r="B3" s="16" t="s">
        <v>54</v>
      </c>
      <c r="C3" s="16" t="s">
        <v>59</v>
      </c>
    </row>
    <row r="4" spans="1:3" ht="15" customHeight="1">
      <c r="A4" s="21">
        <v>1</v>
      </c>
      <c r="B4" s="20" t="s">
        <v>124</v>
      </c>
      <c r="C4" s="28">
        <v>19</v>
      </c>
    </row>
    <row r="5" spans="1:3" ht="15" customHeight="1">
      <c r="A5" s="8">
        <v>2</v>
      </c>
      <c r="B5" s="22" t="s">
        <v>141</v>
      </c>
      <c r="C5" s="30">
        <v>9</v>
      </c>
    </row>
    <row r="6" spans="1:3" ht="15" customHeight="1">
      <c r="A6" s="8">
        <v>3</v>
      </c>
      <c r="B6" s="22" t="s">
        <v>189</v>
      </c>
      <c r="C6" s="30">
        <v>6</v>
      </c>
    </row>
    <row r="7" spans="1:3" ht="15" customHeight="1">
      <c r="A7" s="8">
        <v>4</v>
      </c>
      <c r="B7" s="22" t="s">
        <v>127</v>
      </c>
      <c r="C7" s="30">
        <v>5</v>
      </c>
    </row>
    <row r="8" spans="1:3" ht="15" customHeight="1">
      <c r="A8" s="8">
        <v>5</v>
      </c>
      <c r="B8" s="22" t="s">
        <v>235</v>
      </c>
      <c r="C8" s="30">
        <v>5</v>
      </c>
    </row>
    <row r="9" spans="1:3" ht="15" customHeight="1">
      <c r="A9" s="8">
        <v>6</v>
      </c>
      <c r="B9" s="22" t="s">
        <v>140</v>
      </c>
      <c r="C9" s="30">
        <v>4</v>
      </c>
    </row>
    <row r="10" spans="1:3" ht="15" customHeight="1">
      <c r="A10" s="8">
        <v>7</v>
      </c>
      <c r="B10" s="22" t="s">
        <v>123</v>
      </c>
      <c r="C10" s="30">
        <v>4</v>
      </c>
    </row>
    <row r="11" spans="1:3" ht="15" customHeight="1">
      <c r="A11" s="8">
        <v>8</v>
      </c>
      <c r="B11" s="22" t="s">
        <v>231</v>
      </c>
      <c r="C11" s="30">
        <v>4</v>
      </c>
    </row>
    <row r="12" spans="1:3" ht="15" customHeight="1">
      <c r="A12" s="8">
        <v>9</v>
      </c>
      <c r="B12" s="22" t="s">
        <v>195</v>
      </c>
      <c r="C12" s="30">
        <v>4</v>
      </c>
    </row>
    <row r="13" spans="1:3" ht="15" customHeight="1">
      <c r="A13" s="8">
        <v>10</v>
      </c>
      <c r="B13" s="22" t="s">
        <v>135</v>
      </c>
      <c r="C13" s="30">
        <v>4</v>
      </c>
    </row>
    <row r="14" spans="1:3" ht="15" customHeight="1">
      <c r="A14" s="26">
        <v>11</v>
      </c>
      <c r="B14" s="27" t="s">
        <v>142</v>
      </c>
      <c r="C14" s="29">
        <v>3</v>
      </c>
    </row>
    <row r="15" spans="1:3" ht="15" customHeight="1">
      <c r="A15" s="8">
        <v>12</v>
      </c>
      <c r="B15" s="22" t="s">
        <v>137</v>
      </c>
      <c r="C15" s="30">
        <v>3</v>
      </c>
    </row>
    <row r="16" spans="1:3" ht="15" customHeight="1">
      <c r="A16" s="8">
        <v>13</v>
      </c>
      <c r="B16" s="22" t="s">
        <v>134</v>
      </c>
      <c r="C16" s="30">
        <v>3</v>
      </c>
    </row>
    <row r="17" spans="1:3" ht="15" customHeight="1">
      <c r="A17" s="8">
        <v>14</v>
      </c>
      <c r="B17" s="22" t="s">
        <v>119</v>
      </c>
      <c r="C17" s="30">
        <v>3</v>
      </c>
    </row>
    <row r="18" spans="1:3" ht="15" customHeight="1">
      <c r="A18" s="8">
        <v>15</v>
      </c>
      <c r="B18" s="22" t="s">
        <v>136</v>
      </c>
      <c r="C18" s="30">
        <v>2</v>
      </c>
    </row>
    <row r="19" spans="1:3" ht="15" customHeight="1">
      <c r="A19" s="8">
        <v>16</v>
      </c>
      <c r="B19" s="22" t="s">
        <v>253</v>
      </c>
      <c r="C19" s="30">
        <v>2</v>
      </c>
    </row>
    <row r="20" spans="1:3" ht="15" customHeight="1">
      <c r="A20" s="8">
        <v>17</v>
      </c>
      <c r="B20" s="22" t="s">
        <v>41</v>
      </c>
      <c r="C20" s="30">
        <v>2</v>
      </c>
    </row>
    <row r="21" spans="1:3" ht="15" customHeight="1">
      <c r="A21" s="8">
        <v>18</v>
      </c>
      <c r="B21" s="22" t="s">
        <v>232</v>
      </c>
      <c r="C21" s="30">
        <v>2</v>
      </c>
    </row>
    <row r="22" spans="1:3" ht="15" customHeight="1">
      <c r="A22" s="8">
        <v>19</v>
      </c>
      <c r="B22" s="22" t="s">
        <v>40</v>
      </c>
      <c r="C22" s="30">
        <v>2</v>
      </c>
    </row>
    <row r="23" spans="1:3" ht="15" customHeight="1">
      <c r="A23" s="8">
        <v>20</v>
      </c>
      <c r="B23" s="22" t="s">
        <v>229</v>
      </c>
      <c r="C23" s="30">
        <v>2</v>
      </c>
    </row>
    <row r="24" spans="1:3" ht="15" customHeight="1">
      <c r="A24" s="8">
        <v>21</v>
      </c>
      <c r="B24" s="22" t="s">
        <v>131</v>
      </c>
      <c r="C24" s="30">
        <v>2</v>
      </c>
    </row>
    <row r="25" spans="1:3" ht="15" customHeight="1">
      <c r="A25" s="8">
        <v>22</v>
      </c>
      <c r="B25" s="22" t="s">
        <v>186</v>
      </c>
      <c r="C25" s="30">
        <v>2</v>
      </c>
    </row>
    <row r="26" spans="1:3" ht="15" customHeight="1">
      <c r="A26" s="8">
        <v>23</v>
      </c>
      <c r="B26" s="22" t="s">
        <v>230</v>
      </c>
      <c r="C26" s="30">
        <v>2</v>
      </c>
    </row>
    <row r="27" spans="1:3" ht="15" customHeight="1">
      <c r="A27" s="8">
        <v>24</v>
      </c>
      <c r="B27" s="22" t="s">
        <v>236</v>
      </c>
      <c r="C27" s="30">
        <v>1</v>
      </c>
    </row>
    <row r="28" spans="1:3" ht="15" customHeight="1">
      <c r="A28" s="8">
        <v>25</v>
      </c>
      <c r="B28" s="22" t="s">
        <v>36</v>
      </c>
      <c r="C28" s="30">
        <v>1</v>
      </c>
    </row>
    <row r="29" spans="1:3" ht="15" customHeight="1">
      <c r="A29" s="8">
        <v>26</v>
      </c>
      <c r="B29" s="22" t="s">
        <v>193</v>
      </c>
      <c r="C29" s="30">
        <v>1</v>
      </c>
    </row>
    <row r="30" spans="1:3" ht="15" customHeight="1">
      <c r="A30" s="8">
        <v>27</v>
      </c>
      <c r="B30" s="22" t="s">
        <v>139</v>
      </c>
      <c r="C30" s="30">
        <v>1</v>
      </c>
    </row>
    <row r="31" spans="1:3" ht="15" customHeight="1">
      <c r="A31" s="8">
        <v>28</v>
      </c>
      <c r="B31" s="22" t="s">
        <v>191</v>
      </c>
      <c r="C31" s="30">
        <v>1</v>
      </c>
    </row>
    <row r="32" spans="1:3" ht="15" customHeight="1">
      <c r="A32" s="8">
        <v>29</v>
      </c>
      <c r="B32" s="22" t="s">
        <v>190</v>
      </c>
      <c r="C32" s="30">
        <v>1</v>
      </c>
    </row>
    <row r="33" spans="1:3" ht="15" customHeight="1">
      <c r="A33" s="8">
        <v>30</v>
      </c>
      <c r="B33" s="22" t="s">
        <v>234</v>
      </c>
      <c r="C33" s="30">
        <v>1</v>
      </c>
    </row>
    <row r="34" spans="1:3" ht="15" customHeight="1">
      <c r="A34" s="8">
        <v>31</v>
      </c>
      <c r="B34" s="22" t="s">
        <v>237</v>
      </c>
      <c r="C34" s="30">
        <v>1</v>
      </c>
    </row>
    <row r="35" spans="1:3" ht="15" customHeight="1">
      <c r="A35" s="8">
        <v>32</v>
      </c>
      <c r="B35" s="22" t="s">
        <v>129</v>
      </c>
      <c r="C35" s="30">
        <v>1</v>
      </c>
    </row>
    <row r="36" spans="1:3" ht="15" customHeight="1">
      <c r="A36" s="8">
        <v>33</v>
      </c>
      <c r="B36" s="22" t="s">
        <v>128</v>
      </c>
      <c r="C36" s="30">
        <v>1</v>
      </c>
    </row>
    <row r="37" spans="1:3" ht="15" customHeight="1">
      <c r="A37" s="8">
        <v>34</v>
      </c>
      <c r="B37" s="22" t="s">
        <v>46</v>
      </c>
      <c r="C37" s="30">
        <v>1</v>
      </c>
    </row>
    <row r="38" spans="1:3" ht="15" customHeight="1">
      <c r="A38" s="8">
        <v>35</v>
      </c>
      <c r="B38" s="22" t="s">
        <v>42</v>
      </c>
      <c r="C38" s="30">
        <v>1</v>
      </c>
    </row>
    <row r="39" spans="1:3" ht="15" customHeight="1">
      <c r="A39" s="8">
        <v>36</v>
      </c>
      <c r="B39" s="22" t="s">
        <v>132</v>
      </c>
      <c r="C39" s="30">
        <v>1</v>
      </c>
    </row>
    <row r="40" spans="1:3" ht="15" customHeight="1">
      <c r="A40" s="8">
        <v>37</v>
      </c>
      <c r="B40" s="22" t="s">
        <v>130</v>
      </c>
      <c r="C40" s="30">
        <v>1</v>
      </c>
    </row>
    <row r="41" spans="1:3" ht="15" customHeight="1">
      <c r="A41" s="8">
        <v>38</v>
      </c>
      <c r="B41" s="22" t="s">
        <v>194</v>
      </c>
      <c r="C41" s="30">
        <v>1</v>
      </c>
    </row>
    <row r="42" spans="1:3" ht="15" customHeight="1">
      <c r="A42" s="8">
        <v>39</v>
      </c>
      <c r="B42" s="22" t="s">
        <v>39</v>
      </c>
      <c r="C42" s="30">
        <v>1</v>
      </c>
    </row>
    <row r="43" spans="1:3" ht="15" customHeight="1">
      <c r="A43" s="8">
        <v>40</v>
      </c>
      <c r="B43" s="22" t="s">
        <v>38</v>
      </c>
      <c r="C43" s="30">
        <v>1</v>
      </c>
    </row>
    <row r="44" spans="1:3" ht="15" customHeight="1">
      <c r="A44" s="8">
        <v>41</v>
      </c>
      <c r="B44" s="22" t="s">
        <v>121</v>
      </c>
      <c r="C44" s="30">
        <v>1</v>
      </c>
    </row>
    <row r="45" spans="1:3" ht="15" customHeight="1">
      <c r="A45" s="8">
        <v>42</v>
      </c>
      <c r="B45" s="22" t="s">
        <v>47</v>
      </c>
      <c r="C45" s="30">
        <v>1</v>
      </c>
    </row>
    <row r="46" spans="1:3" ht="15" customHeight="1">
      <c r="A46" s="8">
        <v>43</v>
      </c>
      <c r="B46" s="22" t="s">
        <v>37</v>
      </c>
      <c r="C46" s="30">
        <v>1</v>
      </c>
    </row>
    <row r="47" spans="1:3" ht="15" customHeight="1">
      <c r="A47" s="8">
        <v>44</v>
      </c>
      <c r="B47" s="22" t="s">
        <v>35</v>
      </c>
      <c r="C47" s="30">
        <v>1</v>
      </c>
    </row>
    <row r="48" spans="1:3" ht="15" customHeight="1" thickBot="1">
      <c r="A48" s="9">
        <v>45</v>
      </c>
      <c r="B48" s="23" t="s">
        <v>45</v>
      </c>
      <c r="C48" s="31">
        <v>1</v>
      </c>
    </row>
    <row r="49" ht="15" customHeight="1">
      <c r="C49" s="4">
        <f>SUM(C4:C48)</f>
        <v>116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2009-06-22T12:18:44Z</dcterms:modified>
  <cp:category/>
  <cp:version/>
  <cp:contentType/>
  <cp:contentStatus/>
</cp:coreProperties>
</file>