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'Individuale'!$A$4:$I$198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<sst xmlns="http://schemas.openxmlformats.org/spreadsheetml/2006/main" count="834" uniqueCount="378">
  <si>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</si>
  <si>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</si>
  <si>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</si>
  <si>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</si>
  <si>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</si>
  <si>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</si>
  <si>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</si>
  <si>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</si>
  <si>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</si>
  <si>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</si>
  <si>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</si>
  <si>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4ª edizione</t>
  </si>
  <si>
    <t>meini</t>
  </si>
  <si>
    <t>federico</t>
  </si>
  <si>
    <t>AssM</t>
  </si>
  <si>
    <t>atletica livorno</t>
  </si>
  <si>
    <t>bernini</t>
  </si>
  <si>
    <t>lorenzo</t>
  </si>
  <si>
    <t>boscarini</t>
  </si>
  <si>
    <t>jacopo</t>
  </si>
  <si>
    <t>costa d'argento</t>
  </si>
  <si>
    <t>scardetta</t>
  </si>
  <si>
    <t>luca</t>
  </si>
  <si>
    <t>B</t>
  </si>
  <si>
    <t>libertas orvieto</t>
  </si>
  <si>
    <t>de dominicis</t>
  </si>
  <si>
    <t>D</t>
  </si>
  <si>
    <t>podistica eretum</t>
  </si>
  <si>
    <t>atanasi</t>
  </si>
  <si>
    <t>gian pietro</t>
  </si>
  <si>
    <t>A</t>
  </si>
  <si>
    <t>lbm sport roma</t>
  </si>
  <si>
    <t>liberatore</t>
  </si>
  <si>
    <t>domenico</t>
  </si>
  <si>
    <t>lubrano</t>
  </si>
  <si>
    <t>gabriele</t>
  </si>
  <si>
    <t>checcacci</t>
  </si>
  <si>
    <t>michele</t>
  </si>
  <si>
    <t>team marathon bike</t>
  </si>
  <si>
    <t>ghezzani</t>
  </si>
  <si>
    <t>alessio</t>
  </si>
  <si>
    <t>C</t>
  </si>
  <si>
    <t>fois</t>
  </si>
  <si>
    <t>cristian</t>
  </si>
  <si>
    <t>bossini</t>
  </si>
  <si>
    <t>alessandro</t>
  </si>
  <si>
    <t>infante</t>
  </si>
  <si>
    <t>giovanni</t>
  </si>
  <si>
    <t>E</t>
  </si>
  <si>
    <t>ghiro</t>
  </si>
  <si>
    <t>fabio</t>
  </si>
  <si>
    <t>polisportiva montalto</t>
  </si>
  <si>
    <t>bordino</t>
  </si>
  <si>
    <t>roberto</t>
  </si>
  <si>
    <t>uisp grosseto</t>
  </si>
  <si>
    <t>rispoli</t>
  </si>
  <si>
    <t>reale stato dei presidi</t>
  </si>
  <si>
    <t>sbordone</t>
  </si>
  <si>
    <t>francesco</t>
  </si>
  <si>
    <t>asd 4° stormo</t>
  </si>
  <si>
    <t>de bernardi</t>
  </si>
  <si>
    <t>gino</t>
  </si>
  <si>
    <t>viola</t>
  </si>
  <si>
    <t>iacopo</t>
  </si>
  <si>
    <t>bongini</t>
  </si>
  <si>
    <t>andrea</t>
  </si>
  <si>
    <t>palermo</t>
  </si>
  <si>
    <t>francesco giuseppe</t>
  </si>
  <si>
    <t>coli</t>
  </si>
  <si>
    <t>stefano</t>
  </si>
  <si>
    <t>leoni</t>
  </si>
  <si>
    <t>marco</t>
  </si>
  <si>
    <t>daddi</t>
  </si>
  <si>
    <t>graziano</t>
  </si>
  <si>
    <t>F</t>
  </si>
  <si>
    <t>atletica follonica</t>
  </si>
  <si>
    <t>masetti</t>
  </si>
  <si>
    <t>sbr3</t>
  </si>
  <si>
    <t>mascarello</t>
  </si>
  <si>
    <t>curzio pietro</t>
  </si>
  <si>
    <t>us san marco busto arsizio</t>
  </si>
  <si>
    <t>rossato</t>
  </si>
  <si>
    <t>terramoccia</t>
  </si>
  <si>
    <t>egidio</t>
  </si>
  <si>
    <t>pari</t>
  </si>
  <si>
    <t>dino</t>
  </si>
  <si>
    <t>costanzo</t>
  </si>
  <si>
    <t>fiorenzo</t>
  </si>
  <si>
    <t>santoni</t>
  </si>
  <si>
    <t>presenti</t>
  </si>
  <si>
    <t>cola</t>
  </si>
  <si>
    <t>gianpaolo</t>
  </si>
  <si>
    <t>atletica montefiascone</t>
  </si>
  <si>
    <t>rossi</t>
  </si>
  <si>
    <t>bernardo</t>
  </si>
  <si>
    <t>gms subiaco</t>
  </si>
  <si>
    <t>benedetti</t>
  </si>
  <si>
    <t>stankiewicz</t>
  </si>
  <si>
    <t>katerina</t>
  </si>
  <si>
    <t>AssF</t>
  </si>
  <si>
    <t>landi</t>
  </si>
  <si>
    <t>loriano</t>
  </si>
  <si>
    <t>maietto</t>
  </si>
  <si>
    <t>massimo</t>
  </si>
  <si>
    <t>cerciello</t>
  </si>
  <si>
    <t>mario</t>
  </si>
  <si>
    <t>taddei</t>
  </si>
  <si>
    <t>pepi</t>
  </si>
  <si>
    <t>ruotolo</t>
  </si>
  <si>
    <t>antonio</t>
  </si>
  <si>
    <t>cheli</t>
  </si>
  <si>
    <t>luigi</t>
  </si>
  <si>
    <t>giovani</t>
  </si>
  <si>
    <t>paolo</t>
  </si>
  <si>
    <t>ranfagni</t>
  </si>
  <si>
    <t>enrico</t>
  </si>
  <si>
    <t>nuova atletica lasta</t>
  </si>
  <si>
    <t>salvi</t>
  </si>
  <si>
    <t>guido</t>
  </si>
  <si>
    <t>angioloni</t>
  </si>
  <si>
    <t>martinelli</t>
  </si>
  <si>
    <t>leandro</t>
  </si>
  <si>
    <t>fanteria</t>
  </si>
  <si>
    <t>raffaello</t>
  </si>
  <si>
    <t>amarena</t>
  </si>
  <si>
    <t>raffaele</t>
  </si>
  <si>
    <t>ymca runners</t>
  </si>
  <si>
    <t>stefanucci</t>
  </si>
  <si>
    <t>simone</t>
  </si>
  <si>
    <t>della santina</t>
  </si>
  <si>
    <t>G</t>
  </si>
  <si>
    <t>garosi</t>
  </si>
  <si>
    <t>fausto</t>
  </si>
  <si>
    <t>equipe golfo baratti</t>
  </si>
  <si>
    <t>lunghi</t>
  </si>
  <si>
    <t>emanuele</t>
  </si>
  <si>
    <t>esposito</t>
  </si>
  <si>
    <t>gianluca</t>
  </si>
  <si>
    <t>poggiani</t>
  </si>
  <si>
    <t>germani</t>
  </si>
  <si>
    <t>giuseppe</t>
  </si>
  <si>
    <t>cairo</t>
  </si>
  <si>
    <t>salvatore</t>
  </si>
  <si>
    <t>giansanti</t>
  </si>
  <si>
    <t>fanciulli</t>
  </si>
  <si>
    <t>carbonari</t>
  </si>
  <si>
    <t>franco</t>
  </si>
  <si>
    <t>crocetti</t>
  </si>
  <si>
    <t>walter</t>
  </si>
  <si>
    <t>moretti</t>
  </si>
  <si>
    <t>ivano</t>
  </si>
  <si>
    <t>atletica grosseto</t>
  </si>
  <si>
    <t>manuguerra</t>
  </si>
  <si>
    <t>gianni</t>
  </si>
  <si>
    <t>bonadonna</t>
  </si>
  <si>
    <t>ottobrino</t>
  </si>
  <si>
    <t>antonella</t>
  </si>
  <si>
    <t>bosa</t>
  </si>
  <si>
    <t>riccardo</t>
  </si>
  <si>
    <t>cardino</t>
  </si>
  <si>
    <t>giulio</t>
  </si>
  <si>
    <t>bottacci</t>
  </si>
  <si>
    <t>mataloni</t>
  </si>
  <si>
    <t>flavio</t>
  </si>
  <si>
    <t>campo</t>
  </si>
  <si>
    <t>alberto</t>
  </si>
  <si>
    <t>gs lital</t>
  </si>
  <si>
    <t>costagliola</t>
  </si>
  <si>
    <t>vittorio</t>
  </si>
  <si>
    <t>asd podisti valmontone</t>
  </si>
  <si>
    <t>pecorino</t>
  </si>
  <si>
    <t>ignazio</t>
  </si>
  <si>
    <t>H</t>
  </si>
  <si>
    <t>vigili del fuoco grosseto</t>
  </si>
  <si>
    <t>toti</t>
  </si>
  <si>
    <t>raciti</t>
  </si>
  <si>
    <t>zinni</t>
  </si>
  <si>
    <t>gargani</t>
  </si>
  <si>
    <t>gianfranco</t>
  </si>
  <si>
    <t>pellegrini</t>
  </si>
  <si>
    <t>maremma extreme</t>
  </si>
  <si>
    <t>mazzantini alberti</t>
  </si>
  <si>
    <t>giallaurito</t>
  </si>
  <si>
    <t>arcangelo</t>
  </si>
  <si>
    <t>gianmarco</t>
  </si>
  <si>
    <t>canottieri orbetello sco</t>
  </si>
  <si>
    <t>barrasso</t>
  </si>
  <si>
    <t>ludewig</t>
  </si>
  <si>
    <t>beate</t>
  </si>
  <si>
    <t>germania</t>
  </si>
  <si>
    <t>mugnaini</t>
  </si>
  <si>
    <t>giampaolo</t>
  </si>
  <si>
    <t>uisp pistoia</t>
  </si>
  <si>
    <t>livi</t>
  </si>
  <si>
    <t>sergio</t>
  </si>
  <si>
    <t>prosport firenze</t>
  </si>
  <si>
    <t>pampaloni</t>
  </si>
  <si>
    <t>leonardo</t>
  </si>
  <si>
    <t>merola</t>
  </si>
  <si>
    <t>maria</t>
  </si>
  <si>
    <t>M</t>
  </si>
  <si>
    <t>giannini</t>
  </si>
  <si>
    <t>goretti</t>
  </si>
  <si>
    <t>renato</t>
  </si>
  <si>
    <t>renieri</t>
  </si>
  <si>
    <t>bolsena forum sport</t>
  </si>
  <si>
    <t>barlozzi</t>
  </si>
  <si>
    <t>gerardo</t>
  </si>
  <si>
    <t>bortoloni</t>
  </si>
  <si>
    <t>bindi</t>
  </si>
  <si>
    <t>paola</t>
  </si>
  <si>
    <t>N</t>
  </si>
  <si>
    <t>formisano</t>
  </si>
  <si>
    <t>dlf grosseto</t>
  </si>
  <si>
    <t>panconi</t>
  </si>
  <si>
    <t>brusa</t>
  </si>
  <si>
    <t>micaela</t>
  </si>
  <si>
    <t>maggiotto</t>
  </si>
  <si>
    <t>maurizio</t>
  </si>
  <si>
    <t>guiducci</t>
  </si>
  <si>
    <t>gionni</t>
  </si>
  <si>
    <t>santiccioli</t>
  </si>
  <si>
    <t>mirko</t>
  </si>
  <si>
    <t>maccarini</t>
  </si>
  <si>
    <t>badessa</t>
  </si>
  <si>
    <t>davide</t>
  </si>
  <si>
    <t>falconi</t>
  </si>
  <si>
    <t>mirco</t>
  </si>
  <si>
    <t>picchianti</t>
  </si>
  <si>
    <t>orlando</t>
  </si>
  <si>
    <t>zeppo</t>
  </si>
  <si>
    <t>ciregia</t>
  </si>
  <si>
    <t>munzone</t>
  </si>
  <si>
    <t>sebastiano</t>
  </si>
  <si>
    <t>acampa</t>
  </si>
  <si>
    <t>alocci</t>
  </si>
  <si>
    <t>enzo</t>
  </si>
  <si>
    <t>procopio</t>
  </si>
  <si>
    <t>spano</t>
  </si>
  <si>
    <t>valentina</t>
  </si>
  <si>
    <t>solimeno</t>
  </si>
  <si>
    <t>alfredo</t>
  </si>
  <si>
    <t>marraccini</t>
  </si>
  <si>
    <t>manuel</t>
  </si>
  <si>
    <t>d'alessio</t>
  </si>
  <si>
    <t>venanzio</t>
  </si>
  <si>
    <t>carlino</t>
  </si>
  <si>
    <t>gaetano</t>
  </si>
  <si>
    <t>giusti</t>
  </si>
  <si>
    <t>ammalati</t>
  </si>
  <si>
    <t>guerrini</t>
  </si>
  <si>
    <t>massimiliano</t>
  </si>
  <si>
    <t>polvani</t>
  </si>
  <si>
    <t>carolina</t>
  </si>
  <si>
    <t>O</t>
  </si>
  <si>
    <t>moroni</t>
  </si>
  <si>
    <t>filippo</t>
  </si>
  <si>
    <t>lbm sport team</t>
  </si>
  <si>
    <t>de santis</t>
  </si>
  <si>
    <t>fani</t>
  </si>
  <si>
    <t>azelio</t>
  </si>
  <si>
    <t>I</t>
  </si>
  <si>
    <t>rivetti</t>
  </si>
  <si>
    <t>corvo</t>
  </si>
  <si>
    <t>vincenzo</t>
  </si>
  <si>
    <t>governatori</t>
  </si>
  <si>
    <t>giovanna</t>
  </si>
  <si>
    <t>lorenzoni</t>
  </si>
  <si>
    <t>schisano</t>
  </si>
  <si>
    <t>pompeo</t>
  </si>
  <si>
    <t>cerbioni</t>
  </si>
  <si>
    <t>gs il fiorino</t>
  </si>
  <si>
    <t>boccanera</t>
  </si>
  <si>
    <t>goffredo</t>
  </si>
  <si>
    <t>giovannetti</t>
  </si>
  <si>
    <t>ss atletica 78</t>
  </si>
  <si>
    <t>betti</t>
  </si>
  <si>
    <t>cristina</t>
  </si>
  <si>
    <t>sacchini</t>
  </si>
  <si>
    <t>silvia</t>
  </si>
  <si>
    <t>podesta'</t>
  </si>
  <si>
    <t>giorgio</t>
  </si>
  <si>
    <t>chiaranda</t>
  </si>
  <si>
    <t>asd gate-cral inps</t>
  </si>
  <si>
    <t>vitali</t>
  </si>
  <si>
    <t>bracci</t>
  </si>
  <si>
    <t>peiffer</t>
  </si>
  <si>
    <t>daniel</t>
  </si>
  <si>
    <t>pietro</t>
  </si>
  <si>
    <t>claudio</t>
  </si>
  <si>
    <t>monestiroli</t>
  </si>
  <si>
    <t>angelica</t>
  </si>
  <si>
    <t>asd liberi podisti</t>
  </si>
  <si>
    <t>mondi'</t>
  </si>
  <si>
    <t>montemaggi</t>
  </si>
  <si>
    <t>gonnelli</t>
  </si>
  <si>
    <t>catia</t>
  </si>
  <si>
    <t>giori</t>
  </si>
  <si>
    <t>maccherini</t>
  </si>
  <si>
    <t>tatiana</t>
  </si>
  <si>
    <t>avis foiano</t>
  </si>
  <si>
    <t>marini</t>
  </si>
  <si>
    <t>severini</t>
  </si>
  <si>
    <t>avis piombino</t>
  </si>
  <si>
    <t>ercoli</t>
  </si>
  <si>
    <t>natale</t>
  </si>
  <si>
    <t>raso anirina</t>
  </si>
  <si>
    <t>paulette</t>
  </si>
  <si>
    <t>di fraia</t>
  </si>
  <si>
    <t>gennaro</t>
  </si>
  <si>
    <t>asd podistica empolese 1986</t>
  </si>
  <si>
    <t>pagliai</t>
  </si>
  <si>
    <t>fabiola</t>
  </si>
  <si>
    <t>L</t>
  </si>
  <si>
    <t>spera</t>
  </si>
  <si>
    <t>silvio</t>
  </si>
  <si>
    <t>marino</t>
  </si>
  <si>
    <t>bonazza</t>
  </si>
  <si>
    <t>ciani</t>
  </si>
  <si>
    <t>elena</t>
  </si>
  <si>
    <t>belletti</t>
  </si>
  <si>
    <t>nori</t>
  </si>
  <si>
    <t>gs le panche castelquarto</t>
  </si>
  <si>
    <t>cogno</t>
  </si>
  <si>
    <t>ciolfi</t>
  </si>
  <si>
    <t>loffredo</t>
  </si>
  <si>
    <t>muresan</t>
  </si>
  <si>
    <t>georgeta</t>
  </si>
  <si>
    <t>solari</t>
  </si>
  <si>
    <t>egisto</t>
  </si>
  <si>
    <t>asd kick boxing arti marziali</t>
  </si>
  <si>
    <t>pennarella</t>
  </si>
  <si>
    <t>anna</t>
  </si>
  <si>
    <t>innocenti</t>
  </si>
  <si>
    <t>barozzi</t>
  </si>
  <si>
    <t>silvana</t>
  </si>
  <si>
    <t>cherubini</t>
  </si>
  <si>
    <t>sabrina</t>
  </si>
  <si>
    <t>bonari</t>
  </si>
  <si>
    <t>chellini</t>
  </si>
  <si>
    <t>giacomo</t>
  </si>
  <si>
    <t>valeria</t>
  </si>
  <si>
    <t>de aguyar</t>
  </si>
  <si>
    <t>luciana</t>
  </si>
  <si>
    <t>milanetti</t>
  </si>
  <si>
    <t>chiara</t>
  </si>
  <si>
    <t>temperini</t>
  </si>
  <si>
    <t>elisa</t>
  </si>
  <si>
    <t>mucciarelli</t>
  </si>
  <si>
    <t>daniela</t>
  </si>
  <si>
    <t>spaggiari</t>
  </si>
  <si>
    <t>boncori</t>
  </si>
  <si>
    <t>neri</t>
  </si>
  <si>
    <t>claudia</t>
  </si>
  <si>
    <t>carotti</t>
  </si>
  <si>
    <t>polisportiva novatletica chieri</t>
  </si>
  <si>
    <t>golvelli</t>
  </si>
  <si>
    <t>piro</t>
  </si>
  <si>
    <t>francesca</t>
  </si>
  <si>
    <t>materazzi</t>
  </si>
  <si>
    <t>cappuccini siena</t>
  </si>
  <si>
    <t>picciocchi</t>
  </si>
  <si>
    <t>trillocco</t>
  </si>
  <si>
    <t>fabiana</t>
  </si>
  <si>
    <t>dominici</t>
  </si>
  <si>
    <t>antonietta</t>
  </si>
  <si>
    <t>cagnoli</t>
  </si>
  <si>
    <t>emilio</t>
  </si>
  <si>
    <t>bistoni</t>
  </si>
  <si>
    <t>mauro</t>
  </si>
  <si>
    <t>pou</t>
  </si>
  <si>
    <t>christine marylise</t>
  </si>
  <si>
    <t>paciotti</t>
  </si>
  <si>
    <t>gorrieri</t>
  </si>
  <si>
    <t>maria laila</t>
  </si>
  <si>
    <t>a.s.d. podistica solidarieta'</t>
  </si>
  <si>
    <t>Orbetello Night Run</t>
  </si>
  <si>
    <t>Orbetello (Gr) Italia - Venerdì 05/07/2013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</si>
</sst>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/>
    </xf>
    <xf numFmtId="165" fontId="16" fillId="4" borderId="4" xfId="0" applyNumberFormat="1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vertical="center"/>
    </xf>
    <xf numFmtId="0" fontId="16" fillId="4" borderId="4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21" fontId="7" fillId="0" borderId="3" xfId="0" applyNumberFormat="1" applyFont="1" applyFill="1" applyBorder="1" applyAlignment="1">
      <alignment horizontal="center" vertical="center" wrapText="1"/>
    </xf>
    <xf numFmtId="21" fontId="7" fillId="0" borderId="4" xfId="0" applyNumberFormat="1" applyFont="1" applyFill="1" applyBorder="1" applyAlignment="1">
      <alignment horizontal="center" vertical="center" wrapText="1"/>
    </xf>
    <xf numFmtId="21" fontId="7" fillId="0" borderId="5" xfId="0" applyNumberFormat="1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vertical="center" wrapText="1"/>
    </xf>
    <xf numFmtId="0" fontId="16" fillId="4" borderId="4" xfId="0" applyFont="1" applyFill="1" applyBorder="1" applyAlignment="1">
      <alignment horizontal="center" vertical="center" wrapText="1"/>
    </xf>
    <xf numFmtId="21" fontId="16" fillId="4" borderId="4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8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376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 t="s">
        <v>11</v>
      </c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377</v>
      </c>
      <c r="B3" s="28"/>
      <c r="C3" s="28"/>
      <c r="D3" s="28"/>
      <c r="E3" s="28"/>
      <c r="F3" s="28"/>
      <c r="G3" s="28"/>
      <c r="H3" s="3" t="s">
        <v>1</v>
      </c>
      <c r="I3" s="4">
        <v>6.3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35" t="s">
        <v>12</v>
      </c>
      <c r="C5" s="35" t="s">
        <v>13</v>
      </c>
      <c r="D5" s="38" t="s">
        <v>14</v>
      </c>
      <c r="E5" s="35" t="s">
        <v>15</v>
      </c>
      <c r="F5" s="41">
        <v>0.013125</v>
      </c>
      <c r="G5" s="10" t="str">
        <f aca="true" t="shared" si="0" ref="G5:G68">TEXT(INT((HOUR(F5)*3600+MINUTE(F5)*60+SECOND(F5))/$I$3/60),"0")&amp;"."&amp;TEXT(MOD((HOUR(F5)*3600+MINUTE(F5)*60+SECOND(F5))/$I$3,60),"00")&amp;"/km"</f>
        <v>3.00/km</v>
      </c>
      <c r="H5" s="12">
        <f aca="true" t="shared" si="1" ref="H5:H68">F5-$F$5</f>
        <v>0</v>
      </c>
      <c r="I5" s="12">
        <f>F5-INDEX($F$5:$F$242,MATCH(D5,$D$5:$D$242,0))</f>
        <v>0</v>
      </c>
    </row>
    <row r="6" spans="1:9" s="13" customFormat="1" ht="15" customHeight="1">
      <c r="A6" s="14">
        <v>2</v>
      </c>
      <c r="B6" s="36" t="s">
        <v>16</v>
      </c>
      <c r="C6" s="36" t="s">
        <v>17</v>
      </c>
      <c r="D6" s="39" t="s">
        <v>14</v>
      </c>
      <c r="E6" s="36" t="s">
        <v>15</v>
      </c>
      <c r="F6" s="42">
        <v>0.013217592592592593</v>
      </c>
      <c r="G6" s="14" t="str">
        <f t="shared" si="0"/>
        <v>3.01/km</v>
      </c>
      <c r="H6" s="16">
        <f t="shared" si="1"/>
        <v>9.259259259259377E-05</v>
      </c>
      <c r="I6" s="16">
        <f>F6-INDEX($F$5:$F$242,MATCH(D6,$D$5:$D$242,0))</f>
        <v>9.259259259259377E-05</v>
      </c>
    </row>
    <row r="7" spans="1:9" s="13" customFormat="1" ht="15" customHeight="1">
      <c r="A7" s="14">
        <v>3</v>
      </c>
      <c r="B7" s="36" t="s">
        <v>18</v>
      </c>
      <c r="C7" s="36" t="s">
        <v>19</v>
      </c>
      <c r="D7" s="39" t="s">
        <v>14</v>
      </c>
      <c r="E7" s="36" t="s">
        <v>20</v>
      </c>
      <c r="F7" s="42">
        <v>0.013356481481481483</v>
      </c>
      <c r="G7" s="14" t="str">
        <f t="shared" si="0"/>
        <v>3.03/km</v>
      </c>
      <c r="H7" s="16">
        <f t="shared" si="1"/>
        <v>0.00023148148148148355</v>
      </c>
      <c r="I7" s="16">
        <f>F7-INDEX($F$5:$F$242,MATCH(D7,$D$5:$D$242,0))</f>
        <v>0.00023148148148148355</v>
      </c>
    </row>
    <row r="8" spans="1:9" s="13" customFormat="1" ht="15" customHeight="1">
      <c r="A8" s="14">
        <v>4</v>
      </c>
      <c r="B8" s="36" t="s">
        <v>21</v>
      </c>
      <c r="C8" s="36" t="s">
        <v>22</v>
      </c>
      <c r="D8" s="39" t="s">
        <v>23</v>
      </c>
      <c r="E8" s="36" t="s">
        <v>24</v>
      </c>
      <c r="F8" s="42">
        <v>0.013530092592592594</v>
      </c>
      <c r="G8" s="14" t="str">
        <f t="shared" si="0"/>
        <v>3.06/km</v>
      </c>
      <c r="H8" s="16">
        <f t="shared" si="1"/>
        <v>0.00040509259259259404</v>
      </c>
      <c r="I8" s="16">
        <f>F8-INDEX($F$5:$F$242,MATCH(D8,$D$5:$D$242,0))</f>
        <v>0</v>
      </c>
    </row>
    <row r="9" spans="1:9" s="13" customFormat="1" ht="15" customHeight="1">
      <c r="A9" s="14">
        <v>5</v>
      </c>
      <c r="B9" s="36" t="s">
        <v>25</v>
      </c>
      <c r="C9" s="36" t="s">
        <v>22</v>
      </c>
      <c r="D9" s="39" t="s">
        <v>26</v>
      </c>
      <c r="E9" s="36" t="s">
        <v>27</v>
      </c>
      <c r="F9" s="42">
        <v>0.013564814814814816</v>
      </c>
      <c r="G9" s="14" t="str">
        <f t="shared" si="0"/>
        <v>3.06/km</v>
      </c>
      <c r="H9" s="16">
        <f t="shared" si="1"/>
        <v>0.0004398148148148165</v>
      </c>
      <c r="I9" s="16">
        <f>F9-INDEX($F$5:$F$242,MATCH(D9,$D$5:$D$242,0))</f>
        <v>0</v>
      </c>
    </row>
    <row r="10" spans="1:9" s="13" customFormat="1" ht="15" customHeight="1">
      <c r="A10" s="14">
        <v>6</v>
      </c>
      <c r="B10" s="36" t="s">
        <v>28</v>
      </c>
      <c r="C10" s="36" t="s">
        <v>29</v>
      </c>
      <c r="D10" s="39" t="s">
        <v>30</v>
      </c>
      <c r="E10" s="36" t="s">
        <v>31</v>
      </c>
      <c r="F10" s="42">
        <v>0.013622685185185184</v>
      </c>
      <c r="G10" s="14" t="str">
        <f t="shared" si="0"/>
        <v>3.07/km</v>
      </c>
      <c r="H10" s="16">
        <f t="shared" si="1"/>
        <v>0.0004976851851851843</v>
      </c>
      <c r="I10" s="16">
        <f>F10-INDEX($F$5:$F$242,MATCH(D10,$D$5:$D$242,0))</f>
        <v>0</v>
      </c>
    </row>
    <row r="11" spans="1:9" s="13" customFormat="1" ht="15" customHeight="1">
      <c r="A11" s="31">
        <v>7</v>
      </c>
      <c r="B11" s="44" t="s">
        <v>32</v>
      </c>
      <c r="C11" s="44" t="s">
        <v>33</v>
      </c>
      <c r="D11" s="45" t="s">
        <v>23</v>
      </c>
      <c r="E11" s="44" t="s">
        <v>375</v>
      </c>
      <c r="F11" s="46">
        <v>0.013703703703703704</v>
      </c>
      <c r="G11" s="31" t="str">
        <f t="shared" si="0"/>
        <v>3.08/km</v>
      </c>
      <c r="H11" s="32">
        <f t="shared" si="1"/>
        <v>0.0005787037037037045</v>
      </c>
      <c r="I11" s="32">
        <f>F11-INDEX($F$5:$F$242,MATCH(D11,$D$5:$D$242,0))</f>
        <v>0.0001736111111111105</v>
      </c>
    </row>
    <row r="12" spans="1:9" s="13" customFormat="1" ht="15" customHeight="1">
      <c r="A12" s="14">
        <v>8</v>
      </c>
      <c r="B12" s="36" t="s">
        <v>34</v>
      </c>
      <c r="C12" s="36" t="s">
        <v>35</v>
      </c>
      <c r="D12" s="39" t="s">
        <v>26</v>
      </c>
      <c r="E12" s="36" t="s">
        <v>20</v>
      </c>
      <c r="F12" s="42">
        <v>0.013715277777777778</v>
      </c>
      <c r="G12" s="14" t="str">
        <f t="shared" si="0"/>
        <v>3.08/km</v>
      </c>
      <c r="H12" s="16">
        <f t="shared" si="1"/>
        <v>0.0005902777777777781</v>
      </c>
      <c r="I12" s="16">
        <f>F12-INDEX($F$5:$F$242,MATCH(D12,$D$5:$D$242,0))</f>
        <v>0.00015046296296296162</v>
      </c>
    </row>
    <row r="13" spans="1:9" s="13" customFormat="1" ht="15" customHeight="1">
      <c r="A13" s="14">
        <v>9</v>
      </c>
      <c r="B13" s="36" t="s">
        <v>36</v>
      </c>
      <c r="C13" s="36" t="s">
        <v>37</v>
      </c>
      <c r="D13" s="39" t="s">
        <v>23</v>
      </c>
      <c r="E13" s="36" t="s">
        <v>38</v>
      </c>
      <c r="F13" s="42">
        <v>0.013773148148148147</v>
      </c>
      <c r="G13" s="14" t="str">
        <f t="shared" si="0"/>
        <v>3.09/km</v>
      </c>
      <c r="H13" s="16">
        <f t="shared" si="1"/>
        <v>0.0006481481481481477</v>
      </c>
      <c r="I13" s="16">
        <f>F13-INDEX($F$5:$F$242,MATCH(D13,$D$5:$D$242,0))</f>
        <v>0.00024305555555555365</v>
      </c>
    </row>
    <row r="14" spans="1:9" s="13" customFormat="1" ht="15" customHeight="1">
      <c r="A14" s="14">
        <v>10</v>
      </c>
      <c r="B14" s="36" t="s">
        <v>39</v>
      </c>
      <c r="C14" s="36" t="s">
        <v>40</v>
      </c>
      <c r="D14" s="39" t="s">
        <v>41</v>
      </c>
      <c r="E14" s="36" t="s">
        <v>15</v>
      </c>
      <c r="F14" s="42">
        <v>0.014050925925925927</v>
      </c>
      <c r="G14" s="14" t="str">
        <f t="shared" si="0"/>
        <v>3.13/km</v>
      </c>
      <c r="H14" s="16">
        <f t="shared" si="1"/>
        <v>0.0009259259259259273</v>
      </c>
      <c r="I14" s="16">
        <f>F14-INDEX($F$5:$F$242,MATCH(D14,$D$5:$D$242,0))</f>
        <v>0</v>
      </c>
    </row>
    <row r="15" spans="1:9" s="13" customFormat="1" ht="15" customHeight="1">
      <c r="A15" s="14">
        <v>11</v>
      </c>
      <c r="B15" s="36" t="s">
        <v>42</v>
      </c>
      <c r="C15" s="36" t="s">
        <v>43</v>
      </c>
      <c r="D15" s="39" t="s">
        <v>26</v>
      </c>
      <c r="E15" s="36" t="s">
        <v>20</v>
      </c>
      <c r="F15" s="42">
        <v>0.014143518518518519</v>
      </c>
      <c r="G15" s="14" t="str">
        <f t="shared" si="0"/>
        <v>3.14/km</v>
      </c>
      <c r="H15" s="16">
        <f t="shared" si="1"/>
        <v>0.0010185185185185193</v>
      </c>
      <c r="I15" s="16">
        <f>F15-INDEX($F$5:$F$242,MATCH(D15,$D$5:$D$242,0))</f>
        <v>0.0005787037037037028</v>
      </c>
    </row>
    <row r="16" spans="1:9" s="13" customFormat="1" ht="15" customHeight="1">
      <c r="A16" s="14">
        <v>12</v>
      </c>
      <c r="B16" s="36" t="s">
        <v>44</v>
      </c>
      <c r="C16" s="36" t="s">
        <v>45</v>
      </c>
      <c r="D16" s="39" t="s">
        <v>23</v>
      </c>
      <c r="E16" s="36" t="s">
        <v>38</v>
      </c>
      <c r="F16" s="42">
        <v>0.014537037037037038</v>
      </c>
      <c r="G16" s="14" t="str">
        <f t="shared" si="0"/>
        <v>3.19/km</v>
      </c>
      <c r="H16" s="16">
        <f t="shared" si="1"/>
        <v>0.001412037037037038</v>
      </c>
      <c r="I16" s="16">
        <f>F16-INDEX($F$5:$F$242,MATCH(D16,$D$5:$D$242,0))</f>
        <v>0.001006944444444444</v>
      </c>
    </row>
    <row r="17" spans="1:9" s="13" customFormat="1" ht="15" customHeight="1">
      <c r="A17" s="14">
        <v>13</v>
      </c>
      <c r="B17" s="36" t="s">
        <v>46</v>
      </c>
      <c r="C17" s="36" t="s">
        <v>47</v>
      </c>
      <c r="D17" s="39" t="s">
        <v>48</v>
      </c>
      <c r="E17" s="36" t="s">
        <v>38</v>
      </c>
      <c r="F17" s="42">
        <v>0.014583333333333332</v>
      </c>
      <c r="G17" s="14" t="str">
        <f t="shared" si="0"/>
        <v>3.20/km</v>
      </c>
      <c r="H17" s="16">
        <f t="shared" si="1"/>
        <v>0.0014583333333333323</v>
      </c>
      <c r="I17" s="16">
        <f>F17-INDEX($F$5:$F$242,MATCH(D17,$D$5:$D$242,0))</f>
        <v>0</v>
      </c>
    </row>
    <row r="18" spans="1:9" s="13" customFormat="1" ht="15" customHeight="1">
      <c r="A18" s="14">
        <v>14</v>
      </c>
      <c r="B18" s="36" t="s">
        <v>49</v>
      </c>
      <c r="C18" s="36" t="s">
        <v>50</v>
      </c>
      <c r="D18" s="39" t="s">
        <v>48</v>
      </c>
      <c r="E18" s="36" t="s">
        <v>51</v>
      </c>
      <c r="F18" s="42">
        <v>0.014594907407407405</v>
      </c>
      <c r="G18" s="14" t="str">
        <f t="shared" si="0"/>
        <v>3.20/km</v>
      </c>
      <c r="H18" s="16">
        <f t="shared" si="1"/>
        <v>0.0014699074074074059</v>
      </c>
      <c r="I18" s="16">
        <f>F18-INDEX($F$5:$F$242,MATCH(D18,$D$5:$D$242,0))</f>
        <v>1.157407407407357E-05</v>
      </c>
    </row>
    <row r="19" spans="1:9" s="13" customFormat="1" ht="15" customHeight="1">
      <c r="A19" s="14">
        <v>15</v>
      </c>
      <c r="B19" s="36" t="s">
        <v>52</v>
      </c>
      <c r="C19" s="36" t="s">
        <v>53</v>
      </c>
      <c r="D19" s="39" t="s">
        <v>48</v>
      </c>
      <c r="E19" s="36" t="s">
        <v>54</v>
      </c>
      <c r="F19" s="42">
        <v>0.014652777777777778</v>
      </c>
      <c r="G19" s="14" t="str">
        <f t="shared" si="0"/>
        <v>3.21/km</v>
      </c>
      <c r="H19" s="16">
        <f t="shared" si="1"/>
        <v>0.001527777777777779</v>
      </c>
      <c r="I19" s="16">
        <f>F19-INDEX($F$5:$F$242,MATCH(D19,$D$5:$D$242,0))</f>
        <v>6.944444444444663E-05</v>
      </c>
    </row>
    <row r="20" spans="1:9" s="13" customFormat="1" ht="15" customHeight="1">
      <c r="A20" s="14">
        <v>16</v>
      </c>
      <c r="B20" s="36" t="s">
        <v>55</v>
      </c>
      <c r="C20" s="36" t="s">
        <v>40</v>
      </c>
      <c r="D20" s="39" t="s">
        <v>30</v>
      </c>
      <c r="E20" s="36" t="s">
        <v>56</v>
      </c>
      <c r="F20" s="42">
        <v>0.0146875</v>
      </c>
      <c r="G20" s="14" t="str">
        <f t="shared" si="0"/>
        <v>3.21/km</v>
      </c>
      <c r="H20" s="16">
        <f t="shared" si="1"/>
        <v>0.0015624999999999997</v>
      </c>
      <c r="I20" s="16">
        <f>F20-INDEX($F$5:$F$242,MATCH(D20,$D$5:$D$242,0))</f>
        <v>0.0010648148148148153</v>
      </c>
    </row>
    <row r="21" spans="1:9" s="13" customFormat="1" ht="15" customHeight="1">
      <c r="A21" s="14">
        <v>17</v>
      </c>
      <c r="B21" s="36" t="s">
        <v>57</v>
      </c>
      <c r="C21" s="36" t="s">
        <v>58</v>
      </c>
      <c r="D21" s="39" t="s">
        <v>26</v>
      </c>
      <c r="E21" s="36" t="s">
        <v>59</v>
      </c>
      <c r="F21" s="42">
        <v>0.014745370370370372</v>
      </c>
      <c r="G21" s="14" t="str">
        <f t="shared" si="0"/>
        <v>3.22/km</v>
      </c>
      <c r="H21" s="16">
        <f t="shared" si="1"/>
        <v>0.0016203703703703727</v>
      </c>
      <c r="I21" s="16">
        <f>F21-INDEX($F$5:$F$242,MATCH(D21,$D$5:$D$242,0))</f>
        <v>0.0011805555555555562</v>
      </c>
    </row>
    <row r="22" spans="1:9" s="13" customFormat="1" ht="15" customHeight="1">
      <c r="A22" s="14">
        <v>18</v>
      </c>
      <c r="B22" s="36" t="s">
        <v>60</v>
      </c>
      <c r="C22" s="36" t="s">
        <v>61</v>
      </c>
      <c r="D22" s="39" t="s">
        <v>30</v>
      </c>
      <c r="E22" s="36" t="s">
        <v>20</v>
      </c>
      <c r="F22" s="42">
        <v>0.01480324074074074</v>
      </c>
      <c r="G22" s="14" t="str">
        <f t="shared" si="0"/>
        <v>3.23/km</v>
      </c>
      <c r="H22" s="16">
        <f t="shared" si="1"/>
        <v>0.0016782407407407406</v>
      </c>
      <c r="I22" s="16">
        <f>F22-INDEX($F$5:$F$242,MATCH(D22,$D$5:$D$242,0))</f>
        <v>0.0011805555555555562</v>
      </c>
    </row>
    <row r="23" spans="1:9" s="13" customFormat="1" ht="15" customHeight="1">
      <c r="A23" s="14">
        <v>19</v>
      </c>
      <c r="B23" s="36" t="s">
        <v>62</v>
      </c>
      <c r="C23" s="36" t="s">
        <v>63</v>
      </c>
      <c r="D23" s="39" t="s">
        <v>23</v>
      </c>
      <c r="E23" s="36" t="s">
        <v>20</v>
      </c>
      <c r="F23" s="42">
        <v>0.014988425925925926</v>
      </c>
      <c r="G23" s="14" t="str">
        <f t="shared" si="0"/>
        <v>3.26/km</v>
      </c>
      <c r="H23" s="16">
        <f t="shared" si="1"/>
        <v>0.0018634259259259264</v>
      </c>
      <c r="I23" s="16">
        <f>F23-INDEX($F$5:$F$242,MATCH(D23,$D$5:$D$242,0))</f>
        <v>0.0014583333333333323</v>
      </c>
    </row>
    <row r="24" spans="1:9" s="13" customFormat="1" ht="15" customHeight="1">
      <c r="A24" s="14">
        <v>20</v>
      </c>
      <c r="B24" s="36" t="s">
        <v>64</v>
      </c>
      <c r="C24" s="36" t="s">
        <v>65</v>
      </c>
      <c r="D24" s="39" t="s">
        <v>26</v>
      </c>
      <c r="E24" s="36" t="s">
        <v>54</v>
      </c>
      <c r="F24" s="42">
        <v>0.015046296296296295</v>
      </c>
      <c r="G24" s="14" t="str">
        <f t="shared" si="0"/>
        <v>3.26/km</v>
      </c>
      <c r="H24" s="16">
        <f t="shared" si="1"/>
        <v>0.001921296296296296</v>
      </c>
      <c r="I24" s="16">
        <f>F24-INDEX($F$5:$F$242,MATCH(D24,$D$5:$D$242,0))</f>
        <v>0.0014814814814814795</v>
      </c>
    </row>
    <row r="25" spans="1:9" s="13" customFormat="1" ht="15" customHeight="1">
      <c r="A25" s="14">
        <v>21</v>
      </c>
      <c r="B25" s="36" t="s">
        <v>66</v>
      </c>
      <c r="C25" s="36" t="s">
        <v>67</v>
      </c>
      <c r="D25" s="39" t="s">
        <v>48</v>
      </c>
      <c r="E25" s="36" t="s">
        <v>56</v>
      </c>
      <c r="F25" s="42">
        <v>0.015185185185185185</v>
      </c>
      <c r="G25" s="14" t="str">
        <f t="shared" si="0"/>
        <v>3.28/km</v>
      </c>
      <c r="H25" s="16">
        <f t="shared" si="1"/>
        <v>0.0020601851851851857</v>
      </c>
      <c r="I25" s="16">
        <f>F25-INDEX($F$5:$F$242,MATCH(D25,$D$5:$D$242,0))</f>
        <v>0.0006018518518518534</v>
      </c>
    </row>
    <row r="26" spans="1:9" s="13" customFormat="1" ht="15" customHeight="1">
      <c r="A26" s="14">
        <v>22</v>
      </c>
      <c r="B26" s="36" t="s">
        <v>68</v>
      </c>
      <c r="C26" s="36" t="s">
        <v>69</v>
      </c>
      <c r="D26" s="39" t="s">
        <v>41</v>
      </c>
      <c r="E26" s="36" t="s">
        <v>20</v>
      </c>
      <c r="F26" s="42">
        <v>0.015243055555555557</v>
      </c>
      <c r="G26" s="14" t="str">
        <f t="shared" si="0"/>
        <v>3.29/km</v>
      </c>
      <c r="H26" s="16">
        <f t="shared" si="1"/>
        <v>0.002118055555555557</v>
      </c>
      <c r="I26" s="16">
        <f>F26-INDEX($F$5:$F$242,MATCH(D26,$D$5:$D$242,0))</f>
        <v>0.0011921296296296298</v>
      </c>
    </row>
    <row r="27" spans="1:9" s="13" customFormat="1" ht="15" customHeight="1">
      <c r="A27" s="14">
        <v>23</v>
      </c>
      <c r="B27" s="36" t="s">
        <v>70</v>
      </c>
      <c r="C27" s="36" t="s">
        <v>71</v>
      </c>
      <c r="D27" s="39" t="s">
        <v>30</v>
      </c>
      <c r="E27" s="36" t="s">
        <v>56</v>
      </c>
      <c r="F27" s="42">
        <v>0.015277777777777777</v>
      </c>
      <c r="G27" s="14" t="str">
        <f t="shared" si="0"/>
        <v>3.30/km</v>
      </c>
      <c r="H27" s="16">
        <f t="shared" si="1"/>
        <v>0.0021527777777777778</v>
      </c>
      <c r="I27" s="16">
        <f>F27-INDEX($F$5:$F$242,MATCH(D27,$D$5:$D$242,0))</f>
        <v>0.0016550925925925934</v>
      </c>
    </row>
    <row r="28" spans="1:9" s="17" customFormat="1" ht="15" customHeight="1">
      <c r="A28" s="14">
        <v>24</v>
      </c>
      <c r="B28" s="36" t="s">
        <v>72</v>
      </c>
      <c r="C28" s="36" t="s">
        <v>73</v>
      </c>
      <c r="D28" s="39" t="s">
        <v>74</v>
      </c>
      <c r="E28" s="36" t="s">
        <v>75</v>
      </c>
      <c r="F28" s="42">
        <v>0.015300925925925926</v>
      </c>
      <c r="G28" s="14" t="str">
        <f t="shared" si="0"/>
        <v>3.30/km</v>
      </c>
      <c r="H28" s="16">
        <f t="shared" si="1"/>
        <v>0.0021759259259259266</v>
      </c>
      <c r="I28" s="16">
        <f>F28-INDEX($F$5:$F$242,MATCH(D28,$D$5:$D$242,0))</f>
        <v>0</v>
      </c>
    </row>
    <row r="29" spans="1:9" ht="15" customHeight="1">
      <c r="A29" s="14">
        <v>25</v>
      </c>
      <c r="B29" s="36" t="s">
        <v>76</v>
      </c>
      <c r="C29" s="36" t="s">
        <v>45</v>
      </c>
      <c r="D29" s="39" t="s">
        <v>30</v>
      </c>
      <c r="E29" s="36" t="s">
        <v>77</v>
      </c>
      <c r="F29" s="42">
        <v>0.01537037037037037</v>
      </c>
      <c r="G29" s="14" t="str">
        <f t="shared" si="0"/>
        <v>3.31/km</v>
      </c>
      <c r="H29" s="16">
        <f t="shared" si="1"/>
        <v>0.00224537037037037</v>
      </c>
      <c r="I29" s="16">
        <f>F29-INDEX($F$5:$F$242,MATCH(D29,$D$5:$D$242,0))</f>
        <v>0.0017476851851851855</v>
      </c>
    </row>
    <row r="30" spans="1:9" ht="15" customHeight="1">
      <c r="A30" s="14">
        <v>26</v>
      </c>
      <c r="B30" s="36" t="s">
        <v>78</v>
      </c>
      <c r="C30" s="36" t="s">
        <v>79</v>
      </c>
      <c r="D30" s="39" t="s">
        <v>74</v>
      </c>
      <c r="E30" s="36" t="s">
        <v>80</v>
      </c>
      <c r="F30" s="42">
        <v>0.01539351851851852</v>
      </c>
      <c r="G30" s="14" t="str">
        <f t="shared" si="0"/>
        <v>3.31/km</v>
      </c>
      <c r="H30" s="16">
        <f t="shared" si="1"/>
        <v>0.0022685185185185204</v>
      </c>
      <c r="I30" s="16">
        <f>F30-INDEX($F$5:$F$242,MATCH(D30,$D$5:$D$242,0))</f>
        <v>9.259259259259377E-05</v>
      </c>
    </row>
    <row r="31" spans="1:9" ht="15" customHeight="1">
      <c r="A31" s="14">
        <v>27</v>
      </c>
      <c r="B31" s="36" t="s">
        <v>81</v>
      </c>
      <c r="C31" s="36" t="s">
        <v>37</v>
      </c>
      <c r="D31" s="39" t="s">
        <v>48</v>
      </c>
      <c r="E31" s="36" t="s">
        <v>20</v>
      </c>
      <c r="F31" s="42">
        <v>0.015416666666666667</v>
      </c>
      <c r="G31" s="14" t="str">
        <f t="shared" si="0"/>
        <v>3.31/km</v>
      </c>
      <c r="H31" s="16">
        <f t="shared" si="1"/>
        <v>0.0022916666666666675</v>
      </c>
      <c r="I31" s="16">
        <f>F31-INDEX($F$5:$F$242,MATCH(D31,$D$5:$D$242,0))</f>
        <v>0.0008333333333333352</v>
      </c>
    </row>
    <row r="32" spans="1:9" ht="15" customHeight="1">
      <c r="A32" s="14">
        <v>28</v>
      </c>
      <c r="B32" s="36" t="s">
        <v>82</v>
      </c>
      <c r="C32" s="36" t="s">
        <v>83</v>
      </c>
      <c r="D32" s="39" t="s">
        <v>26</v>
      </c>
      <c r="E32" s="36" t="s">
        <v>59</v>
      </c>
      <c r="F32" s="42">
        <v>0.01545138888888889</v>
      </c>
      <c r="G32" s="14" t="str">
        <f t="shared" si="0"/>
        <v>3.32/km</v>
      </c>
      <c r="H32" s="16">
        <f t="shared" si="1"/>
        <v>0.00232638888888889</v>
      </c>
      <c r="I32" s="16">
        <f>F32-INDEX($F$5:$F$242,MATCH(D32,$D$5:$D$242,0))</f>
        <v>0.0018865740740740735</v>
      </c>
    </row>
    <row r="33" spans="1:9" ht="15" customHeight="1">
      <c r="A33" s="14">
        <v>29</v>
      </c>
      <c r="B33" s="36" t="s">
        <v>84</v>
      </c>
      <c r="C33" s="36" t="s">
        <v>85</v>
      </c>
      <c r="D33" s="39" t="s">
        <v>30</v>
      </c>
      <c r="E33" s="36" t="s">
        <v>20</v>
      </c>
      <c r="F33" s="42">
        <v>0.015474537037037038</v>
      </c>
      <c r="G33" s="14" t="str">
        <f t="shared" si="0"/>
        <v>3.32/km</v>
      </c>
      <c r="H33" s="16">
        <f t="shared" si="1"/>
        <v>0.002349537037037039</v>
      </c>
      <c r="I33" s="16">
        <f>F33-INDEX($F$5:$F$242,MATCH(D33,$D$5:$D$242,0))</f>
        <v>0.0018518518518518545</v>
      </c>
    </row>
    <row r="34" spans="1:9" ht="15" customHeight="1">
      <c r="A34" s="14">
        <v>30</v>
      </c>
      <c r="B34" s="36" t="s">
        <v>86</v>
      </c>
      <c r="C34" s="36" t="s">
        <v>87</v>
      </c>
      <c r="D34" s="39" t="s">
        <v>48</v>
      </c>
      <c r="E34" s="36" t="s">
        <v>56</v>
      </c>
      <c r="F34" s="42">
        <v>0.015486111111111112</v>
      </c>
      <c r="G34" s="14" t="str">
        <f t="shared" si="0"/>
        <v>3.32/km</v>
      </c>
      <c r="H34" s="16">
        <f t="shared" si="1"/>
        <v>0.0023611111111111124</v>
      </c>
      <c r="I34" s="16">
        <f>F34-INDEX($F$5:$F$242,MATCH(D34,$D$5:$D$242,0))</f>
        <v>0.0009027777777777801</v>
      </c>
    </row>
    <row r="35" spans="1:9" ht="15" customHeight="1">
      <c r="A35" s="14">
        <v>31</v>
      </c>
      <c r="B35" s="36" t="s">
        <v>88</v>
      </c>
      <c r="C35" s="36" t="s">
        <v>58</v>
      </c>
      <c r="D35" s="39" t="s">
        <v>30</v>
      </c>
      <c r="E35" s="36" t="s">
        <v>20</v>
      </c>
      <c r="F35" s="42">
        <v>0.015613425925925926</v>
      </c>
      <c r="G35" s="14" t="str">
        <f t="shared" si="0"/>
        <v>3.34/km</v>
      </c>
      <c r="H35" s="16">
        <f t="shared" si="1"/>
        <v>0.002488425925925927</v>
      </c>
      <c r="I35" s="16">
        <f>F35-INDEX($F$5:$F$242,MATCH(D35,$D$5:$D$242,0))</f>
        <v>0.0019907407407407426</v>
      </c>
    </row>
    <row r="36" spans="1:9" ht="15" customHeight="1">
      <c r="A36" s="14">
        <v>32</v>
      </c>
      <c r="B36" s="36" t="s">
        <v>89</v>
      </c>
      <c r="C36" s="36" t="s">
        <v>83</v>
      </c>
      <c r="D36" s="39" t="s">
        <v>74</v>
      </c>
      <c r="E36" s="36" t="s">
        <v>56</v>
      </c>
      <c r="F36" s="42">
        <v>0.015787037037037037</v>
      </c>
      <c r="G36" s="14" t="str">
        <f t="shared" si="0"/>
        <v>3.37/km</v>
      </c>
      <c r="H36" s="16">
        <f t="shared" si="1"/>
        <v>0.0026620370370370374</v>
      </c>
      <c r="I36" s="16">
        <f>F36-INDEX($F$5:$F$242,MATCH(D36,$D$5:$D$242,0))</f>
        <v>0.00048611111111111077</v>
      </c>
    </row>
    <row r="37" spans="1:9" ht="15" customHeight="1">
      <c r="A37" s="14">
        <v>33</v>
      </c>
      <c r="B37" s="36" t="s">
        <v>90</v>
      </c>
      <c r="C37" s="36" t="s">
        <v>91</v>
      </c>
      <c r="D37" s="39" t="s">
        <v>26</v>
      </c>
      <c r="E37" s="36" t="s">
        <v>92</v>
      </c>
      <c r="F37" s="42">
        <v>0.01582175925925926</v>
      </c>
      <c r="G37" s="14" t="str">
        <f t="shared" si="0"/>
        <v>3.37/km</v>
      </c>
      <c r="H37" s="16">
        <f t="shared" si="1"/>
        <v>0.0026967592592592616</v>
      </c>
      <c r="I37" s="16">
        <f>F37-INDEX($F$5:$F$242,MATCH(D37,$D$5:$D$242,0))</f>
        <v>0.002256944444444445</v>
      </c>
    </row>
    <row r="38" spans="1:9" ht="15" customHeight="1">
      <c r="A38" s="14">
        <v>34</v>
      </c>
      <c r="B38" s="36" t="s">
        <v>93</v>
      </c>
      <c r="C38" s="36" t="s">
        <v>94</v>
      </c>
      <c r="D38" s="39" t="s">
        <v>41</v>
      </c>
      <c r="E38" s="36" t="s">
        <v>95</v>
      </c>
      <c r="F38" s="42">
        <v>0.015856481481481482</v>
      </c>
      <c r="G38" s="14" t="str">
        <f t="shared" si="0"/>
        <v>3.37/km</v>
      </c>
      <c r="H38" s="16">
        <f t="shared" si="1"/>
        <v>0.0027314814814814823</v>
      </c>
      <c r="I38" s="16">
        <f>F38-INDEX($F$5:$F$242,MATCH(D38,$D$5:$D$242,0))</f>
        <v>0.001805555555555555</v>
      </c>
    </row>
    <row r="39" spans="1:9" ht="15" customHeight="1">
      <c r="A39" s="14">
        <v>35</v>
      </c>
      <c r="B39" s="36" t="s">
        <v>96</v>
      </c>
      <c r="C39" s="36" t="s">
        <v>13</v>
      </c>
      <c r="D39" s="39" t="s">
        <v>23</v>
      </c>
      <c r="E39" s="36" t="s">
        <v>20</v>
      </c>
      <c r="F39" s="42">
        <v>0.015891203703703703</v>
      </c>
      <c r="G39" s="14" t="str">
        <f t="shared" si="0"/>
        <v>3.38/km</v>
      </c>
      <c r="H39" s="16">
        <f t="shared" si="1"/>
        <v>0.002766203703703703</v>
      </c>
      <c r="I39" s="16">
        <f>F39-INDEX($F$5:$F$242,MATCH(D39,$D$5:$D$242,0))</f>
        <v>0.002361111111111109</v>
      </c>
    </row>
    <row r="40" spans="1:9" ht="15" customHeight="1">
      <c r="A40" s="14">
        <v>36</v>
      </c>
      <c r="B40" s="36" t="s">
        <v>97</v>
      </c>
      <c r="C40" s="36" t="s">
        <v>98</v>
      </c>
      <c r="D40" s="39" t="s">
        <v>99</v>
      </c>
      <c r="E40" s="36" t="s">
        <v>38</v>
      </c>
      <c r="F40" s="42">
        <v>0.015949074074074074</v>
      </c>
      <c r="G40" s="14" t="str">
        <f t="shared" si="0"/>
        <v>3.39/km</v>
      </c>
      <c r="H40" s="16">
        <f t="shared" si="1"/>
        <v>0.0028240740740740743</v>
      </c>
      <c r="I40" s="16">
        <f>F40-INDEX($F$5:$F$242,MATCH(D40,$D$5:$D$242,0))</f>
        <v>0</v>
      </c>
    </row>
    <row r="41" spans="1:9" ht="15" customHeight="1">
      <c r="A41" s="14">
        <v>37</v>
      </c>
      <c r="B41" s="36" t="s">
        <v>100</v>
      </c>
      <c r="C41" s="36" t="s">
        <v>101</v>
      </c>
      <c r="D41" s="39" t="s">
        <v>74</v>
      </c>
      <c r="E41" s="36" t="s">
        <v>38</v>
      </c>
      <c r="F41" s="42">
        <v>0.01596064814814815</v>
      </c>
      <c r="G41" s="14" t="str">
        <f t="shared" si="0"/>
        <v>3.39/km</v>
      </c>
      <c r="H41" s="16">
        <f t="shared" si="1"/>
        <v>0.0028356481481481514</v>
      </c>
      <c r="I41" s="16">
        <f>F41-INDEX($F$5:$F$242,MATCH(D41,$D$5:$D$242,0))</f>
        <v>0.0006597222222222247</v>
      </c>
    </row>
    <row r="42" spans="1:9" ht="15" customHeight="1">
      <c r="A42" s="14">
        <v>38</v>
      </c>
      <c r="B42" s="36" t="s">
        <v>102</v>
      </c>
      <c r="C42" s="36" t="s">
        <v>103</v>
      </c>
      <c r="D42" s="39" t="s">
        <v>74</v>
      </c>
      <c r="E42" s="36" t="s">
        <v>51</v>
      </c>
      <c r="F42" s="42">
        <v>0.015972222222222224</v>
      </c>
      <c r="G42" s="14" t="str">
        <f t="shared" si="0"/>
        <v>3.39/km</v>
      </c>
      <c r="H42" s="16">
        <f t="shared" si="1"/>
        <v>0.002847222222222225</v>
      </c>
      <c r="I42" s="16">
        <f>F42-INDEX($F$5:$F$242,MATCH(D42,$D$5:$D$242,0))</f>
        <v>0.0006712962962962983</v>
      </c>
    </row>
    <row r="43" spans="1:9" ht="15" customHeight="1">
      <c r="A43" s="14">
        <v>39</v>
      </c>
      <c r="B43" s="36" t="s">
        <v>104</v>
      </c>
      <c r="C43" s="36" t="s">
        <v>105</v>
      </c>
      <c r="D43" s="39" t="s">
        <v>48</v>
      </c>
      <c r="E43" s="36" t="s">
        <v>77</v>
      </c>
      <c r="F43" s="42">
        <v>0.01599537037037037</v>
      </c>
      <c r="G43" s="14" t="str">
        <f t="shared" si="0"/>
        <v>3.39/km</v>
      </c>
      <c r="H43" s="16">
        <f t="shared" si="1"/>
        <v>0.002870370370370372</v>
      </c>
      <c r="I43" s="16">
        <f>F43-INDEX($F$5:$F$242,MATCH(D43,$D$5:$D$242,0))</f>
        <v>0.0014120370370370398</v>
      </c>
    </row>
    <row r="44" spans="1:9" ht="15" customHeight="1">
      <c r="A44" s="31">
        <v>40</v>
      </c>
      <c r="B44" s="44" t="s">
        <v>106</v>
      </c>
      <c r="C44" s="44" t="s">
        <v>71</v>
      </c>
      <c r="D44" s="45" t="s">
        <v>48</v>
      </c>
      <c r="E44" s="44" t="s">
        <v>375</v>
      </c>
      <c r="F44" s="46">
        <v>0.016076388888888887</v>
      </c>
      <c r="G44" s="31" t="str">
        <f t="shared" si="0"/>
        <v>3.40/km</v>
      </c>
      <c r="H44" s="32">
        <f t="shared" si="1"/>
        <v>0.002951388888888887</v>
      </c>
      <c r="I44" s="32">
        <f>F44-INDEX($F$5:$F$242,MATCH(D44,$D$5:$D$242,0))</f>
        <v>0.0014930555555555548</v>
      </c>
    </row>
    <row r="45" spans="1:9" ht="15" customHeight="1">
      <c r="A45" s="14">
        <v>41</v>
      </c>
      <c r="B45" s="36" t="s">
        <v>107</v>
      </c>
      <c r="C45" s="36" t="s">
        <v>73</v>
      </c>
      <c r="D45" s="39" t="s">
        <v>26</v>
      </c>
      <c r="E45" s="36" t="s">
        <v>38</v>
      </c>
      <c r="F45" s="42">
        <v>0.01611111111111111</v>
      </c>
      <c r="G45" s="14" t="str">
        <f t="shared" si="0"/>
        <v>3.41/km</v>
      </c>
      <c r="H45" s="16">
        <f t="shared" si="1"/>
        <v>0.0029861111111111113</v>
      </c>
      <c r="I45" s="16">
        <f>F45-INDEX($F$5:$F$242,MATCH(D45,$D$5:$D$242,0))</f>
        <v>0.0025462962962962948</v>
      </c>
    </row>
    <row r="46" spans="1:9" ht="15" customHeight="1">
      <c r="A46" s="14">
        <v>42</v>
      </c>
      <c r="B46" s="36" t="s">
        <v>108</v>
      </c>
      <c r="C46" s="36" t="s">
        <v>109</v>
      </c>
      <c r="D46" s="39" t="s">
        <v>74</v>
      </c>
      <c r="E46" s="36" t="s">
        <v>54</v>
      </c>
      <c r="F46" s="42">
        <v>0.016145833333333335</v>
      </c>
      <c r="G46" s="14" t="str">
        <f t="shared" si="0"/>
        <v>3.41/km</v>
      </c>
      <c r="H46" s="16">
        <f t="shared" si="1"/>
        <v>0.0030208333333333354</v>
      </c>
      <c r="I46" s="16">
        <f>F46-INDEX($F$5:$F$242,MATCH(D46,$D$5:$D$242,0))</f>
        <v>0.0008449074074074088</v>
      </c>
    </row>
    <row r="47" spans="1:9" ht="15" customHeight="1">
      <c r="A47" s="14">
        <v>43</v>
      </c>
      <c r="B47" s="36" t="s">
        <v>110</v>
      </c>
      <c r="C47" s="36" t="s">
        <v>111</v>
      </c>
      <c r="D47" s="39" t="s">
        <v>23</v>
      </c>
      <c r="E47" s="36" t="s">
        <v>38</v>
      </c>
      <c r="F47" s="42">
        <v>0.01615740740740741</v>
      </c>
      <c r="G47" s="14" t="str">
        <f t="shared" si="0"/>
        <v>3.42/km</v>
      </c>
      <c r="H47" s="16">
        <f t="shared" si="1"/>
        <v>0.003032407407407409</v>
      </c>
      <c r="I47" s="16">
        <f>F47-INDEX($F$5:$F$242,MATCH(D47,$D$5:$D$242,0))</f>
        <v>0.002627314814814815</v>
      </c>
    </row>
    <row r="48" spans="1:9" ht="15" customHeight="1">
      <c r="A48" s="14">
        <v>44</v>
      </c>
      <c r="B48" s="36" t="s">
        <v>112</v>
      </c>
      <c r="C48" s="36" t="s">
        <v>113</v>
      </c>
      <c r="D48" s="39" t="s">
        <v>30</v>
      </c>
      <c r="E48" s="36" t="s">
        <v>20</v>
      </c>
      <c r="F48" s="42">
        <v>0.016168981481481482</v>
      </c>
      <c r="G48" s="14" t="str">
        <f t="shared" si="0"/>
        <v>3.42/km</v>
      </c>
      <c r="H48" s="16">
        <f t="shared" si="1"/>
        <v>0.0030439814814814826</v>
      </c>
      <c r="I48" s="16">
        <f>F48-INDEX($F$5:$F$242,MATCH(D48,$D$5:$D$242,0))</f>
        <v>0.0025462962962962982</v>
      </c>
    </row>
    <row r="49" spans="1:9" ht="15" customHeight="1">
      <c r="A49" s="14">
        <v>45</v>
      </c>
      <c r="B49" s="36" t="s">
        <v>114</v>
      </c>
      <c r="C49" s="36" t="s">
        <v>115</v>
      </c>
      <c r="D49" s="39" t="s">
        <v>41</v>
      </c>
      <c r="E49" s="36" t="s">
        <v>116</v>
      </c>
      <c r="F49" s="42">
        <v>0.01625</v>
      </c>
      <c r="G49" s="14" t="str">
        <f t="shared" si="0"/>
        <v>3.43/km</v>
      </c>
      <c r="H49" s="16">
        <f t="shared" si="1"/>
        <v>0.003125000000000001</v>
      </c>
      <c r="I49" s="16">
        <f>F49-INDEX($F$5:$F$242,MATCH(D49,$D$5:$D$242,0))</f>
        <v>0.0021990740740740738</v>
      </c>
    </row>
    <row r="50" spans="1:9" ht="15" customHeight="1">
      <c r="A50" s="14">
        <v>46</v>
      </c>
      <c r="B50" s="36" t="s">
        <v>117</v>
      </c>
      <c r="C50" s="36" t="s">
        <v>118</v>
      </c>
      <c r="D50" s="39" t="s">
        <v>26</v>
      </c>
      <c r="E50" s="36" t="s">
        <v>51</v>
      </c>
      <c r="F50" s="42">
        <v>0.016400462962962964</v>
      </c>
      <c r="G50" s="14" t="str">
        <f t="shared" si="0"/>
        <v>3.45/km</v>
      </c>
      <c r="H50" s="16">
        <f t="shared" si="1"/>
        <v>0.0032754629629629644</v>
      </c>
      <c r="I50" s="16">
        <f>F50-INDEX($F$5:$F$242,MATCH(D50,$D$5:$D$242,0))</f>
        <v>0.002835648148148148</v>
      </c>
    </row>
    <row r="51" spans="1:9" ht="15" customHeight="1">
      <c r="A51" s="14">
        <v>47</v>
      </c>
      <c r="B51" s="36" t="s">
        <v>119</v>
      </c>
      <c r="C51" s="36" t="s">
        <v>45</v>
      </c>
      <c r="D51" s="39" t="s">
        <v>30</v>
      </c>
      <c r="E51" s="36" t="s">
        <v>56</v>
      </c>
      <c r="F51" s="42">
        <v>0.016412037037037037</v>
      </c>
      <c r="G51" s="14" t="str">
        <f t="shared" si="0"/>
        <v>3.45/km</v>
      </c>
      <c r="H51" s="16">
        <f t="shared" si="1"/>
        <v>0.003287037037037038</v>
      </c>
      <c r="I51" s="16">
        <f>F51-INDEX($F$5:$F$242,MATCH(D51,$D$5:$D$242,0))</f>
        <v>0.0027893518518518536</v>
      </c>
    </row>
    <row r="52" spans="1:9" ht="15" customHeight="1">
      <c r="A52" s="14">
        <v>48</v>
      </c>
      <c r="B52" s="36" t="s">
        <v>120</v>
      </c>
      <c r="C52" s="36" t="s">
        <v>121</v>
      </c>
      <c r="D52" s="39" t="s">
        <v>41</v>
      </c>
      <c r="E52" s="36" t="s">
        <v>38</v>
      </c>
      <c r="F52" s="42">
        <v>0.016412037037037037</v>
      </c>
      <c r="G52" s="14" t="str">
        <f t="shared" si="0"/>
        <v>3.45/km</v>
      </c>
      <c r="H52" s="16">
        <f t="shared" si="1"/>
        <v>0.003287037037037038</v>
      </c>
      <c r="I52" s="16">
        <f>F52-INDEX($F$5:$F$242,MATCH(D52,$D$5:$D$242,0))</f>
        <v>0.0023611111111111107</v>
      </c>
    </row>
    <row r="53" spans="1:9" ht="15" customHeight="1">
      <c r="A53" s="14">
        <v>49</v>
      </c>
      <c r="B53" s="36" t="s">
        <v>122</v>
      </c>
      <c r="C53" s="36" t="s">
        <v>123</v>
      </c>
      <c r="D53" s="39" t="s">
        <v>26</v>
      </c>
      <c r="E53" s="36" t="s">
        <v>20</v>
      </c>
      <c r="F53" s="42">
        <v>0.01642361111111111</v>
      </c>
      <c r="G53" s="14" t="str">
        <f t="shared" si="0"/>
        <v>3.45/km</v>
      </c>
      <c r="H53" s="16">
        <f t="shared" si="1"/>
        <v>0.0032986111111111115</v>
      </c>
      <c r="I53" s="16">
        <f>F53-INDEX($F$5:$F$242,MATCH(D53,$D$5:$D$242,0))</f>
        <v>0.002858796296296295</v>
      </c>
    </row>
    <row r="54" spans="1:9" ht="15" customHeight="1">
      <c r="A54" s="14">
        <v>50</v>
      </c>
      <c r="B54" s="36" t="s">
        <v>124</v>
      </c>
      <c r="C54" s="36" t="s">
        <v>125</v>
      </c>
      <c r="D54" s="39" t="s">
        <v>30</v>
      </c>
      <c r="E54" s="36" t="s">
        <v>126</v>
      </c>
      <c r="F54" s="42">
        <v>0.01650462962962963</v>
      </c>
      <c r="G54" s="14" t="str">
        <f t="shared" si="0"/>
        <v>3.46/km</v>
      </c>
      <c r="H54" s="16">
        <f t="shared" si="1"/>
        <v>0.00337962962962963</v>
      </c>
      <c r="I54" s="16">
        <f>F54-INDEX($F$5:$F$242,MATCH(D54,$D$5:$D$242,0))</f>
        <v>0.0028819444444444457</v>
      </c>
    </row>
    <row r="55" spans="1:9" ht="15" customHeight="1">
      <c r="A55" s="14">
        <v>51</v>
      </c>
      <c r="B55" s="36" t="s">
        <v>127</v>
      </c>
      <c r="C55" s="36" t="s">
        <v>128</v>
      </c>
      <c r="D55" s="39" t="s">
        <v>41</v>
      </c>
      <c r="E55" s="36" t="s">
        <v>38</v>
      </c>
      <c r="F55" s="42">
        <v>0.016516203703703703</v>
      </c>
      <c r="G55" s="14" t="str">
        <f t="shared" si="0"/>
        <v>3.47/km</v>
      </c>
      <c r="H55" s="16">
        <f t="shared" si="1"/>
        <v>0.0033912037037037036</v>
      </c>
      <c r="I55" s="16">
        <f>F55-INDEX($F$5:$F$242,MATCH(D55,$D$5:$D$242,0))</f>
        <v>0.0024652777777777763</v>
      </c>
    </row>
    <row r="56" spans="1:9" ht="15" customHeight="1">
      <c r="A56" s="14">
        <v>52</v>
      </c>
      <c r="B56" s="36" t="s">
        <v>129</v>
      </c>
      <c r="C56" s="36" t="s">
        <v>61</v>
      </c>
      <c r="D56" s="39" t="s">
        <v>130</v>
      </c>
      <c r="E56" s="36" t="s">
        <v>56</v>
      </c>
      <c r="F56" s="42">
        <v>0.016527777777777777</v>
      </c>
      <c r="G56" s="14" t="str">
        <f t="shared" si="0"/>
        <v>3.47/km</v>
      </c>
      <c r="H56" s="16">
        <f t="shared" si="1"/>
        <v>0.003402777777777777</v>
      </c>
      <c r="I56" s="16">
        <f>F56-INDEX($F$5:$F$242,MATCH(D56,$D$5:$D$242,0))</f>
        <v>0</v>
      </c>
    </row>
    <row r="57" spans="1:9" ht="15" customHeight="1">
      <c r="A57" s="14">
        <v>53</v>
      </c>
      <c r="B57" s="36" t="s">
        <v>131</v>
      </c>
      <c r="C57" s="36" t="s">
        <v>132</v>
      </c>
      <c r="D57" s="39" t="s">
        <v>74</v>
      </c>
      <c r="E57" s="36" t="s">
        <v>133</v>
      </c>
      <c r="F57" s="42">
        <v>0.016550925925925924</v>
      </c>
      <c r="G57" s="14" t="str">
        <f t="shared" si="0"/>
        <v>3.47/km</v>
      </c>
      <c r="H57" s="16">
        <f t="shared" si="1"/>
        <v>0.0034259259259259243</v>
      </c>
      <c r="I57" s="16">
        <f>F57-INDEX($F$5:$F$242,MATCH(D57,$D$5:$D$242,0))</f>
        <v>0.0012499999999999976</v>
      </c>
    </row>
    <row r="58" spans="1:9" ht="15" customHeight="1">
      <c r="A58" s="14">
        <v>54</v>
      </c>
      <c r="B58" s="36" t="s">
        <v>134</v>
      </c>
      <c r="C58" s="36" t="s">
        <v>135</v>
      </c>
      <c r="D58" s="39" t="s">
        <v>23</v>
      </c>
      <c r="E58" s="36" t="s">
        <v>20</v>
      </c>
      <c r="F58" s="42">
        <v>0.01659722222222222</v>
      </c>
      <c r="G58" s="14" t="str">
        <f t="shared" si="0"/>
        <v>3.48/km</v>
      </c>
      <c r="H58" s="16">
        <f t="shared" si="1"/>
        <v>0.003472222222222222</v>
      </c>
      <c r="I58" s="16">
        <f>F58-INDEX($F$5:$F$242,MATCH(D58,$D$5:$D$242,0))</f>
        <v>0.003067129629629628</v>
      </c>
    </row>
    <row r="59" spans="1:9" ht="15" customHeight="1">
      <c r="A59" s="14">
        <v>55</v>
      </c>
      <c r="B59" s="36" t="s">
        <v>136</v>
      </c>
      <c r="C59" s="36" t="s">
        <v>137</v>
      </c>
      <c r="D59" s="39" t="s">
        <v>23</v>
      </c>
      <c r="E59" s="36" t="s">
        <v>54</v>
      </c>
      <c r="F59" s="42">
        <v>0.0166087962962963</v>
      </c>
      <c r="G59" s="14" t="str">
        <f t="shared" si="0"/>
        <v>3.48/km</v>
      </c>
      <c r="H59" s="16">
        <f t="shared" si="1"/>
        <v>0.003483796296296299</v>
      </c>
      <c r="I59" s="16">
        <f>F59-INDEX($F$5:$F$242,MATCH(D59,$D$5:$D$242,0))</f>
        <v>0.003078703703703705</v>
      </c>
    </row>
    <row r="60" spans="1:9" ht="15" customHeight="1">
      <c r="A60" s="14">
        <v>56</v>
      </c>
      <c r="B60" s="36" t="s">
        <v>138</v>
      </c>
      <c r="C60" s="36" t="s">
        <v>22</v>
      </c>
      <c r="D60" s="39" t="s">
        <v>41</v>
      </c>
      <c r="E60" s="36" t="s">
        <v>38</v>
      </c>
      <c r="F60" s="42">
        <v>0.01664351851851852</v>
      </c>
      <c r="G60" s="14" t="str">
        <f t="shared" si="0"/>
        <v>3.48/km</v>
      </c>
      <c r="H60" s="16">
        <f t="shared" si="1"/>
        <v>0.0035185185185185198</v>
      </c>
      <c r="I60" s="16">
        <f>F60-INDEX($F$5:$F$242,MATCH(D60,$D$5:$D$242,0))</f>
        <v>0.0025925925925925925</v>
      </c>
    </row>
    <row r="61" spans="1:9" ht="15" customHeight="1">
      <c r="A61" s="14">
        <v>57</v>
      </c>
      <c r="B61" s="36" t="s">
        <v>139</v>
      </c>
      <c r="C61" s="36" t="s">
        <v>140</v>
      </c>
      <c r="D61" s="39" t="s">
        <v>26</v>
      </c>
      <c r="E61" s="36" t="s">
        <v>51</v>
      </c>
      <c r="F61" s="42">
        <v>0.01667824074074074</v>
      </c>
      <c r="G61" s="14" t="str">
        <f t="shared" si="0"/>
        <v>3.49/km</v>
      </c>
      <c r="H61" s="16">
        <f t="shared" si="1"/>
        <v>0.0035532407407407405</v>
      </c>
      <c r="I61" s="16">
        <f>F61-INDEX($F$5:$F$242,MATCH(D61,$D$5:$D$242,0))</f>
        <v>0.003113425925925924</v>
      </c>
    </row>
    <row r="62" spans="1:9" ht="15" customHeight="1">
      <c r="A62" s="31">
        <v>58</v>
      </c>
      <c r="B62" s="44" t="s">
        <v>141</v>
      </c>
      <c r="C62" s="44" t="s">
        <v>142</v>
      </c>
      <c r="D62" s="45" t="s">
        <v>41</v>
      </c>
      <c r="E62" s="44" t="s">
        <v>375</v>
      </c>
      <c r="F62" s="46">
        <v>0.016689814814814817</v>
      </c>
      <c r="G62" s="31" t="str">
        <f t="shared" si="0"/>
        <v>3.49/km</v>
      </c>
      <c r="H62" s="32">
        <f t="shared" si="1"/>
        <v>0.0035648148148148175</v>
      </c>
      <c r="I62" s="32">
        <f>F62-INDEX($F$5:$F$242,MATCH(D62,$D$5:$D$242,0))</f>
        <v>0.0026388888888888903</v>
      </c>
    </row>
    <row r="63" spans="1:9" ht="15" customHeight="1">
      <c r="A63" s="14">
        <v>59</v>
      </c>
      <c r="B63" s="36" t="s">
        <v>143</v>
      </c>
      <c r="C63" s="36" t="s">
        <v>50</v>
      </c>
      <c r="D63" s="39" t="s">
        <v>41</v>
      </c>
      <c r="E63" s="36" t="s">
        <v>38</v>
      </c>
      <c r="F63" s="42">
        <v>0.01671296296296296</v>
      </c>
      <c r="G63" s="14" t="str">
        <f t="shared" si="0"/>
        <v>3.49/km</v>
      </c>
      <c r="H63" s="16">
        <f t="shared" si="1"/>
        <v>0.003587962962962961</v>
      </c>
      <c r="I63" s="16">
        <f>F63-INDEX($F$5:$F$242,MATCH(D63,$D$5:$D$242,0))</f>
        <v>0.002662037037037034</v>
      </c>
    </row>
    <row r="64" spans="1:9" ht="15" customHeight="1">
      <c r="A64" s="14">
        <v>60</v>
      </c>
      <c r="B64" s="36" t="s">
        <v>144</v>
      </c>
      <c r="C64" s="36" t="s">
        <v>58</v>
      </c>
      <c r="D64" s="39" t="s">
        <v>26</v>
      </c>
      <c r="E64" s="36" t="s">
        <v>56</v>
      </c>
      <c r="F64" s="42">
        <v>0.01675925925925926</v>
      </c>
      <c r="G64" s="14" t="str">
        <f t="shared" si="0"/>
        <v>3.50/km</v>
      </c>
      <c r="H64" s="16">
        <f t="shared" si="1"/>
        <v>0.003634259259259259</v>
      </c>
      <c r="I64" s="16">
        <f>F64-INDEX($F$5:$F$242,MATCH(D64,$D$5:$D$242,0))</f>
        <v>0.0031944444444444425</v>
      </c>
    </row>
    <row r="65" spans="1:9" ht="15" customHeight="1">
      <c r="A65" s="14">
        <v>61</v>
      </c>
      <c r="B65" s="36" t="s">
        <v>145</v>
      </c>
      <c r="C65" s="36" t="s">
        <v>146</v>
      </c>
      <c r="D65" s="39" t="s">
        <v>48</v>
      </c>
      <c r="E65" s="36" t="s">
        <v>56</v>
      </c>
      <c r="F65" s="42">
        <v>0.01675925925925926</v>
      </c>
      <c r="G65" s="14" t="str">
        <f t="shared" si="0"/>
        <v>3.50/km</v>
      </c>
      <c r="H65" s="16">
        <f t="shared" si="1"/>
        <v>0.003634259259259259</v>
      </c>
      <c r="I65" s="16">
        <f>F65-INDEX($F$5:$F$242,MATCH(D65,$D$5:$D$242,0))</f>
        <v>0.0021759259259259266</v>
      </c>
    </row>
    <row r="66" spans="1:9" ht="15" customHeight="1">
      <c r="A66" s="14">
        <v>62</v>
      </c>
      <c r="B66" s="36" t="s">
        <v>147</v>
      </c>
      <c r="C66" s="36" t="s">
        <v>148</v>
      </c>
      <c r="D66" s="39" t="s">
        <v>41</v>
      </c>
      <c r="E66" s="36" t="s">
        <v>38</v>
      </c>
      <c r="F66" s="42">
        <v>0.016770833333333332</v>
      </c>
      <c r="G66" s="14" t="str">
        <f t="shared" si="0"/>
        <v>3.50/km</v>
      </c>
      <c r="H66" s="16">
        <f t="shared" si="1"/>
        <v>0.0036458333333333325</v>
      </c>
      <c r="I66" s="16">
        <f>F66-INDEX($F$5:$F$242,MATCH(D66,$D$5:$D$242,0))</f>
        <v>0.0027199074074074053</v>
      </c>
    </row>
    <row r="67" spans="1:9" ht="15" customHeight="1">
      <c r="A67" s="14">
        <v>63</v>
      </c>
      <c r="B67" s="36" t="s">
        <v>149</v>
      </c>
      <c r="C67" s="36" t="s">
        <v>150</v>
      </c>
      <c r="D67" s="39" t="s">
        <v>74</v>
      </c>
      <c r="E67" s="36" t="s">
        <v>151</v>
      </c>
      <c r="F67" s="42">
        <v>0.01678240740740741</v>
      </c>
      <c r="G67" s="14" t="str">
        <f t="shared" si="0"/>
        <v>3.50/km</v>
      </c>
      <c r="H67" s="16">
        <f t="shared" si="1"/>
        <v>0.0036574074074074096</v>
      </c>
      <c r="I67" s="16">
        <f>F67-INDEX($F$5:$F$242,MATCH(D67,$D$5:$D$242,0))</f>
        <v>0.001481481481481483</v>
      </c>
    </row>
    <row r="68" spans="1:9" ht="15" customHeight="1">
      <c r="A68" s="14">
        <v>64</v>
      </c>
      <c r="B68" s="36" t="s">
        <v>152</v>
      </c>
      <c r="C68" s="36" t="s">
        <v>153</v>
      </c>
      <c r="D68" s="39" t="s">
        <v>26</v>
      </c>
      <c r="E68" s="36" t="s">
        <v>20</v>
      </c>
      <c r="F68" s="42">
        <v>0.016793981481481483</v>
      </c>
      <c r="G68" s="14" t="str">
        <f t="shared" si="0"/>
        <v>3.50/km</v>
      </c>
      <c r="H68" s="16">
        <f t="shared" si="1"/>
        <v>0.003668981481481483</v>
      </c>
      <c r="I68" s="16">
        <f>F68-INDEX($F$5:$F$242,MATCH(D68,$D$5:$D$242,0))</f>
        <v>0.0032291666666666666</v>
      </c>
    </row>
    <row r="69" spans="1:9" ht="15" customHeight="1">
      <c r="A69" s="14">
        <v>65</v>
      </c>
      <c r="B69" s="36" t="s">
        <v>154</v>
      </c>
      <c r="C69" s="36" t="s">
        <v>40</v>
      </c>
      <c r="D69" s="39" t="s">
        <v>26</v>
      </c>
      <c r="E69" s="36" t="s">
        <v>38</v>
      </c>
      <c r="F69" s="42">
        <v>0.016840277777777777</v>
      </c>
      <c r="G69" s="14" t="str">
        <f aca="true" t="shared" si="2" ref="G69:G132">TEXT(INT((HOUR(F69)*3600+MINUTE(F69)*60+SECOND(F69))/$I$3/60),"0")&amp;"."&amp;TEXT(MOD((HOUR(F69)*3600+MINUTE(F69)*60+SECOND(F69))/$I$3,60),"00")&amp;"/km"</f>
        <v>3.51/km</v>
      </c>
      <c r="H69" s="16">
        <f aca="true" t="shared" si="3" ref="H69:H80">F69-$F$5</f>
        <v>0.0037152777777777774</v>
      </c>
      <c r="I69" s="16">
        <f>F69-INDEX($F$5:$F$242,MATCH(D69,$D$5:$D$242,0))</f>
        <v>0.003275462962962961</v>
      </c>
    </row>
    <row r="70" spans="1:9" ht="15" customHeight="1">
      <c r="A70" s="14">
        <v>66</v>
      </c>
      <c r="B70" s="36" t="s">
        <v>155</v>
      </c>
      <c r="C70" s="36" t="s">
        <v>156</v>
      </c>
      <c r="D70" s="39" t="s">
        <v>99</v>
      </c>
      <c r="E70" s="36" t="s">
        <v>59</v>
      </c>
      <c r="F70" s="42">
        <v>0.01685185185185185</v>
      </c>
      <c r="G70" s="14" t="str">
        <f t="shared" si="2"/>
        <v>3.51/km</v>
      </c>
      <c r="H70" s="16">
        <f t="shared" si="3"/>
        <v>0.003726851851851851</v>
      </c>
      <c r="I70" s="16">
        <f>F70-INDEX($F$5:$F$242,MATCH(D70,$D$5:$D$242,0))</f>
        <v>0.0009027777777777767</v>
      </c>
    </row>
    <row r="71" spans="1:9" ht="15" customHeight="1">
      <c r="A71" s="14">
        <v>67</v>
      </c>
      <c r="B71" s="36" t="s">
        <v>157</v>
      </c>
      <c r="C71" s="36" t="s">
        <v>158</v>
      </c>
      <c r="D71" s="39" t="s">
        <v>30</v>
      </c>
      <c r="E71" s="36" t="s">
        <v>56</v>
      </c>
      <c r="F71" s="42">
        <v>0.016863425925925928</v>
      </c>
      <c r="G71" s="14" t="str">
        <f t="shared" si="2"/>
        <v>3.51/km</v>
      </c>
      <c r="H71" s="16">
        <f t="shared" si="3"/>
        <v>0.003738425925925928</v>
      </c>
      <c r="I71" s="16">
        <f>F71-INDEX($F$5:$F$242,MATCH(D71,$D$5:$D$242,0))</f>
        <v>0.0032407407407407437</v>
      </c>
    </row>
    <row r="72" spans="1:9" ht="15" customHeight="1">
      <c r="A72" s="14">
        <v>68</v>
      </c>
      <c r="B72" s="36" t="s">
        <v>159</v>
      </c>
      <c r="C72" s="36" t="s">
        <v>160</v>
      </c>
      <c r="D72" s="39" t="s">
        <v>26</v>
      </c>
      <c r="E72" s="36" t="s">
        <v>38</v>
      </c>
      <c r="F72" s="42">
        <v>0.016863425925925928</v>
      </c>
      <c r="G72" s="14" t="str">
        <f t="shared" si="2"/>
        <v>3.51/km</v>
      </c>
      <c r="H72" s="16">
        <f t="shared" si="3"/>
        <v>0.003738425925925928</v>
      </c>
      <c r="I72" s="16">
        <f>F72-INDEX($F$5:$F$242,MATCH(D72,$D$5:$D$242,0))</f>
        <v>0.0032986111111111115</v>
      </c>
    </row>
    <row r="73" spans="1:9" ht="15" customHeight="1">
      <c r="A73" s="14">
        <v>69</v>
      </c>
      <c r="B73" s="36" t="s">
        <v>161</v>
      </c>
      <c r="C73" s="36" t="s">
        <v>113</v>
      </c>
      <c r="D73" s="39" t="s">
        <v>74</v>
      </c>
      <c r="E73" s="36" t="s">
        <v>38</v>
      </c>
      <c r="F73" s="42">
        <v>0.016875</v>
      </c>
      <c r="G73" s="14" t="str">
        <f t="shared" si="2"/>
        <v>3.51/km</v>
      </c>
      <c r="H73" s="16">
        <f t="shared" si="3"/>
        <v>0.0037500000000000016</v>
      </c>
      <c r="I73" s="16">
        <f>F73-INDEX($F$5:$F$242,MATCH(D73,$D$5:$D$242,0))</f>
        <v>0.001574074074074075</v>
      </c>
    </row>
    <row r="74" spans="1:9" ht="15" customHeight="1">
      <c r="A74" s="14">
        <v>70</v>
      </c>
      <c r="B74" s="36" t="s">
        <v>162</v>
      </c>
      <c r="C74" s="36" t="s">
        <v>163</v>
      </c>
      <c r="D74" s="39" t="s">
        <v>26</v>
      </c>
      <c r="E74" s="36" t="s">
        <v>20</v>
      </c>
      <c r="F74" s="42">
        <v>0.016886574074074075</v>
      </c>
      <c r="G74" s="14" t="str">
        <f t="shared" si="2"/>
        <v>3.52/km</v>
      </c>
      <c r="H74" s="16">
        <f t="shared" si="3"/>
        <v>0.003761574074074075</v>
      </c>
      <c r="I74" s="16">
        <f>F74-INDEX($F$5:$F$242,MATCH(D74,$D$5:$D$242,0))</f>
        <v>0.0033217592592592587</v>
      </c>
    </row>
    <row r="75" spans="1:9" ht="15" customHeight="1">
      <c r="A75" s="14">
        <v>71</v>
      </c>
      <c r="B75" s="36" t="s">
        <v>164</v>
      </c>
      <c r="C75" s="36" t="s">
        <v>165</v>
      </c>
      <c r="D75" s="39" t="s">
        <v>48</v>
      </c>
      <c r="E75" s="36" t="s">
        <v>166</v>
      </c>
      <c r="F75" s="42">
        <v>0.016886574074074075</v>
      </c>
      <c r="G75" s="14" t="str">
        <f t="shared" si="2"/>
        <v>3.52/km</v>
      </c>
      <c r="H75" s="16">
        <f t="shared" si="3"/>
        <v>0.003761574074074075</v>
      </c>
      <c r="I75" s="16">
        <f>F75-INDEX($F$5:$F$242,MATCH(D75,$D$5:$D$242,0))</f>
        <v>0.002303240740740743</v>
      </c>
    </row>
    <row r="76" spans="1:9" ht="15" customHeight="1">
      <c r="A76" s="14">
        <v>72</v>
      </c>
      <c r="B76" s="36" t="s">
        <v>167</v>
      </c>
      <c r="C76" s="36" t="s">
        <v>168</v>
      </c>
      <c r="D76" s="39" t="s">
        <v>26</v>
      </c>
      <c r="E76" s="36" t="s">
        <v>169</v>
      </c>
      <c r="F76" s="42">
        <v>0.01693287037037037</v>
      </c>
      <c r="G76" s="14" t="str">
        <f t="shared" si="2"/>
        <v>3.52/km</v>
      </c>
      <c r="H76" s="16">
        <f t="shared" si="3"/>
        <v>0.0038078703703703694</v>
      </c>
      <c r="I76" s="16">
        <f>F76-INDEX($F$5:$F$242,MATCH(D76,$D$5:$D$242,0))</f>
        <v>0.003368055555555553</v>
      </c>
    </row>
    <row r="77" spans="1:9" ht="15" customHeight="1">
      <c r="A77" s="14">
        <v>73</v>
      </c>
      <c r="B77" s="36" t="s">
        <v>170</v>
      </c>
      <c r="C77" s="36" t="s">
        <v>171</v>
      </c>
      <c r="D77" s="39" t="s">
        <v>172</v>
      </c>
      <c r="E77" s="36" t="s">
        <v>173</v>
      </c>
      <c r="F77" s="42">
        <v>0.016979166666666667</v>
      </c>
      <c r="G77" s="14" t="str">
        <f t="shared" si="2"/>
        <v>3.53/km</v>
      </c>
      <c r="H77" s="16">
        <f t="shared" si="3"/>
        <v>0.003854166666666667</v>
      </c>
      <c r="I77" s="16">
        <f>F77-INDEX($F$5:$F$242,MATCH(D77,$D$5:$D$242,0))</f>
        <v>0</v>
      </c>
    </row>
    <row r="78" spans="1:9" ht="15" customHeight="1">
      <c r="A78" s="14">
        <v>74</v>
      </c>
      <c r="B78" s="36" t="s">
        <v>174</v>
      </c>
      <c r="C78" s="36" t="s">
        <v>58</v>
      </c>
      <c r="D78" s="39" t="s">
        <v>26</v>
      </c>
      <c r="E78" s="36" t="s">
        <v>59</v>
      </c>
      <c r="F78" s="42">
        <v>0.01699074074074074</v>
      </c>
      <c r="G78" s="14" t="str">
        <f t="shared" si="2"/>
        <v>3.53/km</v>
      </c>
      <c r="H78" s="16">
        <f t="shared" si="3"/>
        <v>0.0038657407407407408</v>
      </c>
      <c r="I78" s="16">
        <f>F78-INDEX($F$5:$F$242,MATCH(D78,$D$5:$D$242,0))</f>
        <v>0.0034259259259259243</v>
      </c>
    </row>
    <row r="79" spans="1:9" ht="15" customHeight="1">
      <c r="A79" s="14">
        <v>75</v>
      </c>
      <c r="B79" s="36" t="s">
        <v>175</v>
      </c>
      <c r="C79" s="36" t="s">
        <v>71</v>
      </c>
      <c r="D79" s="39" t="s">
        <v>48</v>
      </c>
      <c r="E79" s="36" t="s">
        <v>173</v>
      </c>
      <c r="F79" s="42">
        <v>0.01709490740740741</v>
      </c>
      <c r="G79" s="14" t="str">
        <f t="shared" si="2"/>
        <v>3.54/km</v>
      </c>
      <c r="H79" s="16">
        <f t="shared" si="3"/>
        <v>0.00396990740740741</v>
      </c>
      <c r="I79" s="16">
        <f>F79-INDEX($F$5:$F$242,MATCH(D79,$D$5:$D$242,0))</f>
        <v>0.0025115740740740775</v>
      </c>
    </row>
    <row r="80" spans="1:9" ht="15" customHeight="1">
      <c r="A80" s="14">
        <v>76</v>
      </c>
      <c r="B80" s="36" t="s">
        <v>176</v>
      </c>
      <c r="C80" s="36" t="s">
        <v>109</v>
      </c>
      <c r="D80" s="39" t="s">
        <v>48</v>
      </c>
      <c r="E80" s="36" t="s">
        <v>20</v>
      </c>
      <c r="F80" s="42">
        <v>0.017118055555555556</v>
      </c>
      <c r="G80" s="14" t="str">
        <f t="shared" si="2"/>
        <v>3.55/km</v>
      </c>
      <c r="H80" s="16">
        <f>F80-$F$5</f>
        <v>0.003993055555555557</v>
      </c>
      <c r="I80" s="16">
        <f>F80-INDEX($F$5:$F$242,MATCH(D80,$D$5:$D$242,0))</f>
        <v>0.0025347222222222247</v>
      </c>
    </row>
    <row r="81" spans="1:9" ht="15" customHeight="1">
      <c r="A81" s="14">
        <v>77</v>
      </c>
      <c r="B81" s="36" t="s">
        <v>177</v>
      </c>
      <c r="C81" s="36" t="s">
        <v>178</v>
      </c>
      <c r="D81" s="39" t="s">
        <v>74</v>
      </c>
      <c r="E81" s="36" t="s">
        <v>38</v>
      </c>
      <c r="F81" s="42">
        <v>0.017152777777777777</v>
      </c>
      <c r="G81" s="14" t="str">
        <f t="shared" si="2"/>
        <v>3.55/km</v>
      </c>
      <c r="H81" s="16">
        <f aca="true" t="shared" si="4" ref="H81:H144">F81-$F$5</f>
        <v>0.004027777777777778</v>
      </c>
      <c r="I81" s="16">
        <f aca="true" t="shared" si="5" ref="I81:I144">F81-INDEX($F$5:$F$242,MATCH(D81,$D$5:$D$242,0))</f>
        <v>0.001851851851851851</v>
      </c>
    </row>
    <row r="82" spans="1:9" ht="15" customHeight="1">
      <c r="A82" s="14">
        <v>78</v>
      </c>
      <c r="B82" s="36" t="s">
        <v>179</v>
      </c>
      <c r="C82" s="36" t="s">
        <v>113</v>
      </c>
      <c r="D82" s="39" t="s">
        <v>172</v>
      </c>
      <c r="E82" s="36" t="s">
        <v>180</v>
      </c>
      <c r="F82" s="42">
        <v>0.0171875</v>
      </c>
      <c r="G82" s="14" t="str">
        <f t="shared" si="2"/>
        <v>3.56/km</v>
      </c>
      <c r="H82" s="16">
        <f t="shared" si="4"/>
        <v>0.004062500000000002</v>
      </c>
      <c r="I82" s="16">
        <f t="shared" si="5"/>
        <v>0.00020833333333333467</v>
      </c>
    </row>
    <row r="83" spans="1:9" ht="15" customHeight="1">
      <c r="A83" s="14">
        <v>79</v>
      </c>
      <c r="B83" s="36" t="s">
        <v>181</v>
      </c>
      <c r="C83" s="36" t="s">
        <v>13</v>
      </c>
      <c r="D83" s="39" t="s">
        <v>26</v>
      </c>
      <c r="E83" s="36" t="s">
        <v>38</v>
      </c>
      <c r="F83" s="42">
        <v>0.017222222222222222</v>
      </c>
      <c r="G83" s="14" t="str">
        <f t="shared" si="2"/>
        <v>3.56/km</v>
      </c>
      <c r="H83" s="16">
        <f t="shared" si="4"/>
        <v>0.004097222222222223</v>
      </c>
      <c r="I83" s="16">
        <f t="shared" si="5"/>
        <v>0.003657407407407406</v>
      </c>
    </row>
    <row r="84" spans="1:9" ht="15" customHeight="1">
      <c r="A84" s="14">
        <v>80</v>
      </c>
      <c r="B84" s="36" t="s">
        <v>182</v>
      </c>
      <c r="C84" s="36" t="s">
        <v>183</v>
      </c>
      <c r="D84" s="39" t="s">
        <v>26</v>
      </c>
      <c r="E84" s="36" t="s">
        <v>59</v>
      </c>
      <c r="F84" s="42">
        <v>0.01724537037037037</v>
      </c>
      <c r="G84" s="14" t="str">
        <f t="shared" si="2"/>
        <v>3.57/km</v>
      </c>
      <c r="H84" s="16">
        <f t="shared" si="4"/>
        <v>0.00412037037037037</v>
      </c>
      <c r="I84" s="16">
        <f t="shared" si="5"/>
        <v>0.0036805555555555532</v>
      </c>
    </row>
    <row r="85" spans="1:9" ht="15" customHeight="1">
      <c r="A85" s="14">
        <v>81</v>
      </c>
      <c r="B85" s="36" t="s">
        <v>86</v>
      </c>
      <c r="C85" s="36" t="s">
        <v>184</v>
      </c>
      <c r="D85" s="39" t="s">
        <v>30</v>
      </c>
      <c r="E85" s="36" t="s">
        <v>185</v>
      </c>
      <c r="F85" s="42">
        <v>0.017256944444444446</v>
      </c>
      <c r="G85" s="14" t="str">
        <f t="shared" si="2"/>
        <v>3.57/km</v>
      </c>
      <c r="H85" s="16">
        <f t="shared" si="4"/>
        <v>0.004131944444444447</v>
      </c>
      <c r="I85" s="16">
        <f t="shared" si="5"/>
        <v>0.0036342592592592624</v>
      </c>
    </row>
    <row r="86" spans="1:9" ht="15" customHeight="1">
      <c r="A86" s="14">
        <v>82</v>
      </c>
      <c r="B86" s="36" t="s">
        <v>186</v>
      </c>
      <c r="C86" s="36" t="s">
        <v>109</v>
      </c>
      <c r="D86" s="39" t="s">
        <v>74</v>
      </c>
      <c r="E86" s="36" t="s">
        <v>56</v>
      </c>
      <c r="F86" s="42">
        <v>0.01733796296296296</v>
      </c>
      <c r="G86" s="14" t="str">
        <f t="shared" si="2"/>
        <v>3.58/km</v>
      </c>
      <c r="H86" s="16">
        <f t="shared" si="4"/>
        <v>0.004212962962962962</v>
      </c>
      <c r="I86" s="16">
        <f t="shared" si="5"/>
        <v>0.002037037037037035</v>
      </c>
    </row>
    <row r="87" spans="1:9" ht="15" customHeight="1">
      <c r="A87" s="14">
        <v>83</v>
      </c>
      <c r="B87" s="36" t="s">
        <v>187</v>
      </c>
      <c r="C87" s="36" t="s">
        <v>188</v>
      </c>
      <c r="D87" s="39" t="s">
        <v>99</v>
      </c>
      <c r="E87" s="36" t="s">
        <v>189</v>
      </c>
      <c r="F87" s="42">
        <v>0.01741898148148148</v>
      </c>
      <c r="G87" s="14" t="str">
        <f t="shared" si="2"/>
        <v>3.59/km</v>
      </c>
      <c r="H87" s="16">
        <f t="shared" si="4"/>
        <v>0.00429398148148148</v>
      </c>
      <c r="I87" s="16">
        <f t="shared" si="5"/>
        <v>0.0014699074074074059</v>
      </c>
    </row>
    <row r="88" spans="1:9" ht="15" customHeight="1">
      <c r="A88" s="14">
        <v>84</v>
      </c>
      <c r="B88" s="36" t="s">
        <v>190</v>
      </c>
      <c r="C88" s="36" t="s">
        <v>191</v>
      </c>
      <c r="D88" s="39" t="s">
        <v>48</v>
      </c>
      <c r="E88" s="36" t="s">
        <v>192</v>
      </c>
      <c r="F88" s="42">
        <v>0.017465277777777777</v>
      </c>
      <c r="G88" s="14" t="str">
        <f t="shared" si="2"/>
        <v>3.60/km</v>
      </c>
      <c r="H88" s="16">
        <f t="shared" si="4"/>
        <v>0.004340277777777778</v>
      </c>
      <c r="I88" s="16">
        <f t="shared" si="5"/>
        <v>0.0028819444444444457</v>
      </c>
    </row>
    <row r="89" spans="1:9" ht="15" customHeight="1">
      <c r="A89" s="14">
        <v>85</v>
      </c>
      <c r="B89" s="36" t="s">
        <v>193</v>
      </c>
      <c r="C89" s="36" t="s">
        <v>194</v>
      </c>
      <c r="D89" s="39" t="s">
        <v>26</v>
      </c>
      <c r="E89" s="36" t="s">
        <v>195</v>
      </c>
      <c r="F89" s="42">
        <v>0.01747685185185185</v>
      </c>
      <c r="G89" s="14" t="str">
        <f t="shared" si="2"/>
        <v>3.60/km</v>
      </c>
      <c r="H89" s="16">
        <f t="shared" si="4"/>
        <v>0.0043518518518518515</v>
      </c>
      <c r="I89" s="16">
        <f t="shared" si="5"/>
        <v>0.003912037037037035</v>
      </c>
    </row>
    <row r="90" spans="1:9" ht="15" customHeight="1">
      <c r="A90" s="14">
        <v>86</v>
      </c>
      <c r="B90" s="36" t="s">
        <v>196</v>
      </c>
      <c r="C90" s="36" t="s">
        <v>197</v>
      </c>
      <c r="D90" s="39" t="s">
        <v>26</v>
      </c>
      <c r="E90" s="36" t="s">
        <v>56</v>
      </c>
      <c r="F90" s="42">
        <v>0.01761574074074074</v>
      </c>
      <c r="G90" s="14" t="str">
        <f t="shared" si="2"/>
        <v>4.02/km</v>
      </c>
      <c r="H90" s="16">
        <f t="shared" si="4"/>
        <v>0.004490740740740741</v>
      </c>
      <c r="I90" s="16">
        <f t="shared" si="5"/>
        <v>0.004050925925925925</v>
      </c>
    </row>
    <row r="91" spans="1:9" ht="15" customHeight="1">
      <c r="A91" s="14">
        <v>87</v>
      </c>
      <c r="B91" s="36" t="s">
        <v>198</v>
      </c>
      <c r="C91" s="36" t="s">
        <v>199</v>
      </c>
      <c r="D91" s="39" t="s">
        <v>200</v>
      </c>
      <c r="E91" s="36" t="s">
        <v>59</v>
      </c>
      <c r="F91" s="42">
        <v>0.017627314814814814</v>
      </c>
      <c r="G91" s="14" t="str">
        <f t="shared" si="2"/>
        <v>4.02/km</v>
      </c>
      <c r="H91" s="16">
        <f t="shared" si="4"/>
        <v>0.004502314814814815</v>
      </c>
      <c r="I91" s="16">
        <f t="shared" si="5"/>
        <v>0</v>
      </c>
    </row>
    <row r="92" spans="1:9" ht="15" customHeight="1">
      <c r="A92" s="14">
        <v>88</v>
      </c>
      <c r="B92" s="36" t="s">
        <v>201</v>
      </c>
      <c r="C92" s="36" t="s">
        <v>113</v>
      </c>
      <c r="D92" s="39" t="s">
        <v>48</v>
      </c>
      <c r="E92" s="36" t="s">
        <v>38</v>
      </c>
      <c r="F92" s="42">
        <v>0.017662037037037035</v>
      </c>
      <c r="G92" s="14" t="str">
        <f t="shared" si="2"/>
        <v>4.02/km</v>
      </c>
      <c r="H92" s="16">
        <f t="shared" si="4"/>
        <v>0.004537037037037036</v>
      </c>
      <c r="I92" s="16">
        <f t="shared" si="5"/>
        <v>0.0030787037037037033</v>
      </c>
    </row>
    <row r="93" spans="1:9" ht="15" customHeight="1">
      <c r="A93" s="14">
        <v>89</v>
      </c>
      <c r="B93" s="36" t="s">
        <v>202</v>
      </c>
      <c r="C93" s="36" t="s">
        <v>203</v>
      </c>
      <c r="D93" s="39" t="s">
        <v>172</v>
      </c>
      <c r="E93" s="36" t="s">
        <v>38</v>
      </c>
      <c r="F93" s="42">
        <v>0.01767361111111111</v>
      </c>
      <c r="G93" s="14" t="str">
        <f t="shared" si="2"/>
        <v>4.02/km</v>
      </c>
      <c r="H93" s="16">
        <f t="shared" si="4"/>
        <v>0.004548611111111109</v>
      </c>
      <c r="I93" s="16">
        <f t="shared" si="5"/>
        <v>0.000694444444444442</v>
      </c>
    </row>
    <row r="94" spans="1:9" ht="15" customHeight="1">
      <c r="A94" s="14">
        <v>90</v>
      </c>
      <c r="B94" s="36" t="s">
        <v>204</v>
      </c>
      <c r="C94" s="36" t="s">
        <v>103</v>
      </c>
      <c r="D94" s="39" t="s">
        <v>26</v>
      </c>
      <c r="E94" s="36" t="s">
        <v>59</v>
      </c>
      <c r="F94" s="42">
        <v>0.017685185185185182</v>
      </c>
      <c r="G94" s="14" t="str">
        <f t="shared" si="2"/>
        <v>4.03/km</v>
      </c>
      <c r="H94" s="16">
        <f t="shared" si="4"/>
        <v>0.004560185185185183</v>
      </c>
      <c r="I94" s="16">
        <f t="shared" si="5"/>
        <v>0.004120370370370366</v>
      </c>
    </row>
    <row r="95" spans="1:9" ht="15" customHeight="1">
      <c r="A95" s="14">
        <v>91</v>
      </c>
      <c r="B95" s="36" t="s">
        <v>93</v>
      </c>
      <c r="C95" s="36" t="s">
        <v>53</v>
      </c>
      <c r="D95" s="39" t="s">
        <v>26</v>
      </c>
      <c r="E95" s="36" t="s">
        <v>205</v>
      </c>
      <c r="F95" s="42">
        <v>0.01769675925925926</v>
      </c>
      <c r="G95" s="14" t="str">
        <f t="shared" si="2"/>
        <v>4.03/km</v>
      </c>
      <c r="H95" s="16">
        <f t="shared" si="4"/>
        <v>0.00457175925925926</v>
      </c>
      <c r="I95" s="16">
        <f t="shared" si="5"/>
        <v>0.004131944444444443</v>
      </c>
    </row>
    <row r="96" spans="1:9" ht="15" customHeight="1">
      <c r="A96" s="14">
        <v>92</v>
      </c>
      <c r="B96" s="36" t="s">
        <v>206</v>
      </c>
      <c r="C96" s="36" t="s">
        <v>207</v>
      </c>
      <c r="D96" s="39" t="s">
        <v>74</v>
      </c>
      <c r="E96" s="36" t="s">
        <v>56</v>
      </c>
      <c r="F96" s="42">
        <v>0.017719907407407406</v>
      </c>
      <c r="G96" s="14" t="str">
        <f t="shared" si="2"/>
        <v>4.03/km</v>
      </c>
      <c r="H96" s="16">
        <f t="shared" si="4"/>
        <v>0.004594907407407407</v>
      </c>
      <c r="I96" s="16">
        <f t="shared" si="5"/>
        <v>0.0024189814814814803</v>
      </c>
    </row>
    <row r="97" spans="1:9" ht="15" customHeight="1">
      <c r="A97" s="31">
        <v>93</v>
      </c>
      <c r="B97" s="44" t="s">
        <v>208</v>
      </c>
      <c r="C97" s="44" t="s">
        <v>50</v>
      </c>
      <c r="D97" s="45" t="s">
        <v>26</v>
      </c>
      <c r="E97" s="44" t="s">
        <v>375</v>
      </c>
      <c r="F97" s="46">
        <v>0.017824074074074076</v>
      </c>
      <c r="G97" s="31" t="str">
        <f t="shared" si="2"/>
        <v>4.04/km</v>
      </c>
      <c r="H97" s="32">
        <f t="shared" si="4"/>
        <v>0.004699074074074076</v>
      </c>
      <c r="I97" s="32">
        <f t="shared" si="5"/>
        <v>0.0042592592592592595</v>
      </c>
    </row>
    <row r="98" spans="1:9" ht="15" customHeight="1">
      <c r="A98" s="14">
        <v>94</v>
      </c>
      <c r="B98" s="36" t="s">
        <v>209</v>
      </c>
      <c r="C98" s="36" t="s">
        <v>210</v>
      </c>
      <c r="D98" s="39" t="s">
        <v>211</v>
      </c>
      <c r="E98" s="36" t="s">
        <v>75</v>
      </c>
      <c r="F98" s="42">
        <v>0.017905092592592594</v>
      </c>
      <c r="G98" s="14" t="str">
        <f t="shared" si="2"/>
        <v>4.06/km</v>
      </c>
      <c r="H98" s="16">
        <f t="shared" si="4"/>
        <v>0.0047800925925925945</v>
      </c>
      <c r="I98" s="16">
        <f t="shared" si="5"/>
        <v>0</v>
      </c>
    </row>
    <row r="99" spans="1:9" ht="15" customHeight="1">
      <c r="A99" s="14">
        <v>95</v>
      </c>
      <c r="B99" s="36" t="s">
        <v>212</v>
      </c>
      <c r="C99" s="36" t="s">
        <v>47</v>
      </c>
      <c r="D99" s="39" t="s">
        <v>74</v>
      </c>
      <c r="E99" s="36" t="s">
        <v>213</v>
      </c>
      <c r="F99" s="42">
        <v>0.01798611111111111</v>
      </c>
      <c r="G99" s="14" t="str">
        <f t="shared" si="2"/>
        <v>4.07/km</v>
      </c>
      <c r="H99" s="16">
        <f t="shared" si="4"/>
        <v>0.0048611111111111095</v>
      </c>
      <c r="I99" s="16">
        <f t="shared" si="5"/>
        <v>0.002685185185185183</v>
      </c>
    </row>
    <row r="100" spans="1:9" ht="15" customHeight="1">
      <c r="A100" s="14">
        <v>96</v>
      </c>
      <c r="B100" s="36" t="s">
        <v>214</v>
      </c>
      <c r="C100" s="36" t="s">
        <v>65</v>
      </c>
      <c r="D100" s="39" t="s">
        <v>26</v>
      </c>
      <c r="E100" s="36" t="s">
        <v>38</v>
      </c>
      <c r="F100" s="42">
        <v>0.017997685185185186</v>
      </c>
      <c r="G100" s="14" t="str">
        <f t="shared" si="2"/>
        <v>4.07/km</v>
      </c>
      <c r="H100" s="16">
        <f t="shared" si="4"/>
        <v>0.0048726851851851865</v>
      </c>
      <c r="I100" s="16">
        <f t="shared" si="5"/>
        <v>0.00443287037037037</v>
      </c>
    </row>
    <row r="101" spans="1:9" ht="15" customHeight="1">
      <c r="A101" s="14">
        <v>97</v>
      </c>
      <c r="B101" s="36" t="s">
        <v>215</v>
      </c>
      <c r="C101" s="36" t="s">
        <v>216</v>
      </c>
      <c r="D101" s="39" t="s">
        <v>211</v>
      </c>
      <c r="E101" s="36" t="s">
        <v>38</v>
      </c>
      <c r="F101" s="42">
        <v>0.018020833333333333</v>
      </c>
      <c r="G101" s="14" t="str">
        <f t="shared" si="2"/>
        <v>4.07/km</v>
      </c>
      <c r="H101" s="16">
        <f t="shared" si="4"/>
        <v>0.004895833333333334</v>
      </c>
      <c r="I101" s="16">
        <f t="shared" si="5"/>
        <v>0.00011574074074073917</v>
      </c>
    </row>
    <row r="102" spans="1:9" ht="15" customHeight="1">
      <c r="A102" s="14">
        <v>98</v>
      </c>
      <c r="B102" s="36" t="s">
        <v>217</v>
      </c>
      <c r="C102" s="36" t="s">
        <v>218</v>
      </c>
      <c r="D102" s="39" t="s">
        <v>74</v>
      </c>
      <c r="E102" s="36" t="s">
        <v>38</v>
      </c>
      <c r="F102" s="42">
        <v>0.018055555555555557</v>
      </c>
      <c r="G102" s="14" t="str">
        <f t="shared" si="2"/>
        <v>4.08/km</v>
      </c>
      <c r="H102" s="16">
        <f t="shared" si="4"/>
        <v>0.004930555555555558</v>
      </c>
      <c r="I102" s="16">
        <f t="shared" si="5"/>
        <v>0.002754629629629631</v>
      </c>
    </row>
    <row r="103" spans="1:9" ht="15" customHeight="1">
      <c r="A103" s="14">
        <v>99</v>
      </c>
      <c r="B103" s="36" t="s">
        <v>219</v>
      </c>
      <c r="C103" s="36" t="s">
        <v>220</v>
      </c>
      <c r="D103" s="39" t="s">
        <v>48</v>
      </c>
      <c r="E103" s="36" t="s">
        <v>38</v>
      </c>
      <c r="F103" s="42">
        <v>0.018090277777777778</v>
      </c>
      <c r="G103" s="14" t="str">
        <f t="shared" si="2"/>
        <v>4.08/km</v>
      </c>
      <c r="H103" s="16">
        <f t="shared" si="4"/>
        <v>0.0049652777777777785</v>
      </c>
      <c r="I103" s="16">
        <f t="shared" si="5"/>
        <v>0.003506944444444446</v>
      </c>
    </row>
    <row r="104" spans="1:9" ht="15" customHeight="1">
      <c r="A104" s="14">
        <v>100</v>
      </c>
      <c r="B104" s="36" t="s">
        <v>221</v>
      </c>
      <c r="C104" s="36" t="s">
        <v>222</v>
      </c>
      <c r="D104" s="39" t="s">
        <v>26</v>
      </c>
      <c r="E104" s="36" t="s">
        <v>38</v>
      </c>
      <c r="F104" s="42">
        <v>0.01810185185185185</v>
      </c>
      <c r="G104" s="14" t="str">
        <f t="shared" si="2"/>
        <v>4.08/km</v>
      </c>
      <c r="H104" s="16">
        <f t="shared" si="4"/>
        <v>0.004976851851851852</v>
      </c>
      <c r="I104" s="16">
        <f t="shared" si="5"/>
        <v>0.004537037037037036</v>
      </c>
    </row>
    <row r="105" spans="1:9" ht="15" customHeight="1">
      <c r="A105" s="14">
        <v>101</v>
      </c>
      <c r="B105" s="36" t="s">
        <v>223</v>
      </c>
      <c r="C105" s="36" t="s">
        <v>50</v>
      </c>
      <c r="D105" s="39" t="s">
        <v>74</v>
      </c>
      <c r="E105" s="36" t="s">
        <v>38</v>
      </c>
      <c r="F105" s="42">
        <v>0.018217592592592594</v>
      </c>
      <c r="G105" s="14" t="str">
        <f t="shared" si="2"/>
        <v>4.10/km</v>
      </c>
      <c r="H105" s="16">
        <f t="shared" si="4"/>
        <v>0.005092592592592595</v>
      </c>
      <c r="I105" s="16">
        <f t="shared" si="5"/>
        <v>0.002916666666666668</v>
      </c>
    </row>
    <row r="106" spans="1:9" ht="15" customHeight="1">
      <c r="A106" s="14">
        <v>102</v>
      </c>
      <c r="B106" s="36" t="s">
        <v>224</v>
      </c>
      <c r="C106" s="36" t="s">
        <v>225</v>
      </c>
      <c r="D106" s="39" t="s">
        <v>48</v>
      </c>
      <c r="E106" s="36" t="s">
        <v>54</v>
      </c>
      <c r="F106" s="42">
        <v>0.018298611111111113</v>
      </c>
      <c r="G106" s="14" t="str">
        <f t="shared" si="2"/>
        <v>4.11/km</v>
      </c>
      <c r="H106" s="16">
        <f t="shared" si="4"/>
        <v>0.005173611111111113</v>
      </c>
      <c r="I106" s="16">
        <f t="shared" si="5"/>
        <v>0.003715277777777781</v>
      </c>
    </row>
    <row r="107" spans="1:9" ht="15" customHeight="1">
      <c r="A107" s="14">
        <v>103</v>
      </c>
      <c r="B107" s="36" t="s">
        <v>89</v>
      </c>
      <c r="C107" s="36" t="s">
        <v>65</v>
      </c>
      <c r="D107" s="39" t="s">
        <v>48</v>
      </c>
      <c r="E107" s="36" t="s">
        <v>54</v>
      </c>
      <c r="F107" s="42">
        <v>0.01832175925925926</v>
      </c>
      <c r="G107" s="14" t="str">
        <f t="shared" si="2"/>
        <v>4.11/km</v>
      </c>
      <c r="H107" s="16">
        <f t="shared" si="4"/>
        <v>0.00519675925925926</v>
      </c>
      <c r="I107" s="16">
        <f t="shared" si="5"/>
        <v>0.003738425925925928</v>
      </c>
    </row>
    <row r="108" spans="1:9" ht="15" customHeight="1">
      <c r="A108" s="14">
        <v>104</v>
      </c>
      <c r="B108" s="36" t="s">
        <v>226</v>
      </c>
      <c r="C108" s="36" t="s">
        <v>227</v>
      </c>
      <c r="D108" s="39" t="s">
        <v>48</v>
      </c>
      <c r="E108" s="36" t="s">
        <v>54</v>
      </c>
      <c r="F108" s="42">
        <v>0.01832175925925926</v>
      </c>
      <c r="G108" s="14" t="str">
        <f t="shared" si="2"/>
        <v>4.11/km</v>
      </c>
      <c r="H108" s="16">
        <f t="shared" si="4"/>
        <v>0.00519675925925926</v>
      </c>
      <c r="I108" s="16">
        <f t="shared" si="5"/>
        <v>0.003738425925925928</v>
      </c>
    </row>
    <row r="109" spans="1:9" ht="15" customHeight="1">
      <c r="A109" s="14">
        <v>105</v>
      </c>
      <c r="B109" s="36" t="s">
        <v>228</v>
      </c>
      <c r="C109" s="36" t="s">
        <v>229</v>
      </c>
      <c r="D109" s="39" t="s">
        <v>130</v>
      </c>
      <c r="E109" s="36" t="s">
        <v>56</v>
      </c>
      <c r="F109" s="42">
        <v>0.01835648148148148</v>
      </c>
      <c r="G109" s="14" t="str">
        <f t="shared" si="2"/>
        <v>4.12/km</v>
      </c>
      <c r="H109" s="16">
        <f t="shared" si="4"/>
        <v>0.005231481481481481</v>
      </c>
      <c r="I109" s="16">
        <f t="shared" si="5"/>
        <v>0.001828703703703704</v>
      </c>
    </row>
    <row r="110" spans="1:9" ht="15" customHeight="1">
      <c r="A110" s="14">
        <v>106</v>
      </c>
      <c r="B110" s="36" t="s">
        <v>230</v>
      </c>
      <c r="C110" s="36" t="s">
        <v>128</v>
      </c>
      <c r="D110" s="39" t="s">
        <v>41</v>
      </c>
      <c r="E110" s="36" t="s">
        <v>59</v>
      </c>
      <c r="F110" s="42">
        <v>0.018368055555555554</v>
      </c>
      <c r="G110" s="14" t="str">
        <f t="shared" si="2"/>
        <v>4.12/km</v>
      </c>
      <c r="H110" s="16">
        <f t="shared" si="4"/>
        <v>0.005243055555555555</v>
      </c>
      <c r="I110" s="16">
        <f t="shared" si="5"/>
        <v>0.004317129629629627</v>
      </c>
    </row>
    <row r="111" spans="1:9" ht="15" customHeight="1">
      <c r="A111" s="14">
        <v>107</v>
      </c>
      <c r="B111" s="36" t="s">
        <v>231</v>
      </c>
      <c r="C111" s="36" t="s">
        <v>158</v>
      </c>
      <c r="D111" s="39" t="s">
        <v>26</v>
      </c>
      <c r="E111" s="36" t="s">
        <v>38</v>
      </c>
      <c r="F111" s="42">
        <v>0.018379629629629628</v>
      </c>
      <c r="G111" s="14" t="str">
        <f t="shared" si="2"/>
        <v>4.12/km</v>
      </c>
      <c r="H111" s="16">
        <f t="shared" si="4"/>
        <v>0.005254629629629628</v>
      </c>
      <c r="I111" s="16">
        <f t="shared" si="5"/>
        <v>0.004814814814814812</v>
      </c>
    </row>
    <row r="112" spans="1:9" ht="15" customHeight="1">
      <c r="A112" s="14">
        <v>108</v>
      </c>
      <c r="B112" s="36" t="s">
        <v>232</v>
      </c>
      <c r="C112" s="36" t="s">
        <v>233</v>
      </c>
      <c r="D112" s="39" t="s">
        <v>23</v>
      </c>
      <c r="E112" s="36" t="s">
        <v>38</v>
      </c>
      <c r="F112" s="42">
        <v>0.018460648148148146</v>
      </c>
      <c r="G112" s="14" t="str">
        <f t="shared" si="2"/>
        <v>4.13/km</v>
      </c>
      <c r="H112" s="16">
        <f t="shared" si="4"/>
        <v>0.005335648148148147</v>
      </c>
      <c r="I112" s="16">
        <f t="shared" si="5"/>
        <v>0.004930555555555553</v>
      </c>
    </row>
    <row r="113" spans="1:9" ht="15" customHeight="1">
      <c r="A113" s="14">
        <v>109</v>
      </c>
      <c r="B113" s="36" t="s">
        <v>234</v>
      </c>
      <c r="C113" s="36" t="s">
        <v>140</v>
      </c>
      <c r="D113" s="39" t="s">
        <v>48</v>
      </c>
      <c r="E113" s="36" t="s">
        <v>59</v>
      </c>
      <c r="F113" s="42">
        <v>0.018472222222222223</v>
      </c>
      <c r="G113" s="14" t="str">
        <f t="shared" si="2"/>
        <v>4.13/km</v>
      </c>
      <c r="H113" s="16">
        <f t="shared" si="4"/>
        <v>0.005347222222222224</v>
      </c>
      <c r="I113" s="16">
        <f t="shared" si="5"/>
        <v>0.0038888888888888914</v>
      </c>
    </row>
    <row r="114" spans="1:9" ht="15" customHeight="1">
      <c r="A114" s="14">
        <v>110</v>
      </c>
      <c r="B114" s="36" t="s">
        <v>235</v>
      </c>
      <c r="C114" s="36" t="s">
        <v>236</v>
      </c>
      <c r="D114" s="39" t="s">
        <v>130</v>
      </c>
      <c r="E114" s="36" t="s">
        <v>56</v>
      </c>
      <c r="F114" s="42">
        <v>0.01855324074074074</v>
      </c>
      <c r="G114" s="14" t="str">
        <f t="shared" si="2"/>
        <v>4.14/km</v>
      </c>
      <c r="H114" s="16">
        <f t="shared" si="4"/>
        <v>0.005428240740740742</v>
      </c>
      <c r="I114" s="16">
        <f t="shared" si="5"/>
        <v>0.002025462962962965</v>
      </c>
    </row>
    <row r="115" spans="1:9" ht="15" customHeight="1">
      <c r="A115" s="14">
        <v>111</v>
      </c>
      <c r="B115" s="36" t="s">
        <v>237</v>
      </c>
      <c r="C115" s="36" t="s">
        <v>140</v>
      </c>
      <c r="D115" s="39" t="s">
        <v>130</v>
      </c>
      <c r="E115" s="36" t="s">
        <v>38</v>
      </c>
      <c r="F115" s="42">
        <v>0.01857638888888889</v>
      </c>
      <c r="G115" s="14" t="str">
        <f t="shared" si="2"/>
        <v>4.15/km</v>
      </c>
      <c r="H115" s="16">
        <f t="shared" si="4"/>
        <v>0.005451388888888889</v>
      </c>
      <c r="I115" s="16">
        <f t="shared" si="5"/>
        <v>0.002048611111111112</v>
      </c>
    </row>
    <row r="116" spans="1:9" ht="15" customHeight="1">
      <c r="A116" s="14">
        <v>112</v>
      </c>
      <c r="B116" s="36" t="s">
        <v>238</v>
      </c>
      <c r="C116" s="36" t="s">
        <v>239</v>
      </c>
      <c r="D116" s="39" t="s">
        <v>200</v>
      </c>
      <c r="E116" s="36" t="s">
        <v>38</v>
      </c>
      <c r="F116" s="42">
        <v>0.01861111111111111</v>
      </c>
      <c r="G116" s="14" t="str">
        <f t="shared" si="2"/>
        <v>4.15/km</v>
      </c>
      <c r="H116" s="16">
        <f t="shared" si="4"/>
        <v>0.00548611111111111</v>
      </c>
      <c r="I116" s="16">
        <f t="shared" si="5"/>
        <v>0.0009837962962962951</v>
      </c>
    </row>
    <row r="117" spans="1:9" ht="15" customHeight="1">
      <c r="A117" s="14">
        <v>113</v>
      </c>
      <c r="B117" s="36" t="s">
        <v>240</v>
      </c>
      <c r="C117" s="36" t="s">
        <v>241</v>
      </c>
      <c r="D117" s="39" t="s">
        <v>48</v>
      </c>
      <c r="E117" s="36" t="s">
        <v>56</v>
      </c>
      <c r="F117" s="42">
        <v>0.018622685185185183</v>
      </c>
      <c r="G117" s="14" t="str">
        <f t="shared" si="2"/>
        <v>4.15/km</v>
      </c>
      <c r="H117" s="16">
        <f t="shared" si="4"/>
        <v>0.005497685185185184</v>
      </c>
      <c r="I117" s="16">
        <f t="shared" si="5"/>
        <v>0.004039351851851851</v>
      </c>
    </row>
    <row r="118" spans="1:9" ht="15" customHeight="1">
      <c r="A118" s="14">
        <v>114</v>
      </c>
      <c r="B118" s="36" t="s">
        <v>242</v>
      </c>
      <c r="C118" s="36" t="s">
        <v>243</v>
      </c>
      <c r="D118" s="39" t="s">
        <v>30</v>
      </c>
      <c r="E118" s="36" t="s">
        <v>38</v>
      </c>
      <c r="F118" s="42">
        <v>0.018622685185185183</v>
      </c>
      <c r="G118" s="14" t="str">
        <f t="shared" si="2"/>
        <v>4.15/km</v>
      </c>
      <c r="H118" s="16">
        <f t="shared" si="4"/>
        <v>0.005497685185185184</v>
      </c>
      <c r="I118" s="16">
        <f t="shared" si="5"/>
        <v>0.004999999999999999</v>
      </c>
    </row>
    <row r="119" spans="1:9" ht="15" customHeight="1">
      <c r="A119" s="14">
        <v>115</v>
      </c>
      <c r="B119" s="36" t="s">
        <v>244</v>
      </c>
      <c r="C119" s="36" t="s">
        <v>245</v>
      </c>
      <c r="D119" s="39" t="s">
        <v>48</v>
      </c>
      <c r="E119" s="36" t="s">
        <v>59</v>
      </c>
      <c r="F119" s="42">
        <v>0.018634259259259257</v>
      </c>
      <c r="G119" s="14" t="str">
        <f t="shared" si="2"/>
        <v>4.16/km</v>
      </c>
      <c r="H119" s="16">
        <f t="shared" si="4"/>
        <v>0.005509259259259257</v>
      </c>
      <c r="I119" s="16">
        <f t="shared" si="5"/>
        <v>0.004050925925925925</v>
      </c>
    </row>
    <row r="120" spans="1:9" ht="15" customHeight="1">
      <c r="A120" s="14">
        <v>116</v>
      </c>
      <c r="B120" s="36" t="s">
        <v>246</v>
      </c>
      <c r="C120" s="36" t="s">
        <v>247</v>
      </c>
      <c r="D120" s="39" t="s">
        <v>74</v>
      </c>
      <c r="E120" s="36" t="s">
        <v>59</v>
      </c>
      <c r="F120" s="42">
        <v>0.01866898148148148</v>
      </c>
      <c r="G120" s="14" t="str">
        <f t="shared" si="2"/>
        <v>4.16/km</v>
      </c>
      <c r="H120" s="16">
        <f t="shared" si="4"/>
        <v>0.005543981481481481</v>
      </c>
      <c r="I120" s="16">
        <f t="shared" si="5"/>
        <v>0.0033680555555555547</v>
      </c>
    </row>
    <row r="121" spans="1:9" ht="15" customHeight="1">
      <c r="A121" s="14">
        <v>117</v>
      </c>
      <c r="B121" s="36" t="s">
        <v>68</v>
      </c>
      <c r="C121" s="36" t="s">
        <v>65</v>
      </c>
      <c r="D121" s="39" t="s">
        <v>26</v>
      </c>
      <c r="E121" s="36" t="s">
        <v>56</v>
      </c>
      <c r="F121" s="42">
        <v>0.018703703703703705</v>
      </c>
      <c r="G121" s="14" t="str">
        <f t="shared" si="2"/>
        <v>4.17/km</v>
      </c>
      <c r="H121" s="16">
        <f t="shared" si="4"/>
        <v>0.0055787037037037055</v>
      </c>
      <c r="I121" s="16">
        <f t="shared" si="5"/>
        <v>0.005138888888888889</v>
      </c>
    </row>
    <row r="122" spans="1:9" ht="15" customHeight="1">
      <c r="A122" s="14">
        <v>118</v>
      </c>
      <c r="B122" s="36" t="s">
        <v>248</v>
      </c>
      <c r="C122" s="36" t="s">
        <v>113</v>
      </c>
      <c r="D122" s="39" t="s">
        <v>130</v>
      </c>
      <c r="E122" s="36" t="s">
        <v>20</v>
      </c>
      <c r="F122" s="42">
        <v>0.01871527777777778</v>
      </c>
      <c r="G122" s="14" t="str">
        <f t="shared" si="2"/>
        <v>4.17/km</v>
      </c>
      <c r="H122" s="16">
        <f t="shared" si="4"/>
        <v>0.005590277777777779</v>
      </c>
      <c r="I122" s="16">
        <f t="shared" si="5"/>
        <v>0.002187500000000002</v>
      </c>
    </row>
    <row r="123" spans="1:9" ht="15" customHeight="1">
      <c r="A123" s="14">
        <v>119</v>
      </c>
      <c r="B123" s="36" t="s">
        <v>36</v>
      </c>
      <c r="C123" s="36" t="s">
        <v>158</v>
      </c>
      <c r="D123" s="39" t="s">
        <v>130</v>
      </c>
      <c r="E123" s="36" t="s">
        <v>38</v>
      </c>
      <c r="F123" s="42">
        <v>0.018726851851851852</v>
      </c>
      <c r="G123" s="14" t="str">
        <f t="shared" si="2"/>
        <v>4.17/km</v>
      </c>
      <c r="H123" s="16">
        <f t="shared" si="4"/>
        <v>0.005601851851851853</v>
      </c>
      <c r="I123" s="16">
        <f t="shared" si="5"/>
        <v>0.0021990740740740755</v>
      </c>
    </row>
    <row r="124" spans="1:9" ht="15" customHeight="1">
      <c r="A124" s="14">
        <v>120</v>
      </c>
      <c r="B124" s="36" t="s">
        <v>249</v>
      </c>
      <c r="C124" s="36" t="s">
        <v>45</v>
      </c>
      <c r="D124" s="39" t="s">
        <v>74</v>
      </c>
      <c r="E124" s="36" t="s">
        <v>75</v>
      </c>
      <c r="F124" s="42">
        <v>0.01875</v>
      </c>
      <c r="G124" s="14" t="str">
        <f t="shared" si="2"/>
        <v>4.17/km</v>
      </c>
      <c r="H124" s="16">
        <f t="shared" si="4"/>
        <v>0.005625</v>
      </c>
      <c r="I124" s="16">
        <f t="shared" si="5"/>
        <v>0.003449074074074073</v>
      </c>
    </row>
    <row r="125" spans="1:9" ht="15" customHeight="1">
      <c r="A125" s="14">
        <v>121</v>
      </c>
      <c r="B125" s="36" t="s">
        <v>250</v>
      </c>
      <c r="C125" s="36" t="s">
        <v>251</v>
      </c>
      <c r="D125" s="39" t="s">
        <v>26</v>
      </c>
      <c r="E125" s="36" t="s">
        <v>38</v>
      </c>
      <c r="F125" s="42">
        <v>0.018784722222222223</v>
      </c>
      <c r="G125" s="14" t="str">
        <f t="shared" si="2"/>
        <v>4.18/km</v>
      </c>
      <c r="H125" s="16">
        <f t="shared" si="4"/>
        <v>0.005659722222222224</v>
      </c>
      <c r="I125" s="16">
        <f t="shared" si="5"/>
        <v>0.0052199074074074075</v>
      </c>
    </row>
    <row r="126" spans="1:9" ht="15" customHeight="1">
      <c r="A126" s="14">
        <v>122</v>
      </c>
      <c r="B126" s="36" t="s">
        <v>252</v>
      </c>
      <c r="C126" s="36" t="s">
        <v>253</v>
      </c>
      <c r="D126" s="39" t="s">
        <v>254</v>
      </c>
      <c r="E126" s="36" t="s">
        <v>38</v>
      </c>
      <c r="F126" s="42">
        <v>0.018796296296296297</v>
      </c>
      <c r="G126" s="14" t="str">
        <f t="shared" si="2"/>
        <v>4.18/km</v>
      </c>
      <c r="H126" s="16">
        <f t="shared" si="4"/>
        <v>0.0056712962962962975</v>
      </c>
      <c r="I126" s="16">
        <f t="shared" si="5"/>
        <v>0</v>
      </c>
    </row>
    <row r="127" spans="1:9" ht="15" customHeight="1">
      <c r="A127" s="14">
        <v>123</v>
      </c>
      <c r="B127" s="36" t="s">
        <v>255</v>
      </c>
      <c r="C127" s="36" t="s">
        <v>256</v>
      </c>
      <c r="D127" s="39" t="s">
        <v>48</v>
      </c>
      <c r="E127" s="36" t="s">
        <v>257</v>
      </c>
      <c r="F127" s="42">
        <v>0.018831018518518518</v>
      </c>
      <c r="G127" s="14" t="str">
        <f t="shared" si="2"/>
        <v>4.18/km</v>
      </c>
      <c r="H127" s="16">
        <f t="shared" si="4"/>
        <v>0.005706018518518518</v>
      </c>
      <c r="I127" s="16">
        <f t="shared" si="5"/>
        <v>0.004247685185185186</v>
      </c>
    </row>
    <row r="128" spans="1:9" ht="15" customHeight="1">
      <c r="A128" s="14">
        <v>124</v>
      </c>
      <c r="B128" s="36" t="s">
        <v>258</v>
      </c>
      <c r="C128" s="36" t="s">
        <v>22</v>
      </c>
      <c r="D128" s="39" t="s">
        <v>26</v>
      </c>
      <c r="E128" s="36" t="s">
        <v>38</v>
      </c>
      <c r="F128" s="42">
        <v>0.01884259259259259</v>
      </c>
      <c r="G128" s="14" t="str">
        <f t="shared" si="2"/>
        <v>4.18/km</v>
      </c>
      <c r="H128" s="16">
        <f t="shared" si="4"/>
        <v>0.005717592592592592</v>
      </c>
      <c r="I128" s="16">
        <f t="shared" si="5"/>
        <v>0.005277777777777775</v>
      </c>
    </row>
    <row r="129" spans="1:9" ht="15" customHeight="1">
      <c r="A129" s="14">
        <v>125</v>
      </c>
      <c r="B129" s="36" t="s">
        <v>259</v>
      </c>
      <c r="C129" s="36" t="s">
        <v>260</v>
      </c>
      <c r="D129" s="39" t="s">
        <v>261</v>
      </c>
      <c r="E129" s="36" t="s">
        <v>213</v>
      </c>
      <c r="F129" s="42">
        <v>0.018865740740740742</v>
      </c>
      <c r="G129" s="14" t="str">
        <f t="shared" si="2"/>
        <v>4.19/km</v>
      </c>
      <c r="H129" s="16">
        <f t="shared" si="4"/>
        <v>0.0057407407407407424</v>
      </c>
      <c r="I129" s="16">
        <f t="shared" si="5"/>
        <v>0</v>
      </c>
    </row>
    <row r="130" spans="1:9" ht="15" customHeight="1">
      <c r="A130" s="14">
        <v>126</v>
      </c>
      <c r="B130" s="36" t="s">
        <v>262</v>
      </c>
      <c r="C130" s="36" t="s">
        <v>109</v>
      </c>
      <c r="D130" s="39" t="s">
        <v>26</v>
      </c>
      <c r="E130" s="36" t="s">
        <v>59</v>
      </c>
      <c r="F130" s="42">
        <v>0.018935185185185183</v>
      </c>
      <c r="G130" s="14" t="str">
        <f t="shared" si="2"/>
        <v>4.20/km</v>
      </c>
      <c r="H130" s="16">
        <f t="shared" si="4"/>
        <v>0.005810185185185184</v>
      </c>
      <c r="I130" s="16">
        <f t="shared" si="5"/>
        <v>0.005370370370370367</v>
      </c>
    </row>
    <row r="131" spans="1:9" ht="15" customHeight="1">
      <c r="A131" s="14">
        <v>127</v>
      </c>
      <c r="B131" s="36" t="s">
        <v>263</v>
      </c>
      <c r="C131" s="36" t="s">
        <v>264</v>
      </c>
      <c r="D131" s="39" t="s">
        <v>30</v>
      </c>
      <c r="E131" s="36" t="s">
        <v>59</v>
      </c>
      <c r="F131" s="42">
        <v>0.018935185185185183</v>
      </c>
      <c r="G131" s="14" t="str">
        <f t="shared" si="2"/>
        <v>4.20/km</v>
      </c>
      <c r="H131" s="16">
        <f t="shared" si="4"/>
        <v>0.005810185185185184</v>
      </c>
      <c r="I131" s="16">
        <f t="shared" si="5"/>
        <v>0.0053124999999999995</v>
      </c>
    </row>
    <row r="132" spans="1:9" ht="15" customHeight="1">
      <c r="A132" s="14">
        <v>128</v>
      </c>
      <c r="B132" s="36" t="s">
        <v>265</v>
      </c>
      <c r="C132" s="36" t="s">
        <v>266</v>
      </c>
      <c r="D132" s="39" t="s">
        <v>211</v>
      </c>
      <c r="E132" s="36" t="s">
        <v>51</v>
      </c>
      <c r="F132" s="42">
        <v>0.018969907407407408</v>
      </c>
      <c r="G132" s="14" t="str">
        <f t="shared" si="2"/>
        <v>4.20/km</v>
      </c>
      <c r="H132" s="16">
        <f t="shared" si="4"/>
        <v>0.005844907407407408</v>
      </c>
      <c r="I132" s="16">
        <f t="shared" si="5"/>
        <v>0.0010648148148148136</v>
      </c>
    </row>
    <row r="133" spans="1:9" ht="15" customHeight="1">
      <c r="A133" s="14">
        <v>129</v>
      </c>
      <c r="B133" s="36" t="s">
        <v>267</v>
      </c>
      <c r="C133" s="36" t="s">
        <v>71</v>
      </c>
      <c r="D133" s="39" t="s">
        <v>74</v>
      </c>
      <c r="E133" s="36" t="s">
        <v>38</v>
      </c>
      <c r="F133" s="42">
        <v>0.01898148148148148</v>
      </c>
      <c r="G133" s="14" t="str">
        <f aca="true" t="shared" si="6" ref="G133:G196">TEXT(INT((HOUR(F133)*3600+MINUTE(F133)*60+SECOND(F133))/$I$3/60),"0")&amp;"."&amp;TEXT(MOD((HOUR(F133)*3600+MINUTE(F133)*60+SECOND(F133))/$I$3,60),"00")&amp;"/km"</f>
        <v>4.20/km</v>
      </c>
      <c r="H133" s="16">
        <f t="shared" si="4"/>
        <v>0.005856481481481482</v>
      </c>
      <c r="I133" s="16">
        <f t="shared" si="5"/>
        <v>0.003680555555555555</v>
      </c>
    </row>
    <row r="134" spans="1:9" ht="15" customHeight="1">
      <c r="A134" s="14">
        <v>130</v>
      </c>
      <c r="B134" s="36" t="s">
        <v>268</v>
      </c>
      <c r="C134" s="36" t="s">
        <v>269</v>
      </c>
      <c r="D134" s="39" t="s">
        <v>172</v>
      </c>
      <c r="E134" s="36" t="s">
        <v>59</v>
      </c>
      <c r="F134" s="42">
        <v>0.018993055555555558</v>
      </c>
      <c r="G134" s="14" t="str">
        <f t="shared" si="6"/>
        <v>4.20/km</v>
      </c>
      <c r="H134" s="16">
        <f t="shared" si="4"/>
        <v>0.005868055555555559</v>
      </c>
      <c r="I134" s="16">
        <f t="shared" si="5"/>
        <v>0.0020138888888888914</v>
      </c>
    </row>
    <row r="135" spans="1:9" ht="15" customHeight="1">
      <c r="A135" s="14">
        <v>131</v>
      </c>
      <c r="B135" s="36" t="s">
        <v>270</v>
      </c>
      <c r="C135" s="36" t="s">
        <v>69</v>
      </c>
      <c r="D135" s="39" t="s">
        <v>172</v>
      </c>
      <c r="E135" s="36" t="s">
        <v>271</v>
      </c>
      <c r="F135" s="42">
        <v>0.01900462962962963</v>
      </c>
      <c r="G135" s="14" t="str">
        <f t="shared" si="6"/>
        <v>4.21/km</v>
      </c>
      <c r="H135" s="16">
        <f t="shared" si="4"/>
        <v>0.005879629629629632</v>
      </c>
      <c r="I135" s="16">
        <f t="shared" si="5"/>
        <v>0.002025462962962965</v>
      </c>
    </row>
    <row r="136" spans="1:9" ht="15" customHeight="1">
      <c r="A136" s="14">
        <v>132</v>
      </c>
      <c r="B136" s="36" t="s">
        <v>272</v>
      </c>
      <c r="C136" s="36" t="s">
        <v>273</v>
      </c>
      <c r="D136" s="39" t="s">
        <v>48</v>
      </c>
      <c r="E136" s="36" t="s">
        <v>56</v>
      </c>
      <c r="F136" s="42">
        <v>0.019016203703703705</v>
      </c>
      <c r="G136" s="14" t="str">
        <f t="shared" si="6"/>
        <v>4.21/km</v>
      </c>
      <c r="H136" s="16">
        <f t="shared" si="4"/>
        <v>0.005891203703703706</v>
      </c>
      <c r="I136" s="16">
        <f t="shared" si="5"/>
        <v>0.0044328703703703735</v>
      </c>
    </row>
    <row r="137" spans="1:9" ht="15" customHeight="1">
      <c r="A137" s="14">
        <v>133</v>
      </c>
      <c r="B137" s="36" t="s">
        <v>274</v>
      </c>
      <c r="C137" s="36" t="s">
        <v>241</v>
      </c>
      <c r="D137" s="39" t="s">
        <v>130</v>
      </c>
      <c r="E137" s="36" t="s">
        <v>275</v>
      </c>
      <c r="F137" s="42">
        <v>0.019131944444444444</v>
      </c>
      <c r="G137" s="14" t="str">
        <f t="shared" si="6"/>
        <v>4.22/km</v>
      </c>
      <c r="H137" s="16">
        <f t="shared" si="4"/>
        <v>0.006006944444444445</v>
      </c>
      <c r="I137" s="16">
        <f t="shared" si="5"/>
        <v>0.002604166666666668</v>
      </c>
    </row>
    <row r="138" spans="1:9" ht="15" customHeight="1">
      <c r="A138" s="14">
        <v>134</v>
      </c>
      <c r="B138" s="36" t="s">
        <v>276</v>
      </c>
      <c r="C138" s="36" t="s">
        <v>277</v>
      </c>
      <c r="D138" s="39" t="s">
        <v>211</v>
      </c>
      <c r="E138" s="36" t="s">
        <v>38</v>
      </c>
      <c r="F138" s="42">
        <v>0.019247685185185184</v>
      </c>
      <c r="G138" s="14" t="str">
        <f t="shared" si="6"/>
        <v>4.24/km</v>
      </c>
      <c r="H138" s="16">
        <f t="shared" si="4"/>
        <v>0.006122685185185184</v>
      </c>
      <c r="I138" s="16">
        <f t="shared" si="5"/>
        <v>0.0013425925925925897</v>
      </c>
    </row>
    <row r="139" spans="1:9" ht="15" customHeight="1">
      <c r="A139" s="14">
        <v>135</v>
      </c>
      <c r="B139" s="36" t="s">
        <v>278</v>
      </c>
      <c r="C139" s="36" t="s">
        <v>279</v>
      </c>
      <c r="D139" s="39" t="s">
        <v>254</v>
      </c>
      <c r="E139" s="36" t="s">
        <v>38</v>
      </c>
      <c r="F139" s="42">
        <v>0.01925925925925926</v>
      </c>
      <c r="G139" s="14" t="str">
        <f t="shared" si="6"/>
        <v>4.24/km</v>
      </c>
      <c r="H139" s="16">
        <f t="shared" si="4"/>
        <v>0.006134259259259261</v>
      </c>
      <c r="I139" s="16">
        <f t="shared" si="5"/>
        <v>0.00046296296296296363</v>
      </c>
    </row>
    <row r="140" spans="1:9" ht="15" customHeight="1">
      <c r="A140" s="14">
        <v>136</v>
      </c>
      <c r="B140" s="36" t="s">
        <v>280</v>
      </c>
      <c r="C140" s="36" t="s">
        <v>281</v>
      </c>
      <c r="D140" s="39" t="s">
        <v>48</v>
      </c>
      <c r="E140" s="36" t="s">
        <v>56</v>
      </c>
      <c r="F140" s="42">
        <v>0.01925925925925926</v>
      </c>
      <c r="G140" s="14" t="str">
        <f t="shared" si="6"/>
        <v>4.24/km</v>
      </c>
      <c r="H140" s="16">
        <f t="shared" si="4"/>
        <v>0.006134259259259261</v>
      </c>
      <c r="I140" s="16">
        <f t="shared" si="5"/>
        <v>0.004675925925925929</v>
      </c>
    </row>
    <row r="141" spans="1:9" ht="15" customHeight="1">
      <c r="A141" s="14">
        <v>137</v>
      </c>
      <c r="B141" s="36" t="s">
        <v>282</v>
      </c>
      <c r="C141" s="36" t="s">
        <v>178</v>
      </c>
      <c r="D141" s="39" t="s">
        <v>172</v>
      </c>
      <c r="E141" s="36" t="s">
        <v>283</v>
      </c>
      <c r="F141" s="42">
        <v>0.019375</v>
      </c>
      <c r="G141" s="14" t="str">
        <f t="shared" si="6"/>
        <v>4.26/km</v>
      </c>
      <c r="H141" s="16">
        <f t="shared" si="4"/>
        <v>0.00625</v>
      </c>
      <c r="I141" s="16">
        <f t="shared" si="5"/>
        <v>0.002395833333333333</v>
      </c>
    </row>
    <row r="142" spans="1:9" ht="15" customHeight="1">
      <c r="A142" s="14">
        <v>138</v>
      </c>
      <c r="B142" s="36" t="s">
        <v>284</v>
      </c>
      <c r="C142" s="36" t="s">
        <v>165</v>
      </c>
      <c r="D142" s="39" t="s">
        <v>26</v>
      </c>
      <c r="E142" s="36" t="s">
        <v>59</v>
      </c>
      <c r="F142" s="42">
        <v>0.019398148148148147</v>
      </c>
      <c r="G142" s="14" t="str">
        <f t="shared" si="6"/>
        <v>4.26/km</v>
      </c>
      <c r="H142" s="16">
        <f t="shared" si="4"/>
        <v>0.0062731481481481475</v>
      </c>
      <c r="I142" s="16">
        <f t="shared" si="5"/>
        <v>0.005833333333333331</v>
      </c>
    </row>
    <row r="143" spans="1:9" ht="15" customHeight="1">
      <c r="A143" s="14">
        <v>139</v>
      </c>
      <c r="B143" s="36" t="s">
        <v>285</v>
      </c>
      <c r="C143" s="36" t="s">
        <v>69</v>
      </c>
      <c r="D143" s="39" t="s">
        <v>26</v>
      </c>
      <c r="E143" s="36" t="s">
        <v>20</v>
      </c>
      <c r="F143" s="42">
        <v>0.01943287037037037</v>
      </c>
      <c r="G143" s="14" t="str">
        <f t="shared" si="6"/>
        <v>4.27/km</v>
      </c>
      <c r="H143" s="16">
        <f t="shared" si="4"/>
        <v>0.006307870370370372</v>
      </c>
      <c r="I143" s="16">
        <f t="shared" si="5"/>
        <v>0.005868055555555555</v>
      </c>
    </row>
    <row r="144" spans="1:9" ht="15" customHeight="1">
      <c r="A144" s="31">
        <v>140</v>
      </c>
      <c r="B144" s="44" t="s">
        <v>286</v>
      </c>
      <c r="C144" s="44" t="s">
        <v>287</v>
      </c>
      <c r="D144" s="45" t="s">
        <v>74</v>
      </c>
      <c r="E144" s="44" t="s">
        <v>375</v>
      </c>
      <c r="F144" s="46">
        <v>0.019444444444444445</v>
      </c>
      <c r="G144" s="31" t="str">
        <f t="shared" si="6"/>
        <v>4.27/km</v>
      </c>
      <c r="H144" s="32">
        <f t="shared" si="4"/>
        <v>0.006319444444444445</v>
      </c>
      <c r="I144" s="32">
        <f t="shared" si="5"/>
        <v>0.004143518518518519</v>
      </c>
    </row>
    <row r="145" spans="1:9" ht="15" customHeight="1">
      <c r="A145" s="14">
        <v>141</v>
      </c>
      <c r="B145" s="36" t="s">
        <v>237</v>
      </c>
      <c r="C145" s="36" t="s">
        <v>288</v>
      </c>
      <c r="D145" s="39" t="s">
        <v>30</v>
      </c>
      <c r="E145" s="36" t="s">
        <v>38</v>
      </c>
      <c r="F145" s="42">
        <v>0.01945601851851852</v>
      </c>
      <c r="G145" s="14" t="str">
        <f t="shared" si="6"/>
        <v>4.27/km</v>
      </c>
      <c r="H145" s="16">
        <f aca="true" t="shared" si="7" ref="H145:H198">F145-$F$5</f>
        <v>0.006331018518518519</v>
      </c>
      <c r="I145" s="16">
        <f aca="true" t="shared" si="8" ref="I145:I198">F145-INDEX($F$5:$F$242,MATCH(D145,$D$5:$D$242,0))</f>
        <v>0.0058333333333333345</v>
      </c>
    </row>
    <row r="146" spans="1:9" ht="15" customHeight="1">
      <c r="A146" s="14">
        <v>142</v>
      </c>
      <c r="B146" s="36" t="s">
        <v>112</v>
      </c>
      <c r="C146" s="36" t="s">
        <v>289</v>
      </c>
      <c r="D146" s="39" t="s">
        <v>130</v>
      </c>
      <c r="E146" s="36" t="s">
        <v>56</v>
      </c>
      <c r="F146" s="42">
        <v>0.019467592592592595</v>
      </c>
      <c r="G146" s="14" t="str">
        <f t="shared" si="6"/>
        <v>4.27/km</v>
      </c>
      <c r="H146" s="16">
        <f t="shared" si="7"/>
        <v>0.006342592592592596</v>
      </c>
      <c r="I146" s="16">
        <f t="shared" si="8"/>
        <v>0.0029398148148148187</v>
      </c>
    </row>
    <row r="147" spans="1:9" ht="15" customHeight="1">
      <c r="A147" s="14">
        <v>143</v>
      </c>
      <c r="B147" s="36" t="s">
        <v>290</v>
      </c>
      <c r="C147" s="36" t="s">
        <v>291</v>
      </c>
      <c r="D147" s="39" t="s">
        <v>254</v>
      </c>
      <c r="E147" s="36" t="s">
        <v>292</v>
      </c>
      <c r="F147" s="42">
        <v>0.01947916666666667</v>
      </c>
      <c r="G147" s="14" t="str">
        <f t="shared" si="6"/>
        <v>4.27/km</v>
      </c>
      <c r="H147" s="16">
        <f t="shared" si="7"/>
        <v>0.006354166666666669</v>
      </c>
      <c r="I147" s="16">
        <f t="shared" si="8"/>
        <v>0.0006828703703703719</v>
      </c>
    </row>
    <row r="148" spans="1:9" ht="15" customHeight="1">
      <c r="A148" s="14">
        <v>144</v>
      </c>
      <c r="B148" s="36" t="s">
        <v>293</v>
      </c>
      <c r="C148" s="36" t="s">
        <v>288</v>
      </c>
      <c r="D148" s="39" t="s">
        <v>74</v>
      </c>
      <c r="E148" s="36" t="s">
        <v>38</v>
      </c>
      <c r="F148" s="42">
        <v>0.019490740740740743</v>
      </c>
      <c r="G148" s="14" t="str">
        <f t="shared" si="6"/>
        <v>4.27/km</v>
      </c>
      <c r="H148" s="16">
        <f t="shared" si="7"/>
        <v>0.006365740740740743</v>
      </c>
      <c r="I148" s="16">
        <f t="shared" si="8"/>
        <v>0.004189814814814816</v>
      </c>
    </row>
    <row r="149" spans="1:9" ht="15" customHeight="1">
      <c r="A149" s="14">
        <v>145</v>
      </c>
      <c r="B149" s="36" t="s">
        <v>294</v>
      </c>
      <c r="C149" s="36" t="s">
        <v>35</v>
      </c>
      <c r="D149" s="39" t="s">
        <v>48</v>
      </c>
      <c r="E149" s="36" t="s">
        <v>38</v>
      </c>
      <c r="F149" s="42">
        <v>0.019594907407407405</v>
      </c>
      <c r="G149" s="14" t="str">
        <f t="shared" si="6"/>
        <v>4.29/km</v>
      </c>
      <c r="H149" s="16">
        <f t="shared" si="7"/>
        <v>0.006469907407407405</v>
      </c>
      <c r="I149" s="16">
        <f t="shared" si="8"/>
        <v>0.005011574074074073</v>
      </c>
    </row>
    <row r="150" spans="1:9" ht="15" customHeight="1">
      <c r="A150" s="14">
        <v>146</v>
      </c>
      <c r="B150" s="36" t="s">
        <v>295</v>
      </c>
      <c r="C150" s="36" t="s">
        <v>296</v>
      </c>
      <c r="D150" s="39" t="s">
        <v>200</v>
      </c>
      <c r="E150" s="36" t="s">
        <v>126</v>
      </c>
      <c r="F150" s="42">
        <v>0.01965277777777778</v>
      </c>
      <c r="G150" s="14" t="str">
        <f t="shared" si="6"/>
        <v>4.30/km</v>
      </c>
      <c r="H150" s="16">
        <f t="shared" si="7"/>
        <v>0.00652777777777778</v>
      </c>
      <c r="I150" s="16">
        <f t="shared" si="8"/>
        <v>0.002025462962962965</v>
      </c>
    </row>
    <row r="151" spans="1:9" ht="15" customHeight="1">
      <c r="A151" s="14">
        <v>147</v>
      </c>
      <c r="B151" s="36" t="s">
        <v>297</v>
      </c>
      <c r="C151" s="36" t="s">
        <v>113</v>
      </c>
      <c r="D151" s="39" t="s">
        <v>130</v>
      </c>
      <c r="E151" s="36" t="s">
        <v>56</v>
      </c>
      <c r="F151" s="42">
        <v>0.019849537037037037</v>
      </c>
      <c r="G151" s="14" t="str">
        <f t="shared" si="6"/>
        <v>4.32/km</v>
      </c>
      <c r="H151" s="16">
        <f t="shared" si="7"/>
        <v>0.0067245370370370375</v>
      </c>
      <c r="I151" s="16">
        <f t="shared" si="8"/>
        <v>0.0033217592592592604</v>
      </c>
    </row>
    <row r="152" spans="1:9" ht="15" customHeight="1">
      <c r="A152" s="14">
        <v>148</v>
      </c>
      <c r="B152" s="36" t="s">
        <v>298</v>
      </c>
      <c r="C152" s="36" t="s">
        <v>299</v>
      </c>
      <c r="D152" s="39" t="s">
        <v>200</v>
      </c>
      <c r="E152" s="36" t="s">
        <v>300</v>
      </c>
      <c r="F152" s="42">
        <v>0.019872685185185184</v>
      </c>
      <c r="G152" s="14" t="str">
        <f t="shared" si="6"/>
        <v>4.33/km</v>
      </c>
      <c r="H152" s="16">
        <f t="shared" si="7"/>
        <v>0.006747685185185185</v>
      </c>
      <c r="I152" s="16">
        <f t="shared" si="8"/>
        <v>0.00224537037037037</v>
      </c>
    </row>
    <row r="153" spans="1:9" ht="15" customHeight="1">
      <c r="A153" s="14">
        <v>149</v>
      </c>
      <c r="B153" s="36" t="s">
        <v>301</v>
      </c>
      <c r="C153" s="36" t="s">
        <v>118</v>
      </c>
      <c r="D153" s="39" t="s">
        <v>172</v>
      </c>
      <c r="E153" s="36" t="s">
        <v>38</v>
      </c>
      <c r="F153" s="42">
        <v>0.01994212962962963</v>
      </c>
      <c r="G153" s="14" t="str">
        <f t="shared" si="6"/>
        <v>4.33/km</v>
      </c>
      <c r="H153" s="16">
        <f t="shared" si="7"/>
        <v>0.00681712962962963</v>
      </c>
      <c r="I153" s="16">
        <f t="shared" si="8"/>
        <v>0.0029629629629629624</v>
      </c>
    </row>
    <row r="154" spans="1:9" ht="15" customHeight="1">
      <c r="A154" s="14">
        <v>150</v>
      </c>
      <c r="B154" s="36" t="s">
        <v>302</v>
      </c>
      <c r="C154" s="36" t="s">
        <v>71</v>
      </c>
      <c r="D154" s="39" t="s">
        <v>41</v>
      </c>
      <c r="E154" s="36" t="s">
        <v>303</v>
      </c>
      <c r="F154" s="42">
        <v>0.01996527777777778</v>
      </c>
      <c r="G154" s="14" t="str">
        <f t="shared" si="6"/>
        <v>4.34/km</v>
      </c>
      <c r="H154" s="16">
        <f t="shared" si="7"/>
        <v>0.00684027777777778</v>
      </c>
      <c r="I154" s="16">
        <f t="shared" si="8"/>
        <v>0.005914351851851853</v>
      </c>
    </row>
    <row r="155" spans="1:9" ht="15" customHeight="1">
      <c r="A155" s="14">
        <v>151</v>
      </c>
      <c r="B155" s="36" t="s">
        <v>304</v>
      </c>
      <c r="C155" s="36" t="s">
        <v>305</v>
      </c>
      <c r="D155" s="39" t="s">
        <v>74</v>
      </c>
      <c r="E155" s="36" t="s">
        <v>51</v>
      </c>
      <c r="F155" s="42">
        <v>0.020011574074074074</v>
      </c>
      <c r="G155" s="14" t="str">
        <f t="shared" si="6"/>
        <v>4.34/km</v>
      </c>
      <c r="H155" s="16">
        <f t="shared" si="7"/>
        <v>0.0068865740740740745</v>
      </c>
      <c r="I155" s="16">
        <f t="shared" si="8"/>
        <v>0.004710648148148148</v>
      </c>
    </row>
    <row r="156" spans="1:9" ht="15" customHeight="1">
      <c r="A156" s="14">
        <v>152</v>
      </c>
      <c r="B156" s="36" t="s">
        <v>306</v>
      </c>
      <c r="C156" s="36" t="s">
        <v>307</v>
      </c>
      <c r="D156" s="39" t="s">
        <v>200</v>
      </c>
      <c r="E156" s="36" t="s">
        <v>38</v>
      </c>
      <c r="F156" s="42">
        <v>0.020023148148148148</v>
      </c>
      <c r="G156" s="14" t="str">
        <f t="shared" si="6"/>
        <v>4.35/km</v>
      </c>
      <c r="H156" s="16">
        <f t="shared" si="7"/>
        <v>0.006898148148148148</v>
      </c>
      <c r="I156" s="16">
        <f t="shared" si="8"/>
        <v>0.002395833333333333</v>
      </c>
    </row>
    <row r="157" spans="1:9" ht="15" customHeight="1">
      <c r="A157" s="14">
        <v>153</v>
      </c>
      <c r="B157" s="36" t="s">
        <v>308</v>
      </c>
      <c r="C157" s="36" t="s">
        <v>309</v>
      </c>
      <c r="D157" s="39" t="s">
        <v>172</v>
      </c>
      <c r="E157" s="36" t="s">
        <v>310</v>
      </c>
      <c r="F157" s="42">
        <v>0.020208333333333335</v>
      </c>
      <c r="G157" s="14" t="str">
        <f t="shared" si="6"/>
        <v>4.37/km</v>
      </c>
      <c r="H157" s="16">
        <f t="shared" si="7"/>
        <v>0.007083333333333336</v>
      </c>
      <c r="I157" s="16">
        <f t="shared" si="8"/>
        <v>0.0032291666666666684</v>
      </c>
    </row>
    <row r="158" spans="1:9" ht="15" customHeight="1">
      <c r="A158" s="14">
        <v>154</v>
      </c>
      <c r="B158" s="36" t="s">
        <v>311</v>
      </c>
      <c r="C158" s="36" t="s">
        <v>312</v>
      </c>
      <c r="D158" s="39" t="s">
        <v>313</v>
      </c>
      <c r="E158" s="36" t="s">
        <v>126</v>
      </c>
      <c r="F158" s="42">
        <v>0.020266203703703703</v>
      </c>
      <c r="G158" s="14" t="str">
        <f t="shared" si="6"/>
        <v>4.38/km</v>
      </c>
      <c r="H158" s="16">
        <f t="shared" si="7"/>
        <v>0.007141203703703703</v>
      </c>
      <c r="I158" s="16">
        <f t="shared" si="8"/>
        <v>0</v>
      </c>
    </row>
    <row r="159" spans="1:9" ht="15" customHeight="1">
      <c r="A159" s="14">
        <v>155</v>
      </c>
      <c r="B159" s="36" t="s">
        <v>314</v>
      </c>
      <c r="C159" s="36" t="s">
        <v>315</v>
      </c>
      <c r="D159" s="39" t="s">
        <v>26</v>
      </c>
      <c r="E159" s="36" t="s">
        <v>59</v>
      </c>
      <c r="F159" s="42">
        <v>0.0203125</v>
      </c>
      <c r="G159" s="14" t="str">
        <f t="shared" si="6"/>
        <v>4.39/km</v>
      </c>
      <c r="H159" s="16">
        <f t="shared" si="7"/>
        <v>0.007187500000000001</v>
      </c>
      <c r="I159" s="16">
        <f t="shared" si="8"/>
        <v>0.006747685185185185</v>
      </c>
    </row>
    <row r="160" spans="1:9" ht="15" customHeight="1">
      <c r="A160" s="14">
        <v>156</v>
      </c>
      <c r="B160" s="36" t="s">
        <v>316</v>
      </c>
      <c r="C160" s="36" t="s">
        <v>53</v>
      </c>
      <c r="D160" s="39" t="s">
        <v>48</v>
      </c>
      <c r="E160" s="36" t="s">
        <v>59</v>
      </c>
      <c r="F160" s="42">
        <v>0.020335648148148148</v>
      </c>
      <c r="G160" s="14" t="str">
        <f t="shared" si="6"/>
        <v>4.39/km</v>
      </c>
      <c r="H160" s="16">
        <f t="shared" si="7"/>
        <v>0.007210648148148148</v>
      </c>
      <c r="I160" s="16">
        <f t="shared" si="8"/>
        <v>0.005752314814814816</v>
      </c>
    </row>
    <row r="161" spans="1:9" ht="15" customHeight="1">
      <c r="A161" s="14">
        <v>157</v>
      </c>
      <c r="B161" s="36" t="s">
        <v>317</v>
      </c>
      <c r="C161" s="36" t="s">
        <v>113</v>
      </c>
      <c r="D161" s="39" t="s">
        <v>130</v>
      </c>
      <c r="E161" s="36" t="s">
        <v>38</v>
      </c>
      <c r="F161" s="42">
        <v>0.02039351851851852</v>
      </c>
      <c r="G161" s="14" t="str">
        <f t="shared" si="6"/>
        <v>4.40/km</v>
      </c>
      <c r="H161" s="16">
        <f t="shared" si="7"/>
        <v>0.00726851851851852</v>
      </c>
      <c r="I161" s="16">
        <f t="shared" si="8"/>
        <v>0.0038657407407407425</v>
      </c>
    </row>
    <row r="162" spans="1:9" ht="15" customHeight="1">
      <c r="A162" s="14">
        <v>158</v>
      </c>
      <c r="B162" s="36" t="s">
        <v>318</v>
      </c>
      <c r="C162" s="36" t="s">
        <v>319</v>
      </c>
      <c r="D162" s="39" t="s">
        <v>211</v>
      </c>
      <c r="E162" s="36" t="s">
        <v>38</v>
      </c>
      <c r="F162" s="42">
        <v>0.020416666666666666</v>
      </c>
      <c r="G162" s="14" t="str">
        <f t="shared" si="6"/>
        <v>4.40/km</v>
      </c>
      <c r="H162" s="16">
        <f t="shared" si="7"/>
        <v>0.007291666666666667</v>
      </c>
      <c r="I162" s="16">
        <f t="shared" si="8"/>
        <v>0.0025115740740740723</v>
      </c>
    </row>
    <row r="163" spans="1:9" ht="15" customHeight="1">
      <c r="A163" s="14">
        <v>159</v>
      </c>
      <c r="B163" s="36" t="s">
        <v>320</v>
      </c>
      <c r="C163" s="36" t="s">
        <v>37</v>
      </c>
      <c r="D163" s="39" t="s">
        <v>26</v>
      </c>
      <c r="E163" s="36" t="s">
        <v>56</v>
      </c>
      <c r="F163" s="42">
        <v>0.02054398148148148</v>
      </c>
      <c r="G163" s="14" t="str">
        <f t="shared" si="6"/>
        <v>4.42/km</v>
      </c>
      <c r="H163" s="16">
        <f t="shared" si="7"/>
        <v>0.0074189814814814795</v>
      </c>
      <c r="I163" s="16">
        <f t="shared" si="8"/>
        <v>0.006979166666666663</v>
      </c>
    </row>
    <row r="164" spans="1:9" ht="15" customHeight="1">
      <c r="A164" s="14">
        <v>160</v>
      </c>
      <c r="B164" s="36" t="s">
        <v>321</v>
      </c>
      <c r="C164" s="36" t="s">
        <v>53</v>
      </c>
      <c r="D164" s="39" t="s">
        <v>261</v>
      </c>
      <c r="E164" s="36" t="s">
        <v>322</v>
      </c>
      <c r="F164" s="42">
        <v>0.020694444444444446</v>
      </c>
      <c r="G164" s="14" t="str">
        <f t="shared" si="6"/>
        <v>4.44/km</v>
      </c>
      <c r="H164" s="16">
        <f t="shared" si="7"/>
        <v>0.007569444444444446</v>
      </c>
      <c r="I164" s="16">
        <f t="shared" si="8"/>
        <v>0.001828703703703704</v>
      </c>
    </row>
    <row r="165" spans="1:9" ht="15" customHeight="1">
      <c r="A165" s="14">
        <v>161</v>
      </c>
      <c r="B165" s="36" t="s">
        <v>323</v>
      </c>
      <c r="C165" s="36" t="s">
        <v>279</v>
      </c>
      <c r="D165" s="39" t="s">
        <v>211</v>
      </c>
      <c r="E165" s="36" t="s">
        <v>38</v>
      </c>
      <c r="F165" s="42">
        <v>0.020775462962962964</v>
      </c>
      <c r="G165" s="14" t="str">
        <f t="shared" si="6"/>
        <v>4.45/km</v>
      </c>
      <c r="H165" s="16">
        <f t="shared" si="7"/>
        <v>0.007650462962962965</v>
      </c>
      <c r="I165" s="16">
        <f t="shared" si="8"/>
        <v>0.0028703703703703703</v>
      </c>
    </row>
    <row r="166" spans="1:9" ht="15" customHeight="1">
      <c r="A166" s="14">
        <v>162</v>
      </c>
      <c r="B166" s="36" t="s">
        <v>324</v>
      </c>
      <c r="C166" s="36" t="s">
        <v>218</v>
      </c>
      <c r="D166" s="39" t="s">
        <v>74</v>
      </c>
      <c r="E166" s="36" t="s">
        <v>38</v>
      </c>
      <c r="F166" s="42">
        <v>0.020995370370370373</v>
      </c>
      <c r="G166" s="14" t="str">
        <f t="shared" si="6"/>
        <v>4.48/km</v>
      </c>
      <c r="H166" s="16">
        <f t="shared" si="7"/>
        <v>0.007870370370370373</v>
      </c>
      <c r="I166" s="16">
        <f t="shared" si="8"/>
        <v>0.005694444444444446</v>
      </c>
    </row>
    <row r="167" spans="1:9" ht="15" customHeight="1">
      <c r="A167" s="14">
        <v>163</v>
      </c>
      <c r="B167" s="36" t="s">
        <v>325</v>
      </c>
      <c r="C167" s="36" t="s">
        <v>47</v>
      </c>
      <c r="D167" s="39" t="s">
        <v>130</v>
      </c>
      <c r="E167" s="36" t="s">
        <v>56</v>
      </c>
      <c r="F167" s="42">
        <v>0.021006944444444443</v>
      </c>
      <c r="G167" s="14" t="str">
        <f t="shared" si="6"/>
        <v>4.48/km</v>
      </c>
      <c r="H167" s="16">
        <f t="shared" si="7"/>
        <v>0.007881944444444443</v>
      </c>
      <c r="I167" s="16">
        <f t="shared" si="8"/>
        <v>0.004479166666666666</v>
      </c>
    </row>
    <row r="168" spans="1:9" ht="15" customHeight="1">
      <c r="A168" s="14">
        <v>164</v>
      </c>
      <c r="B168" s="36" t="s">
        <v>326</v>
      </c>
      <c r="C168" s="36" t="s">
        <v>327</v>
      </c>
      <c r="D168" s="39" t="s">
        <v>200</v>
      </c>
      <c r="E168" s="36" t="s">
        <v>20</v>
      </c>
      <c r="F168" s="42">
        <v>0.02101851851851852</v>
      </c>
      <c r="G168" s="14" t="str">
        <f t="shared" si="6"/>
        <v>4.48/km</v>
      </c>
      <c r="H168" s="16">
        <f t="shared" si="7"/>
        <v>0.00789351851851852</v>
      </c>
      <c r="I168" s="16">
        <f t="shared" si="8"/>
        <v>0.0033912037037037053</v>
      </c>
    </row>
    <row r="169" spans="1:9" ht="15" customHeight="1">
      <c r="A169" s="14">
        <v>165</v>
      </c>
      <c r="B169" s="36" t="s">
        <v>328</v>
      </c>
      <c r="C169" s="36" t="s">
        <v>329</v>
      </c>
      <c r="D169" s="39" t="s">
        <v>26</v>
      </c>
      <c r="E169" s="36" t="s">
        <v>330</v>
      </c>
      <c r="F169" s="42">
        <v>0.021122685185185185</v>
      </c>
      <c r="G169" s="14" t="str">
        <f t="shared" si="6"/>
        <v>4.50/km</v>
      </c>
      <c r="H169" s="16">
        <f t="shared" si="7"/>
        <v>0.007997685185185186</v>
      </c>
      <c r="I169" s="16">
        <f t="shared" si="8"/>
        <v>0.007557870370370369</v>
      </c>
    </row>
    <row r="170" spans="1:9" ht="15" customHeight="1">
      <c r="A170" s="14">
        <v>166</v>
      </c>
      <c r="B170" s="36" t="s">
        <v>331</v>
      </c>
      <c r="C170" s="36" t="s">
        <v>332</v>
      </c>
      <c r="D170" s="39" t="s">
        <v>211</v>
      </c>
      <c r="E170" s="36" t="s">
        <v>59</v>
      </c>
      <c r="F170" s="42">
        <v>0.021284722222222222</v>
      </c>
      <c r="G170" s="14" t="str">
        <f t="shared" si="6"/>
        <v>4.52/km</v>
      </c>
      <c r="H170" s="16">
        <f t="shared" si="7"/>
        <v>0.008159722222222223</v>
      </c>
      <c r="I170" s="16">
        <f t="shared" si="8"/>
        <v>0.0033796296296296283</v>
      </c>
    </row>
    <row r="171" spans="1:9" ht="15" customHeight="1">
      <c r="A171" s="14">
        <v>167</v>
      </c>
      <c r="B171" s="36" t="s">
        <v>333</v>
      </c>
      <c r="C171" s="36" t="s">
        <v>118</v>
      </c>
      <c r="D171" s="39" t="s">
        <v>41</v>
      </c>
      <c r="E171" s="36" t="s">
        <v>56</v>
      </c>
      <c r="F171" s="42">
        <v>0.021458333333333333</v>
      </c>
      <c r="G171" s="14" t="str">
        <f t="shared" si="6"/>
        <v>4.54/km</v>
      </c>
      <c r="H171" s="16">
        <f t="shared" si="7"/>
        <v>0.008333333333333333</v>
      </c>
      <c r="I171" s="16">
        <f t="shared" si="8"/>
        <v>0.007407407407407406</v>
      </c>
    </row>
    <row r="172" spans="1:9" ht="15" customHeight="1">
      <c r="A172" s="14">
        <v>168</v>
      </c>
      <c r="B172" s="36" t="s">
        <v>334</v>
      </c>
      <c r="C172" s="36" t="s">
        <v>71</v>
      </c>
      <c r="D172" s="39" t="s">
        <v>26</v>
      </c>
      <c r="E172" s="36" t="s">
        <v>59</v>
      </c>
      <c r="F172" s="42">
        <v>0.02170138888888889</v>
      </c>
      <c r="G172" s="14" t="str">
        <f t="shared" si="6"/>
        <v>4.58/km</v>
      </c>
      <c r="H172" s="16">
        <f t="shared" si="7"/>
        <v>0.008576388888888892</v>
      </c>
      <c r="I172" s="16">
        <f t="shared" si="8"/>
        <v>0.008136574074074076</v>
      </c>
    </row>
    <row r="173" spans="1:9" ht="15" customHeight="1">
      <c r="A173" s="14">
        <v>169</v>
      </c>
      <c r="B173" s="36" t="s">
        <v>96</v>
      </c>
      <c r="C173" s="36" t="s">
        <v>335</v>
      </c>
      <c r="D173" s="39" t="s">
        <v>254</v>
      </c>
      <c r="E173" s="36" t="s">
        <v>20</v>
      </c>
      <c r="F173" s="42">
        <v>0.021782407407407407</v>
      </c>
      <c r="G173" s="14" t="str">
        <f t="shared" si="6"/>
        <v>4.59/km</v>
      </c>
      <c r="H173" s="16">
        <f t="shared" si="7"/>
        <v>0.008657407407407407</v>
      </c>
      <c r="I173" s="16">
        <f t="shared" si="8"/>
        <v>0.0029861111111111095</v>
      </c>
    </row>
    <row r="174" spans="1:9" ht="15" customHeight="1">
      <c r="A174" s="14">
        <v>170</v>
      </c>
      <c r="B174" s="36" t="s">
        <v>336</v>
      </c>
      <c r="C174" s="36" t="s">
        <v>337</v>
      </c>
      <c r="D174" s="39" t="s">
        <v>211</v>
      </c>
      <c r="E174" s="36" t="s">
        <v>38</v>
      </c>
      <c r="F174" s="42">
        <v>0.021886574074074072</v>
      </c>
      <c r="G174" s="14" t="str">
        <f t="shared" si="6"/>
        <v>5.00/km</v>
      </c>
      <c r="H174" s="16">
        <f t="shared" si="7"/>
        <v>0.008761574074074073</v>
      </c>
      <c r="I174" s="16">
        <f t="shared" si="8"/>
        <v>0.003981481481481478</v>
      </c>
    </row>
    <row r="175" spans="1:9" ht="15" customHeight="1">
      <c r="A175" s="14">
        <v>171</v>
      </c>
      <c r="B175" s="36" t="s">
        <v>338</v>
      </c>
      <c r="C175" s="36" t="s">
        <v>210</v>
      </c>
      <c r="D175" s="39" t="s">
        <v>211</v>
      </c>
      <c r="E175" s="36" t="s">
        <v>38</v>
      </c>
      <c r="F175" s="42">
        <v>0.02189814814814815</v>
      </c>
      <c r="G175" s="14" t="str">
        <f t="shared" si="6"/>
        <v>5.00/km</v>
      </c>
      <c r="H175" s="16">
        <f t="shared" si="7"/>
        <v>0.00877314814814815</v>
      </c>
      <c r="I175" s="16">
        <f t="shared" si="8"/>
        <v>0.003993055555555555</v>
      </c>
    </row>
    <row r="176" spans="1:9" ht="15" customHeight="1">
      <c r="A176" s="14">
        <v>172</v>
      </c>
      <c r="B176" s="36" t="s">
        <v>339</v>
      </c>
      <c r="C176" s="36" t="s">
        <v>340</v>
      </c>
      <c r="D176" s="39" t="s">
        <v>26</v>
      </c>
      <c r="E176" s="36" t="s">
        <v>56</v>
      </c>
      <c r="F176" s="42">
        <v>0.022314814814814815</v>
      </c>
      <c r="G176" s="14" t="str">
        <f t="shared" si="6"/>
        <v>5.06/km</v>
      </c>
      <c r="H176" s="16">
        <f t="shared" si="7"/>
        <v>0.009189814814814816</v>
      </c>
      <c r="I176" s="16">
        <f t="shared" si="8"/>
        <v>0.008749999999999999</v>
      </c>
    </row>
    <row r="177" spans="1:9" ht="15" customHeight="1">
      <c r="A177" s="14">
        <v>173</v>
      </c>
      <c r="B177" s="36" t="s">
        <v>93</v>
      </c>
      <c r="C177" s="36" t="s">
        <v>341</v>
      </c>
      <c r="D177" s="39" t="s">
        <v>254</v>
      </c>
      <c r="E177" s="36" t="s">
        <v>56</v>
      </c>
      <c r="F177" s="42">
        <v>0.022569444444444444</v>
      </c>
      <c r="G177" s="14" t="str">
        <f t="shared" si="6"/>
        <v>5.10/km</v>
      </c>
      <c r="H177" s="16">
        <f t="shared" si="7"/>
        <v>0.009444444444444445</v>
      </c>
      <c r="I177" s="16">
        <f t="shared" si="8"/>
        <v>0.003773148148148147</v>
      </c>
    </row>
    <row r="178" spans="1:9" ht="15" customHeight="1">
      <c r="A178" s="14">
        <v>174</v>
      </c>
      <c r="B178" s="36" t="s">
        <v>342</v>
      </c>
      <c r="C178" s="36" t="s">
        <v>343</v>
      </c>
      <c r="D178" s="39" t="s">
        <v>200</v>
      </c>
      <c r="E178" s="36" t="s">
        <v>56</v>
      </c>
      <c r="F178" s="42">
        <v>0.022569444444444444</v>
      </c>
      <c r="G178" s="14" t="str">
        <f t="shared" si="6"/>
        <v>5.10/km</v>
      </c>
      <c r="H178" s="16">
        <f t="shared" si="7"/>
        <v>0.009444444444444445</v>
      </c>
      <c r="I178" s="16">
        <f t="shared" si="8"/>
        <v>0.00494212962962963</v>
      </c>
    </row>
    <row r="179" spans="1:9" ht="15" customHeight="1">
      <c r="A179" s="31">
        <v>175</v>
      </c>
      <c r="B179" s="44" t="s">
        <v>344</v>
      </c>
      <c r="C179" s="44" t="s">
        <v>345</v>
      </c>
      <c r="D179" s="45" t="s">
        <v>313</v>
      </c>
      <c r="E179" s="44" t="s">
        <v>375</v>
      </c>
      <c r="F179" s="46">
        <v>0.022615740740740742</v>
      </c>
      <c r="G179" s="31" t="str">
        <f t="shared" si="6"/>
        <v>5.10/km</v>
      </c>
      <c r="H179" s="32">
        <f t="shared" si="7"/>
        <v>0.009490740740740742</v>
      </c>
      <c r="I179" s="32">
        <f t="shared" si="8"/>
        <v>0.002349537037037039</v>
      </c>
    </row>
    <row r="180" spans="1:9" ht="15" customHeight="1">
      <c r="A180" s="14">
        <v>176</v>
      </c>
      <c r="B180" s="36" t="s">
        <v>346</v>
      </c>
      <c r="C180" s="36" t="s">
        <v>71</v>
      </c>
      <c r="D180" s="39" t="s">
        <v>23</v>
      </c>
      <c r="E180" s="36" t="s">
        <v>56</v>
      </c>
      <c r="F180" s="42">
        <v>0.02263888888888889</v>
      </c>
      <c r="G180" s="14" t="str">
        <f t="shared" si="6"/>
        <v>5.10/km</v>
      </c>
      <c r="H180" s="16">
        <f t="shared" si="7"/>
        <v>0.00951388888888889</v>
      </c>
      <c r="I180" s="16">
        <f t="shared" si="8"/>
        <v>0.009108796296296295</v>
      </c>
    </row>
    <row r="181" spans="1:9" ht="15" customHeight="1">
      <c r="A181" s="14">
        <v>177</v>
      </c>
      <c r="B181" s="36" t="s">
        <v>217</v>
      </c>
      <c r="C181" s="36" t="s">
        <v>347</v>
      </c>
      <c r="D181" s="39" t="s">
        <v>313</v>
      </c>
      <c r="E181" s="36" t="s">
        <v>38</v>
      </c>
      <c r="F181" s="42">
        <v>0.02310185185185185</v>
      </c>
      <c r="G181" s="14" t="str">
        <f t="shared" si="6"/>
        <v>5.17/km</v>
      </c>
      <c r="H181" s="16">
        <f t="shared" si="7"/>
        <v>0.00997685185185185</v>
      </c>
      <c r="I181" s="16">
        <f t="shared" si="8"/>
        <v>0.002835648148148146</v>
      </c>
    </row>
    <row r="182" spans="1:9" ht="15" customHeight="1">
      <c r="A182" s="14">
        <v>178</v>
      </c>
      <c r="B182" s="36" t="s">
        <v>348</v>
      </c>
      <c r="C182" s="36" t="s">
        <v>349</v>
      </c>
      <c r="D182" s="39" t="s">
        <v>211</v>
      </c>
      <c r="E182" s="36" t="s">
        <v>38</v>
      </c>
      <c r="F182" s="42">
        <v>0.023287037037037037</v>
      </c>
      <c r="G182" s="14" t="str">
        <f t="shared" si="6"/>
        <v>5.19/km</v>
      </c>
      <c r="H182" s="16">
        <f t="shared" si="7"/>
        <v>0.010162037037037037</v>
      </c>
      <c r="I182" s="16">
        <f t="shared" si="8"/>
        <v>0.005381944444444443</v>
      </c>
    </row>
    <row r="183" spans="1:9" ht="15" customHeight="1">
      <c r="A183" s="14">
        <v>179</v>
      </c>
      <c r="B183" s="36" t="s">
        <v>350</v>
      </c>
      <c r="C183" s="36" t="s">
        <v>111</v>
      </c>
      <c r="D183" s="39" t="s">
        <v>130</v>
      </c>
      <c r="E183" s="36" t="s">
        <v>38</v>
      </c>
      <c r="F183" s="42">
        <v>0.023715277777777776</v>
      </c>
      <c r="G183" s="14" t="str">
        <f t="shared" si="6"/>
        <v>5.25/km</v>
      </c>
      <c r="H183" s="16">
        <f t="shared" si="7"/>
        <v>0.010590277777777777</v>
      </c>
      <c r="I183" s="16">
        <f t="shared" si="8"/>
        <v>0.0071874999999999994</v>
      </c>
    </row>
    <row r="184" spans="1:9" ht="15" customHeight="1">
      <c r="A184" s="14">
        <v>180</v>
      </c>
      <c r="B184" s="36" t="s">
        <v>351</v>
      </c>
      <c r="C184" s="36" t="s">
        <v>53</v>
      </c>
      <c r="D184" s="39" t="s">
        <v>74</v>
      </c>
      <c r="E184" s="36" t="s">
        <v>51</v>
      </c>
      <c r="F184" s="42">
        <v>0.02396990740740741</v>
      </c>
      <c r="G184" s="14" t="str">
        <f t="shared" si="6"/>
        <v>5.29/km</v>
      </c>
      <c r="H184" s="16">
        <f t="shared" si="7"/>
        <v>0.010844907407407409</v>
      </c>
      <c r="I184" s="16">
        <f t="shared" si="8"/>
        <v>0.008668981481481482</v>
      </c>
    </row>
    <row r="185" spans="1:9" ht="15" customHeight="1">
      <c r="A185" s="14">
        <v>181</v>
      </c>
      <c r="B185" s="36" t="s">
        <v>352</v>
      </c>
      <c r="C185" s="36" t="s">
        <v>353</v>
      </c>
      <c r="D185" s="39" t="s">
        <v>211</v>
      </c>
      <c r="E185" s="36" t="s">
        <v>56</v>
      </c>
      <c r="F185" s="42">
        <v>0.02407407407407407</v>
      </c>
      <c r="G185" s="14" t="str">
        <f t="shared" si="6"/>
        <v>5.30/km</v>
      </c>
      <c r="H185" s="16">
        <f t="shared" si="7"/>
        <v>0.010949074074074071</v>
      </c>
      <c r="I185" s="16">
        <f t="shared" si="8"/>
        <v>0.006168981481481477</v>
      </c>
    </row>
    <row r="186" spans="1:9" ht="15" customHeight="1">
      <c r="A186" s="14">
        <v>182</v>
      </c>
      <c r="B186" s="36" t="s">
        <v>354</v>
      </c>
      <c r="C186" s="36" t="s">
        <v>69</v>
      </c>
      <c r="D186" s="39" t="s">
        <v>261</v>
      </c>
      <c r="E186" s="36" t="s">
        <v>355</v>
      </c>
      <c r="F186" s="42">
        <v>0.024189814814814817</v>
      </c>
      <c r="G186" s="14" t="str">
        <f t="shared" si="6"/>
        <v>5.32/km</v>
      </c>
      <c r="H186" s="16">
        <f t="shared" si="7"/>
        <v>0.011064814814814817</v>
      </c>
      <c r="I186" s="16">
        <f t="shared" si="8"/>
        <v>0.005324074074074075</v>
      </c>
    </row>
    <row r="187" spans="1:9" ht="15" customHeight="1">
      <c r="A187" s="31">
        <v>183</v>
      </c>
      <c r="B187" s="44" t="s">
        <v>356</v>
      </c>
      <c r="C187" s="44" t="s">
        <v>47</v>
      </c>
      <c r="D187" s="45" t="s">
        <v>172</v>
      </c>
      <c r="E187" s="44" t="s">
        <v>375</v>
      </c>
      <c r="F187" s="46">
        <v>0.024444444444444446</v>
      </c>
      <c r="G187" s="31" t="str">
        <f t="shared" si="6"/>
        <v>5.35/km</v>
      </c>
      <c r="H187" s="32">
        <f t="shared" si="7"/>
        <v>0.011319444444444446</v>
      </c>
      <c r="I187" s="32">
        <f t="shared" si="8"/>
        <v>0.007465277777777779</v>
      </c>
    </row>
    <row r="188" spans="1:9" ht="15" customHeight="1">
      <c r="A188" s="14">
        <v>184</v>
      </c>
      <c r="B188" s="36" t="s">
        <v>357</v>
      </c>
      <c r="C188" s="36" t="s">
        <v>358</v>
      </c>
      <c r="D188" s="39" t="s">
        <v>211</v>
      </c>
      <c r="E188" s="36" t="s">
        <v>56</v>
      </c>
      <c r="F188" s="42">
        <v>0.024479166666666666</v>
      </c>
      <c r="G188" s="14" t="str">
        <f t="shared" si="6"/>
        <v>5.36/km</v>
      </c>
      <c r="H188" s="16">
        <f t="shared" si="7"/>
        <v>0.011354166666666667</v>
      </c>
      <c r="I188" s="16">
        <f t="shared" si="8"/>
        <v>0.0065740740740740725</v>
      </c>
    </row>
    <row r="189" spans="1:9" ht="15" customHeight="1">
      <c r="A189" s="14">
        <v>185</v>
      </c>
      <c r="B189" s="36" t="s">
        <v>359</v>
      </c>
      <c r="C189" s="36" t="s">
        <v>105</v>
      </c>
      <c r="D189" s="39" t="s">
        <v>261</v>
      </c>
      <c r="E189" s="36" t="s">
        <v>360</v>
      </c>
      <c r="F189" s="42">
        <v>0.024525462962962968</v>
      </c>
      <c r="G189" s="14" t="str">
        <f t="shared" si="6"/>
        <v>5.36/km</v>
      </c>
      <c r="H189" s="16">
        <f t="shared" si="7"/>
        <v>0.011400462962962968</v>
      </c>
      <c r="I189" s="16">
        <f t="shared" si="8"/>
        <v>0.005659722222222226</v>
      </c>
    </row>
    <row r="190" spans="1:9" ht="15" customHeight="1">
      <c r="A190" s="14">
        <v>186</v>
      </c>
      <c r="B190" s="36" t="s">
        <v>129</v>
      </c>
      <c r="C190" s="36" t="s">
        <v>210</v>
      </c>
      <c r="D190" s="39" t="s">
        <v>254</v>
      </c>
      <c r="E190" s="36" t="s">
        <v>56</v>
      </c>
      <c r="F190" s="42">
        <v>0.024525462962962968</v>
      </c>
      <c r="G190" s="14" t="str">
        <f t="shared" si="6"/>
        <v>5.36/km</v>
      </c>
      <c r="H190" s="16">
        <f t="shared" si="7"/>
        <v>0.011400462962962968</v>
      </c>
      <c r="I190" s="16">
        <f t="shared" si="8"/>
        <v>0.005729166666666671</v>
      </c>
    </row>
    <row r="191" spans="1:9" ht="15" customHeight="1">
      <c r="A191" s="14">
        <v>187</v>
      </c>
      <c r="B191" s="36" t="s">
        <v>361</v>
      </c>
      <c r="C191" s="36" t="s">
        <v>33</v>
      </c>
      <c r="D191" s="39" t="s">
        <v>261</v>
      </c>
      <c r="E191" s="36" t="s">
        <v>38</v>
      </c>
      <c r="F191" s="42">
        <v>0.024571759259259262</v>
      </c>
      <c r="G191" s="14" t="str">
        <f t="shared" si="6"/>
        <v>5.37/km</v>
      </c>
      <c r="H191" s="16">
        <f t="shared" si="7"/>
        <v>0.011446759259259262</v>
      </c>
      <c r="I191" s="16">
        <f t="shared" si="8"/>
        <v>0.00570601851851852</v>
      </c>
    </row>
    <row r="192" spans="1:9" ht="15" customHeight="1">
      <c r="A192" s="14">
        <v>188</v>
      </c>
      <c r="B192" s="36" t="s">
        <v>362</v>
      </c>
      <c r="C192" s="36" t="s">
        <v>363</v>
      </c>
      <c r="D192" s="39" t="s">
        <v>313</v>
      </c>
      <c r="E192" s="36" t="s">
        <v>20</v>
      </c>
      <c r="F192" s="42">
        <v>0.024710648148148148</v>
      </c>
      <c r="G192" s="14" t="str">
        <f t="shared" si="6"/>
        <v>5.39/km</v>
      </c>
      <c r="H192" s="16">
        <f t="shared" si="7"/>
        <v>0.011585648148148149</v>
      </c>
      <c r="I192" s="16">
        <f t="shared" si="8"/>
        <v>0.004444444444444445</v>
      </c>
    </row>
    <row r="193" spans="1:9" ht="15" customHeight="1">
      <c r="A193" s="14">
        <v>189</v>
      </c>
      <c r="B193" s="36" t="s">
        <v>364</v>
      </c>
      <c r="C193" s="36" t="s">
        <v>365</v>
      </c>
      <c r="D193" s="39" t="s">
        <v>200</v>
      </c>
      <c r="E193" s="36" t="s">
        <v>205</v>
      </c>
      <c r="F193" s="42">
        <v>0.024837962962962964</v>
      </c>
      <c r="G193" s="14" t="str">
        <f t="shared" si="6"/>
        <v>5.41/km</v>
      </c>
      <c r="H193" s="16">
        <f t="shared" si="7"/>
        <v>0.011712962962962965</v>
      </c>
      <c r="I193" s="16">
        <f t="shared" si="8"/>
        <v>0.00721064814814815</v>
      </c>
    </row>
    <row r="194" spans="1:9" ht="15" customHeight="1">
      <c r="A194" s="14">
        <v>190</v>
      </c>
      <c r="B194" s="36" t="s">
        <v>366</v>
      </c>
      <c r="C194" s="36" t="s">
        <v>367</v>
      </c>
      <c r="D194" s="39" t="s">
        <v>261</v>
      </c>
      <c r="E194" s="36" t="s">
        <v>56</v>
      </c>
      <c r="F194" s="42">
        <v>0.024849537037037035</v>
      </c>
      <c r="G194" s="14" t="str">
        <f t="shared" si="6"/>
        <v>5.41/km</v>
      </c>
      <c r="H194" s="16">
        <f t="shared" si="7"/>
        <v>0.011724537037037035</v>
      </c>
      <c r="I194" s="16">
        <f t="shared" si="8"/>
        <v>0.005983796296296293</v>
      </c>
    </row>
    <row r="195" spans="1:9" ht="15" customHeight="1">
      <c r="A195" s="14">
        <v>191</v>
      </c>
      <c r="B195" s="36" t="s">
        <v>368</v>
      </c>
      <c r="C195" s="36" t="s">
        <v>369</v>
      </c>
      <c r="D195" s="39" t="s">
        <v>74</v>
      </c>
      <c r="E195" s="36" t="s">
        <v>56</v>
      </c>
      <c r="F195" s="42">
        <v>0.02487268518518519</v>
      </c>
      <c r="G195" s="14" t="str">
        <f t="shared" si="6"/>
        <v>5.41/km</v>
      </c>
      <c r="H195" s="16">
        <f t="shared" si="7"/>
        <v>0.011747685185185189</v>
      </c>
      <c r="I195" s="16">
        <f t="shared" si="8"/>
        <v>0.009571759259259262</v>
      </c>
    </row>
    <row r="196" spans="1:9" ht="15" customHeight="1">
      <c r="A196" s="31">
        <v>192</v>
      </c>
      <c r="B196" s="44" t="s">
        <v>370</v>
      </c>
      <c r="C196" s="44" t="s">
        <v>371</v>
      </c>
      <c r="D196" s="45" t="s">
        <v>254</v>
      </c>
      <c r="E196" s="44" t="s">
        <v>375</v>
      </c>
      <c r="F196" s="46">
        <v>0.025358796296296296</v>
      </c>
      <c r="G196" s="31" t="str">
        <f t="shared" si="6"/>
        <v>5.48/km</v>
      </c>
      <c r="H196" s="32">
        <f t="shared" si="7"/>
        <v>0.012233796296296296</v>
      </c>
      <c r="I196" s="32">
        <f t="shared" si="8"/>
        <v>0.006562499999999999</v>
      </c>
    </row>
    <row r="197" spans="1:9" ht="15" customHeight="1">
      <c r="A197" s="31">
        <v>193</v>
      </c>
      <c r="B197" s="44" t="s">
        <v>372</v>
      </c>
      <c r="C197" s="44" t="s">
        <v>349</v>
      </c>
      <c r="D197" s="45" t="s">
        <v>254</v>
      </c>
      <c r="E197" s="44" t="s">
        <v>375</v>
      </c>
      <c r="F197" s="46">
        <v>0.025590277777777778</v>
      </c>
      <c r="G197" s="31" t="str">
        <f>TEXT(INT((HOUR(F197)*3600+MINUTE(F197)*60+SECOND(F197))/$I$3/60),"0")&amp;"."&amp;TEXT(MOD((HOUR(F197)*3600+MINUTE(F197)*60+SECOND(F197))/$I$3,60),"00")&amp;"/km"</f>
        <v>5.51/km</v>
      </c>
      <c r="H197" s="32">
        <f t="shared" si="7"/>
        <v>0.012465277777777778</v>
      </c>
      <c r="I197" s="32">
        <f t="shared" si="8"/>
        <v>0.006793981481481481</v>
      </c>
    </row>
    <row r="198" spans="1:9" ht="15" customHeight="1">
      <c r="A198" s="18">
        <v>194</v>
      </c>
      <c r="B198" s="37" t="s">
        <v>373</v>
      </c>
      <c r="C198" s="37" t="s">
        <v>374</v>
      </c>
      <c r="D198" s="40" t="s">
        <v>254</v>
      </c>
      <c r="E198" s="37" t="s">
        <v>38</v>
      </c>
      <c r="F198" s="43">
        <v>0.026516203703703698</v>
      </c>
      <c r="G198" s="18" t="str">
        <f>TEXT(INT((HOUR(F198)*3600+MINUTE(F198)*60+SECOND(F198))/$I$3/60),"0")&amp;"."&amp;TEXT(MOD((HOUR(F198)*3600+MINUTE(F198)*60+SECOND(F198))/$I$3,60),"00")&amp;"/km"</f>
        <v>6.04/km</v>
      </c>
      <c r="H198" s="20">
        <f t="shared" si="7"/>
        <v>0.013391203703703699</v>
      </c>
      <c r="I198" s="20">
        <f t="shared" si="8"/>
        <v>0.007719907407407401</v>
      </c>
    </row>
  </sheetData>
  <autoFilter ref="A4:I19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A1">
      <pane ySplit="3" topLeftCell="BM4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9" t="str">
        <f>Individuale!A1</f>
        <v>Orbetello Night Run</v>
      </c>
      <c r="B1" s="29"/>
      <c r="C1" s="29"/>
    </row>
    <row r="2" spans="1:3" ht="42" customHeight="1">
      <c r="A2" s="30" t="str">
        <f>Individuale!A3&amp;" km. "&amp;Individuale!I3</f>
        <v>Orbetello (Gr) Italia - Venerdì 05/07/2013 km. 6,3</v>
      </c>
      <c r="B2" s="30"/>
      <c r="C2" s="30"/>
    </row>
    <row r="3" spans="1:3" ht="24.75" customHeight="1">
      <c r="A3" s="21" t="s">
        <v>2</v>
      </c>
      <c r="B3" s="22" t="s">
        <v>6</v>
      </c>
      <c r="C3" s="22" t="s">
        <v>0</v>
      </c>
    </row>
    <row r="4" spans="1:3" ht="15" customHeight="1">
      <c r="A4" s="10">
        <v>1</v>
      </c>
      <c r="B4" s="11" t="s">
        <v>38</v>
      </c>
      <c r="C4" s="23">
        <v>53</v>
      </c>
    </row>
    <row r="5" spans="1:3" ht="15" customHeight="1">
      <c r="A5" s="14">
        <v>2</v>
      </c>
      <c r="B5" s="15" t="s">
        <v>56</v>
      </c>
      <c r="C5" s="24">
        <v>33</v>
      </c>
    </row>
    <row r="6" spans="1:3" ht="15" customHeight="1">
      <c r="A6" s="14">
        <v>3</v>
      </c>
      <c r="B6" s="15" t="s">
        <v>20</v>
      </c>
      <c r="C6" s="24">
        <v>21</v>
      </c>
    </row>
    <row r="7" spans="1:3" ht="15" customHeight="1">
      <c r="A7" s="14">
        <v>4</v>
      </c>
      <c r="B7" s="15" t="s">
        <v>59</v>
      </c>
      <c r="C7" s="24">
        <v>19</v>
      </c>
    </row>
    <row r="8" spans="1:3" ht="15" customHeight="1">
      <c r="A8" s="31">
        <v>5</v>
      </c>
      <c r="B8" s="33" t="s">
        <v>375</v>
      </c>
      <c r="C8" s="34">
        <v>9</v>
      </c>
    </row>
    <row r="9" spans="1:3" ht="15" customHeight="1">
      <c r="A9" s="14">
        <v>6</v>
      </c>
      <c r="B9" s="15" t="s">
        <v>51</v>
      </c>
      <c r="C9" s="24">
        <v>7</v>
      </c>
    </row>
    <row r="10" spans="1:3" ht="15" customHeight="1">
      <c r="A10" s="14">
        <v>7</v>
      </c>
      <c r="B10" s="15" t="s">
        <v>54</v>
      </c>
      <c r="C10" s="24">
        <v>7</v>
      </c>
    </row>
    <row r="11" spans="1:3" ht="15" customHeight="1">
      <c r="A11" s="14">
        <v>8</v>
      </c>
      <c r="B11" s="15" t="s">
        <v>75</v>
      </c>
      <c r="C11" s="24">
        <v>3</v>
      </c>
    </row>
    <row r="12" spans="1:3" ht="15" customHeight="1">
      <c r="A12" s="14">
        <v>9</v>
      </c>
      <c r="B12" s="15" t="s">
        <v>15</v>
      </c>
      <c r="C12" s="24">
        <v>3</v>
      </c>
    </row>
    <row r="13" spans="1:3" ht="15" customHeight="1">
      <c r="A13" s="14">
        <v>10</v>
      </c>
      <c r="B13" s="15" t="s">
        <v>126</v>
      </c>
      <c r="C13" s="24">
        <v>3</v>
      </c>
    </row>
    <row r="14" spans="1:3" ht="15" customHeight="1">
      <c r="A14" s="14">
        <v>11</v>
      </c>
      <c r="B14" s="15" t="s">
        <v>205</v>
      </c>
      <c r="C14" s="24">
        <v>2</v>
      </c>
    </row>
    <row r="15" spans="1:3" ht="15" customHeight="1">
      <c r="A15" s="14">
        <v>12</v>
      </c>
      <c r="B15" s="15" t="s">
        <v>213</v>
      </c>
      <c r="C15" s="24">
        <v>2</v>
      </c>
    </row>
    <row r="16" spans="1:3" ht="15" customHeight="1">
      <c r="A16" s="14">
        <v>13</v>
      </c>
      <c r="B16" s="15" t="s">
        <v>77</v>
      </c>
      <c r="C16" s="24">
        <v>2</v>
      </c>
    </row>
    <row r="17" spans="1:3" ht="15" customHeight="1">
      <c r="A17" s="14">
        <v>14</v>
      </c>
      <c r="B17" s="15" t="s">
        <v>173</v>
      </c>
      <c r="C17" s="24">
        <v>2</v>
      </c>
    </row>
    <row r="18" spans="1:3" ht="15" customHeight="1">
      <c r="A18" s="14">
        <v>15</v>
      </c>
      <c r="B18" s="15" t="s">
        <v>283</v>
      </c>
      <c r="C18" s="24">
        <v>1</v>
      </c>
    </row>
    <row r="19" spans="1:3" ht="15" customHeight="1">
      <c r="A19" s="14">
        <v>16</v>
      </c>
      <c r="B19" s="15" t="s">
        <v>330</v>
      </c>
      <c r="C19" s="24">
        <v>1</v>
      </c>
    </row>
    <row r="20" spans="1:3" ht="15" customHeight="1">
      <c r="A20" s="14">
        <v>17</v>
      </c>
      <c r="B20" s="15" t="s">
        <v>292</v>
      </c>
      <c r="C20" s="24">
        <v>1</v>
      </c>
    </row>
    <row r="21" spans="1:3" ht="15" customHeight="1">
      <c r="A21" s="14">
        <v>18</v>
      </c>
      <c r="B21" s="15" t="s">
        <v>169</v>
      </c>
      <c r="C21" s="24">
        <v>1</v>
      </c>
    </row>
    <row r="22" spans="1:3" ht="15" customHeight="1">
      <c r="A22" s="14">
        <v>19</v>
      </c>
      <c r="B22" s="15" t="s">
        <v>310</v>
      </c>
      <c r="C22" s="24">
        <v>1</v>
      </c>
    </row>
    <row r="23" spans="1:3" ht="15" customHeight="1">
      <c r="A23" s="14">
        <v>20</v>
      </c>
      <c r="B23" s="15" t="s">
        <v>151</v>
      </c>
      <c r="C23" s="24">
        <v>1</v>
      </c>
    </row>
    <row r="24" spans="1:3" ht="15" customHeight="1">
      <c r="A24" s="14">
        <v>21</v>
      </c>
      <c r="B24" s="15" t="s">
        <v>92</v>
      </c>
      <c r="C24" s="24">
        <v>1</v>
      </c>
    </row>
    <row r="25" spans="1:3" ht="15" customHeight="1">
      <c r="A25" s="14">
        <v>22</v>
      </c>
      <c r="B25" s="15" t="s">
        <v>300</v>
      </c>
      <c r="C25" s="24">
        <v>1</v>
      </c>
    </row>
    <row r="26" spans="1:3" ht="15" customHeight="1">
      <c r="A26" s="14">
        <v>23</v>
      </c>
      <c r="B26" s="15" t="s">
        <v>303</v>
      </c>
      <c r="C26" s="24">
        <v>1</v>
      </c>
    </row>
    <row r="27" spans="1:3" ht="15" customHeight="1">
      <c r="A27" s="14">
        <v>24</v>
      </c>
      <c r="B27" s="15" t="s">
        <v>185</v>
      </c>
      <c r="C27" s="24">
        <v>1</v>
      </c>
    </row>
    <row r="28" spans="1:3" ht="15" customHeight="1">
      <c r="A28" s="14">
        <v>25</v>
      </c>
      <c r="B28" s="15" t="s">
        <v>360</v>
      </c>
      <c r="C28" s="24">
        <v>1</v>
      </c>
    </row>
    <row r="29" spans="1:3" ht="15" customHeight="1">
      <c r="A29" s="14">
        <v>26</v>
      </c>
      <c r="B29" s="15" t="s">
        <v>133</v>
      </c>
      <c r="C29" s="24">
        <v>1</v>
      </c>
    </row>
    <row r="30" spans="1:3" ht="15" customHeight="1">
      <c r="A30" s="14">
        <v>27</v>
      </c>
      <c r="B30" s="15" t="s">
        <v>189</v>
      </c>
      <c r="C30" s="24">
        <v>1</v>
      </c>
    </row>
    <row r="31" spans="1:3" ht="15" customHeight="1">
      <c r="A31" s="14">
        <v>28</v>
      </c>
      <c r="B31" s="15" t="s">
        <v>95</v>
      </c>
      <c r="C31" s="24">
        <v>1</v>
      </c>
    </row>
    <row r="32" spans="1:3" ht="15" customHeight="1">
      <c r="A32" s="14">
        <v>29</v>
      </c>
      <c r="B32" s="15" t="s">
        <v>271</v>
      </c>
      <c r="C32" s="24">
        <v>1</v>
      </c>
    </row>
    <row r="33" spans="1:3" ht="15" customHeight="1">
      <c r="A33" s="14">
        <v>30</v>
      </c>
      <c r="B33" s="15" t="s">
        <v>322</v>
      </c>
      <c r="C33" s="24">
        <v>1</v>
      </c>
    </row>
    <row r="34" spans="1:3" ht="15" customHeight="1">
      <c r="A34" s="14">
        <v>31</v>
      </c>
      <c r="B34" s="15" t="s">
        <v>166</v>
      </c>
      <c r="C34" s="24">
        <v>1</v>
      </c>
    </row>
    <row r="35" spans="1:3" ht="15" customHeight="1">
      <c r="A35" s="14">
        <v>32</v>
      </c>
      <c r="B35" s="15" t="s">
        <v>31</v>
      </c>
      <c r="C35" s="24">
        <v>1</v>
      </c>
    </row>
    <row r="36" spans="1:3" ht="15" customHeight="1">
      <c r="A36" s="14">
        <v>33</v>
      </c>
      <c r="B36" s="15" t="s">
        <v>257</v>
      </c>
      <c r="C36" s="24">
        <v>1</v>
      </c>
    </row>
    <row r="37" spans="1:3" ht="15" customHeight="1">
      <c r="A37" s="14">
        <v>34</v>
      </c>
      <c r="B37" s="15" t="s">
        <v>24</v>
      </c>
      <c r="C37" s="24">
        <v>1</v>
      </c>
    </row>
    <row r="38" spans="1:3" ht="15" customHeight="1">
      <c r="A38" s="14">
        <v>35</v>
      </c>
      <c r="B38" s="15" t="s">
        <v>180</v>
      </c>
      <c r="C38" s="24">
        <v>1</v>
      </c>
    </row>
    <row r="39" spans="1:3" ht="15" customHeight="1">
      <c r="A39" s="14">
        <v>36</v>
      </c>
      <c r="B39" s="15" t="s">
        <v>116</v>
      </c>
      <c r="C39" s="24">
        <v>1</v>
      </c>
    </row>
    <row r="40" spans="1:3" ht="15" customHeight="1">
      <c r="A40" s="14">
        <v>37</v>
      </c>
      <c r="B40" s="15" t="s">
        <v>27</v>
      </c>
      <c r="C40" s="24">
        <v>1</v>
      </c>
    </row>
    <row r="41" spans="1:3" ht="15" customHeight="1">
      <c r="A41" s="14">
        <v>38</v>
      </c>
      <c r="B41" s="15" t="s">
        <v>355</v>
      </c>
      <c r="C41" s="24">
        <v>1</v>
      </c>
    </row>
    <row r="42" spans="1:3" ht="15" customHeight="1">
      <c r="A42" s="14">
        <v>39</v>
      </c>
      <c r="B42" s="15" t="s">
        <v>195</v>
      </c>
      <c r="C42" s="24">
        <v>1</v>
      </c>
    </row>
    <row r="43" spans="1:3" ht="15" customHeight="1">
      <c r="A43" s="14">
        <v>40</v>
      </c>
      <c r="B43" s="15" t="s">
        <v>275</v>
      </c>
      <c r="C43" s="24">
        <v>1</v>
      </c>
    </row>
    <row r="44" spans="1:3" ht="15" customHeight="1">
      <c r="A44" s="14">
        <v>41</v>
      </c>
      <c r="B44" s="15" t="s">
        <v>192</v>
      </c>
      <c r="C44" s="24">
        <v>1</v>
      </c>
    </row>
    <row r="45" spans="1:3" ht="15" customHeight="1">
      <c r="A45" s="18">
        <v>42</v>
      </c>
      <c r="B45" s="19" t="s">
        <v>80</v>
      </c>
      <c r="C45" s="25">
        <v>1</v>
      </c>
    </row>
    <row r="46" ht="12.75">
      <c r="C46" s="2">
        <f>SUM(C4:C45)</f>
        <v>194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2013-07-25T13:16:13Z</dcterms:modified>
  <cp:category/>
  <cp:version/>
  <cp:contentType/>
  <cp:contentStatus/>
</cp:coreProperties>
</file>