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 21 km" sheetId="1" r:id="rId1"/>
    <sheet name="Individuale 10 km" sheetId="2" r:id="rId2"/>
    <sheet name="Squadre" sheetId="3" r:id="rId3"/>
  </sheets>
  <definedNames>
    <definedName name="_xlnm._FilterDatabase" localSheetId="1" hidden="1">'Individuale 10 km'!$A$3:$I$94</definedName>
    <definedName name="_xlnm._FilterDatabase" localSheetId="0" hidden="1">'Individuale 21 km'!$A$3:$I$186</definedName>
    <definedName name="_xlnm.Print_Titles" localSheetId="1">'Individuale 10 km'!$1:$3</definedName>
    <definedName name="_xlnm.Print_Titles" localSheetId="0">'Individuale 21 km'!$1:$3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<sst xmlns="http://schemas.openxmlformats.org/spreadsheetml/2006/main" count="1509" uniqueCount="727">
  <si>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</si>
  <si>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</si>
  <si>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</si>
  <si>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</si>
  <si>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</si>
  <si>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</si>
  <si>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</si>
  <si>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</si>
  <si>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</si>
  <si>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</si>
  <si>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</si>
  <si>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</si>
  <si>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</si>
  <si>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</si>
  <si>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</si>
  <si>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FRANCO</t>
  </si>
  <si>
    <t>PAOLO</t>
  </si>
  <si>
    <t>MASSIMO</t>
  </si>
  <si>
    <t>FABRIZIO</t>
  </si>
  <si>
    <t>CARLO</t>
  </si>
  <si>
    <t>STEFANO</t>
  </si>
  <si>
    <t>MAURO</t>
  </si>
  <si>
    <t>ALESSANDRO</t>
  </si>
  <si>
    <t>ROBERTO</t>
  </si>
  <si>
    <t>LUIGI</t>
  </si>
  <si>
    <t>MAURIZIO</t>
  </si>
  <si>
    <t>LUCA</t>
  </si>
  <si>
    <t>MARCO</t>
  </si>
  <si>
    <t>CLAUDIO</t>
  </si>
  <si>
    <t>ANDREA</t>
  </si>
  <si>
    <t>PASQUALE</t>
  </si>
  <si>
    <t>MASSIMILIANO</t>
  </si>
  <si>
    <t>MARCELLO</t>
  </si>
  <si>
    <t>VINCENZO</t>
  </si>
  <si>
    <t>MARIO</t>
  </si>
  <si>
    <t>SANDRO</t>
  </si>
  <si>
    <t>MICHELE</t>
  </si>
  <si>
    <t>ROBERTA</t>
  </si>
  <si>
    <t>PIETRO</t>
  </si>
  <si>
    <t>ANGELO</t>
  </si>
  <si>
    <t>FRANCESCA</t>
  </si>
  <si>
    <t>ENRICO</t>
  </si>
  <si>
    <t>FAUSTO</t>
  </si>
  <si>
    <t>FELICE</t>
  </si>
  <si>
    <t>MANCINI</t>
  </si>
  <si>
    <t>GRECO</t>
  </si>
  <si>
    <t>GIANCARLO</t>
  </si>
  <si>
    <t>ANTONELLA</t>
  </si>
  <si>
    <t>RAFFAELE</t>
  </si>
  <si>
    <t>ALFREDO</t>
  </si>
  <si>
    <t>MARTINI</t>
  </si>
  <si>
    <t>RICCI</t>
  </si>
  <si>
    <t>ROSSI</t>
  </si>
  <si>
    <t>LAURA</t>
  </si>
  <si>
    <t>PIERO</t>
  </si>
  <si>
    <t>RENATO</t>
  </si>
  <si>
    <t>SIMONA</t>
  </si>
  <si>
    <t>RAIMONDI</t>
  </si>
  <si>
    <t>ROCCO</t>
  </si>
  <si>
    <t>PATRIZIA</t>
  </si>
  <si>
    <t>INDIVIDUALE</t>
  </si>
  <si>
    <t>FEDELE</t>
  </si>
  <si>
    <t>ATANASI</t>
  </si>
  <si>
    <t>GIANPIETRO</t>
  </si>
  <si>
    <t>A</t>
  </si>
  <si>
    <t>LBM SPORT</t>
  </si>
  <si>
    <t>1:13:22</t>
  </si>
  <si>
    <t>ARSENTI</t>
  </si>
  <si>
    <t>GUIDO</t>
  </si>
  <si>
    <t>D</t>
  </si>
  <si>
    <t>ATL. DI MARCO SPORT</t>
  </si>
  <si>
    <t>1:13:56</t>
  </si>
  <si>
    <t>CASALINI</t>
  </si>
  <si>
    <t>VITTORIO</t>
  </si>
  <si>
    <t>B</t>
  </si>
  <si>
    <t>CUS TIRRENO ATLETICA</t>
  </si>
  <si>
    <t>1:14:08</t>
  </si>
  <si>
    <t>CESARINI</t>
  </si>
  <si>
    <t>GIORGIO</t>
  </si>
  <si>
    <t>POLISPORTIVA MONTALTO</t>
  </si>
  <si>
    <t>1:14:19</t>
  </si>
  <si>
    <t>BELLANTI</t>
  </si>
  <si>
    <t>G.S. LITAL</t>
  </si>
  <si>
    <t>1:18:12</t>
  </si>
  <si>
    <t>COGNATA</t>
  </si>
  <si>
    <t>C</t>
  </si>
  <si>
    <t>ATL. 90 TARQUINIA</t>
  </si>
  <si>
    <t>1:18:31</t>
  </si>
  <si>
    <t>CRISANTI</t>
  </si>
  <si>
    <t>BOLSENA FORUM SPORT</t>
  </si>
  <si>
    <t>1:18:44</t>
  </si>
  <si>
    <t>SAVINO</t>
  </si>
  <si>
    <t>1:19:11</t>
  </si>
  <si>
    <t>BASTIANINI</t>
  </si>
  <si>
    <t>FEDERICO</t>
  </si>
  <si>
    <t>1:20:10</t>
  </si>
  <si>
    <t>TUFAROLO</t>
  </si>
  <si>
    <t>1:20:15</t>
  </si>
  <si>
    <t>AZZARELLI</t>
  </si>
  <si>
    <t>1:20:31</t>
  </si>
  <si>
    <t>EVANGELISTI</t>
  </si>
  <si>
    <t>E</t>
  </si>
  <si>
    <t>G.P.MONTI DELLA TOLFA L'AIRONE</t>
  </si>
  <si>
    <t>1:20:45</t>
  </si>
  <si>
    <t>1:20:56</t>
  </si>
  <si>
    <t>VIGARELLI</t>
  </si>
  <si>
    <t>1:22:38</t>
  </si>
  <si>
    <t>RIZZO</t>
  </si>
  <si>
    <t>GABRIELE</t>
  </si>
  <si>
    <t>1:23:12</t>
  </si>
  <si>
    <t>GUITARRINI</t>
  </si>
  <si>
    <t>LIBERI PODISTI ORIOLO ROMANO</t>
  </si>
  <si>
    <t>1:23:24</t>
  </si>
  <si>
    <t>FURLAN</t>
  </si>
  <si>
    <t>F</t>
  </si>
  <si>
    <t>1:24:34</t>
  </si>
  <si>
    <t>NEBULOSO</t>
  </si>
  <si>
    <t>ATL. ABRUZZO</t>
  </si>
  <si>
    <t>1:24:50</t>
  </si>
  <si>
    <t>GUGLINI</t>
  </si>
  <si>
    <t>U.S. ROMA 83</t>
  </si>
  <si>
    <t>1:25:06</t>
  </si>
  <si>
    <t>PROCACCI</t>
  </si>
  <si>
    <t>DANIELE</t>
  </si>
  <si>
    <t>ATL. NEPI</t>
  </si>
  <si>
    <t>1:25:17</t>
  </si>
  <si>
    <t>PALANDRO</t>
  </si>
  <si>
    <t>1:25:20</t>
  </si>
  <si>
    <t>FILOSCIA</t>
  </si>
  <si>
    <t>ALTO LAZIO A.S.D.</t>
  </si>
  <si>
    <t>1:25:35</t>
  </si>
  <si>
    <t>PAOLELLI</t>
  </si>
  <si>
    <t>GIANPAOLO</t>
  </si>
  <si>
    <t>MODELLI CERAMICI RUNNING</t>
  </si>
  <si>
    <t>PUCCI</t>
  </si>
  <si>
    <t>1:25:41</t>
  </si>
  <si>
    <t>PACE</t>
  </si>
  <si>
    <t>ELIO</t>
  </si>
  <si>
    <t>1:25:46</t>
  </si>
  <si>
    <t>ADAMINI</t>
  </si>
  <si>
    <t>1:25:48</t>
  </si>
  <si>
    <t>FANTERIA</t>
  </si>
  <si>
    <t>RAFFAELLO</t>
  </si>
  <si>
    <t>G.S. COSTA D'ARGENTO</t>
  </si>
  <si>
    <t>1:25:51</t>
  </si>
  <si>
    <t>G.S.REALE STATO DEI PRESIDI</t>
  </si>
  <si>
    <t>SGAMMA</t>
  </si>
  <si>
    <t>PASQUALINO</t>
  </si>
  <si>
    <t>MARATONA DI ROMA</t>
  </si>
  <si>
    <t>1:25:52</t>
  </si>
  <si>
    <t>SALVATORI</t>
  </si>
  <si>
    <t>PAOLA</t>
  </si>
  <si>
    <t>N</t>
  </si>
  <si>
    <t>1:26:13</t>
  </si>
  <si>
    <t>IAROSSI</t>
  </si>
  <si>
    <t>G</t>
  </si>
  <si>
    <t>1:26:24</t>
  </si>
  <si>
    <t>BENELLA</t>
  </si>
  <si>
    <t>1:27:08</t>
  </si>
  <si>
    <t>GERMANI</t>
  </si>
  <si>
    <t>1:27:10</t>
  </si>
  <si>
    <t>CRISTIANI</t>
  </si>
  <si>
    <t>1:27:41</t>
  </si>
  <si>
    <t>GALLINELLA</t>
  </si>
  <si>
    <t>PIERLUIGI</t>
  </si>
  <si>
    <t>1:28:00</t>
  </si>
  <si>
    <t>TASSAROTTI</t>
  </si>
  <si>
    <t>1:28:02</t>
  </si>
  <si>
    <t>DOGANIERO</t>
  </si>
  <si>
    <t>1:28:06</t>
  </si>
  <si>
    <t>CAPPALONGA</t>
  </si>
  <si>
    <t>CALOGERO</t>
  </si>
  <si>
    <t>1:28:26</t>
  </si>
  <si>
    <t>NAPPI</t>
  </si>
  <si>
    <t>UMBERTO</t>
  </si>
  <si>
    <t>ANNA BABY RUNNER</t>
  </si>
  <si>
    <t>1:28:41</t>
  </si>
  <si>
    <t>ERCOLANI</t>
  </si>
  <si>
    <t>1:28:50</t>
  </si>
  <si>
    <t>PALLOTTINI</t>
  </si>
  <si>
    <t>1:28:58</t>
  </si>
  <si>
    <t>SANTINI</t>
  </si>
  <si>
    <t>OLIVIERO</t>
  </si>
  <si>
    <t>H</t>
  </si>
  <si>
    <t>1:29:08</t>
  </si>
  <si>
    <t>D'ANTO'</t>
  </si>
  <si>
    <t>1:29:12</t>
  </si>
  <si>
    <t>PIERALISI</t>
  </si>
  <si>
    <t>1:29:24</t>
  </si>
  <si>
    <t>SALVI</t>
  </si>
  <si>
    <t>1:29:43</t>
  </si>
  <si>
    <t>MINUTO</t>
  </si>
  <si>
    <t>A.S.D. ZONA OLIMPICA TEAM</t>
  </si>
  <si>
    <t>1:29:44</t>
  </si>
  <si>
    <t>CROCICCHIA</t>
  </si>
  <si>
    <t>1:30:26</t>
  </si>
  <si>
    <t>PAPACCHINI</t>
  </si>
  <si>
    <t>1:30:39</t>
  </si>
  <si>
    <t>MOCCALDI</t>
  </si>
  <si>
    <t>1:31:03</t>
  </si>
  <si>
    <t>BERNI</t>
  </si>
  <si>
    <t>ROSA</t>
  </si>
  <si>
    <t>O</t>
  </si>
  <si>
    <t>1:31:14</t>
  </si>
  <si>
    <t>PICCINI</t>
  </si>
  <si>
    <t>BERNARDINO</t>
  </si>
  <si>
    <t>1:31:20</t>
  </si>
  <si>
    <t>RENZI</t>
  </si>
  <si>
    <t>MARSILIO</t>
  </si>
  <si>
    <t>1:31:23</t>
  </si>
  <si>
    <t>BARBERINI</t>
  </si>
  <si>
    <t>1:31:27</t>
  </si>
  <si>
    <t>MAIETTO</t>
  </si>
  <si>
    <t>1:31:28</t>
  </si>
  <si>
    <t>SPADA</t>
  </si>
  <si>
    <t>A.S. ATL. POMEZIA</t>
  </si>
  <si>
    <t>1:31:41</t>
  </si>
  <si>
    <t>FORMICA</t>
  </si>
  <si>
    <t>AMEDEO</t>
  </si>
  <si>
    <t>1:31:47</t>
  </si>
  <si>
    <t>RAMELLA</t>
  </si>
  <si>
    <t>ETTORE</t>
  </si>
  <si>
    <t>1:32:05</t>
  </si>
  <si>
    <t>VITALE</t>
  </si>
  <si>
    <t>UISP ROMA</t>
  </si>
  <si>
    <t>1:32:12</t>
  </si>
  <si>
    <t>VITTORE</t>
  </si>
  <si>
    <t>1:32:21</t>
  </si>
  <si>
    <t>LOZZI</t>
  </si>
  <si>
    <t>1:32:30</t>
  </si>
  <si>
    <t>ZANONI</t>
  </si>
  <si>
    <t>1:32:33</t>
  </si>
  <si>
    <t>RUGGI</t>
  </si>
  <si>
    <t>RENZO</t>
  </si>
  <si>
    <t>1:32:36</t>
  </si>
  <si>
    <t>FOGLIETTO</t>
  </si>
  <si>
    <t>ARTURO</t>
  </si>
  <si>
    <t>1:32:59</t>
  </si>
  <si>
    <t>MANCINELLI DEGLI ESPOS</t>
  </si>
  <si>
    <t>1:33:18</t>
  </si>
  <si>
    <t>FIORUCCI</t>
  </si>
  <si>
    <t>1:33:36</t>
  </si>
  <si>
    <t>LEONARDI</t>
  </si>
  <si>
    <t>1:33:42</t>
  </si>
  <si>
    <t>LORENZOTTI</t>
  </si>
  <si>
    <t>NELLO</t>
  </si>
  <si>
    <t>1:33:53</t>
  </si>
  <si>
    <t>RIZZI</t>
  </si>
  <si>
    <t>1:34:10</t>
  </si>
  <si>
    <t>RENO</t>
  </si>
  <si>
    <t>1:34:29</t>
  </si>
  <si>
    <t>1:34:35</t>
  </si>
  <si>
    <t>GRAZIOTTI</t>
  </si>
  <si>
    <t>AM.POD. AREZZO</t>
  </si>
  <si>
    <t>1:34:45</t>
  </si>
  <si>
    <t>SCARPELLI</t>
  </si>
  <si>
    <t>GIULIO</t>
  </si>
  <si>
    <t>ATLETICA SESTINI</t>
  </si>
  <si>
    <t>DELLE FONTANE</t>
  </si>
  <si>
    <t>I</t>
  </si>
  <si>
    <t>1:34:55</t>
  </si>
  <si>
    <t>CACIOLI</t>
  </si>
  <si>
    <t>1:35:05</t>
  </si>
  <si>
    <t>CESARETTI</t>
  </si>
  <si>
    <t>1:35:11</t>
  </si>
  <si>
    <t>FORTI</t>
  </si>
  <si>
    <t>ATL. ORTE</t>
  </si>
  <si>
    <t>1:35:13</t>
  </si>
  <si>
    <t>SARNACCHIOLI</t>
  </si>
  <si>
    <t>1:35:23</t>
  </si>
  <si>
    <t>RONCA</t>
  </si>
  <si>
    <t>RICCARDO</t>
  </si>
  <si>
    <t>1:35:41</t>
  </si>
  <si>
    <t>PAOLOCCI</t>
  </si>
  <si>
    <t>1:35:43</t>
  </si>
  <si>
    <t>MELLINI</t>
  </si>
  <si>
    <t>1:35:44</t>
  </si>
  <si>
    <t>CHIAVONI</t>
  </si>
  <si>
    <t>1:35:50</t>
  </si>
  <si>
    <t>GELANGA</t>
  </si>
  <si>
    <t>1:36:25</t>
  </si>
  <si>
    <t>SANDRONI</t>
  </si>
  <si>
    <t>1:37:01</t>
  </si>
  <si>
    <t>PERCOSSI</t>
  </si>
  <si>
    <t>1:37:04</t>
  </si>
  <si>
    <t>GRISOSTOMI</t>
  </si>
  <si>
    <t>1:37:16</t>
  </si>
  <si>
    <t>MEI</t>
  </si>
  <si>
    <t>1:37:27</t>
  </si>
  <si>
    <t>RAPPOLI</t>
  </si>
  <si>
    <t>1:37:42</t>
  </si>
  <si>
    <t>CAPPUCCINI</t>
  </si>
  <si>
    <t>1:38:20</t>
  </si>
  <si>
    <t>ORSINI</t>
  </si>
  <si>
    <t>ROMANO</t>
  </si>
  <si>
    <t>1:38:35</t>
  </si>
  <si>
    <t>MOSCETTI</t>
  </si>
  <si>
    <t>1:38:39</t>
  </si>
  <si>
    <t>MARINO</t>
  </si>
  <si>
    <t>1:39:01</t>
  </si>
  <si>
    <t>BIGARONI</t>
  </si>
  <si>
    <t>VALERIO</t>
  </si>
  <si>
    <t>1:39:11</t>
  </si>
  <si>
    <t>FELLA</t>
  </si>
  <si>
    <t>1:39:19</t>
  </si>
  <si>
    <t>COPPARI</t>
  </si>
  <si>
    <t>1:39:27</t>
  </si>
  <si>
    <t>GOVERNATORI</t>
  </si>
  <si>
    <t>GIOVANNA</t>
  </si>
  <si>
    <t>1:39:36</t>
  </si>
  <si>
    <t>BATTAGLINI</t>
  </si>
  <si>
    <t>1:39:52</t>
  </si>
  <si>
    <t>1:39:53</t>
  </si>
  <si>
    <t>COLETTA</t>
  </si>
  <si>
    <t>1:39:57</t>
  </si>
  <si>
    <t>GIORGETTI</t>
  </si>
  <si>
    <t>MARIA GRAZIA</t>
  </si>
  <si>
    <t>1:40:00</t>
  </si>
  <si>
    <t>SELBACH</t>
  </si>
  <si>
    <t>CARLOS ALEXANDRE</t>
  </si>
  <si>
    <t>1:40:06</t>
  </si>
  <si>
    <t>PISTOLA</t>
  </si>
  <si>
    <t>1:40:09</t>
  </si>
  <si>
    <t>USAI</t>
  </si>
  <si>
    <t>1:40:20</t>
  </si>
  <si>
    <t>PANETTA</t>
  </si>
  <si>
    <t>1:40:24</t>
  </si>
  <si>
    <t>MARTONI</t>
  </si>
  <si>
    <t>1:40:25</t>
  </si>
  <si>
    <t>ANTONANGELO</t>
  </si>
  <si>
    <t>AICS CLUB ATL. CENTRALE</t>
  </si>
  <si>
    <t>1:40:41</t>
  </si>
  <si>
    <t>ROMAGNOLI</t>
  </si>
  <si>
    <t>BRUNO</t>
  </si>
  <si>
    <t>1:40:44</t>
  </si>
  <si>
    <t>AMORUSO</t>
  </si>
  <si>
    <t>1:40:48</t>
  </si>
  <si>
    <t>RATTO</t>
  </si>
  <si>
    <t>1:40:51</t>
  </si>
  <si>
    <t>REA</t>
  </si>
  <si>
    <t>GIAMPIERO</t>
  </si>
  <si>
    <t>FOOTWORKS SPORTING TEAM</t>
  </si>
  <si>
    <t>1:40:55</t>
  </si>
  <si>
    <t>SPOSETTI</t>
  </si>
  <si>
    <t>1:41:09</t>
  </si>
  <si>
    <t>MALATESTA</t>
  </si>
  <si>
    <t>1:41:40</t>
  </si>
  <si>
    <t>GRACILI</t>
  </si>
  <si>
    <t>1:41:41</t>
  </si>
  <si>
    <t>SGUAZZINO</t>
  </si>
  <si>
    <t>1:41:42</t>
  </si>
  <si>
    <t>BENEDETTI</t>
  </si>
  <si>
    <t>1:42:21</t>
  </si>
  <si>
    <t>FRIGGI</t>
  </si>
  <si>
    <t>1:42:28</t>
  </si>
  <si>
    <t>MICHELA</t>
  </si>
  <si>
    <t>1:42:31</t>
  </si>
  <si>
    <t>MARCHETTI</t>
  </si>
  <si>
    <t>ADRIANO</t>
  </si>
  <si>
    <t>1:42:33</t>
  </si>
  <si>
    <t>ORTENZI</t>
  </si>
  <si>
    <t>1:42:38</t>
  </si>
  <si>
    <t>CIAMPA</t>
  </si>
  <si>
    <t>1:42:39</t>
  </si>
  <si>
    <t>FELICI</t>
  </si>
  <si>
    <t>DIMITRI</t>
  </si>
  <si>
    <t>1:42:49</t>
  </si>
  <si>
    <t>CASTAGNA</t>
  </si>
  <si>
    <t>1:42:57</t>
  </si>
  <si>
    <t>LEGITTIMO</t>
  </si>
  <si>
    <t>1:42:58</t>
  </si>
  <si>
    <t>G.S. BANCARI ROMANI</t>
  </si>
  <si>
    <t>1:43:01</t>
  </si>
  <si>
    <t>CONTI</t>
  </si>
  <si>
    <t>MIGLIORINI</t>
  </si>
  <si>
    <t>WILMA</t>
  </si>
  <si>
    <t>1:43:03</t>
  </si>
  <si>
    <t>ADIUTORI</t>
  </si>
  <si>
    <t>UISP ORVIETO</t>
  </si>
  <si>
    <t>1:43:25</t>
  </si>
  <si>
    <t>ANGELETTI</t>
  </si>
  <si>
    <t>1:43:44</t>
  </si>
  <si>
    <t>BALDO</t>
  </si>
  <si>
    <t>1:43:51</t>
  </si>
  <si>
    <t>PEROTTI</t>
  </si>
  <si>
    <t>1:43:55</t>
  </si>
  <si>
    <t>PIGNORIO</t>
  </si>
  <si>
    <t>ROSANNA</t>
  </si>
  <si>
    <t>A.S. AMATORI VILLA PAMPHILI</t>
  </si>
  <si>
    <t>1:44:11</t>
  </si>
  <si>
    <t>LUCCHETTI</t>
  </si>
  <si>
    <t>SILVIA</t>
  </si>
  <si>
    <t>M</t>
  </si>
  <si>
    <t>POL.94 TUSCANIA</t>
  </si>
  <si>
    <t>1:44:17</t>
  </si>
  <si>
    <t>SIMONE</t>
  </si>
  <si>
    <t>1:44:21</t>
  </si>
  <si>
    <t>DEL GIUDICE</t>
  </si>
  <si>
    <t>A.S. ATHLOS CLUB</t>
  </si>
  <si>
    <t>1:44:32</t>
  </si>
  <si>
    <t>GUIDA</t>
  </si>
  <si>
    <t>MARIA ONORINA</t>
  </si>
  <si>
    <t>1:44:35</t>
  </si>
  <si>
    <t>1:44:52</t>
  </si>
  <si>
    <t>GIORDANO</t>
  </si>
  <si>
    <t>1:45:16</t>
  </si>
  <si>
    <t>FAGGIANI</t>
  </si>
  <si>
    <t>1:45:18</t>
  </si>
  <si>
    <t>SEVERO NETO</t>
  </si>
  <si>
    <t>IONE</t>
  </si>
  <si>
    <t>GROSSI</t>
  </si>
  <si>
    <t>1:45:43</t>
  </si>
  <si>
    <t>PIEVANI</t>
  </si>
  <si>
    <t>EDOARDO</t>
  </si>
  <si>
    <t>1:45:51</t>
  </si>
  <si>
    <t>MARIANI</t>
  </si>
  <si>
    <t>1:46:26</t>
  </si>
  <si>
    <t>BISOZZI</t>
  </si>
  <si>
    <t>MARCO IVO</t>
  </si>
  <si>
    <t>1:46:44</t>
  </si>
  <si>
    <t>ALESINI</t>
  </si>
  <si>
    <t>ARNALDO</t>
  </si>
  <si>
    <t>1:46:50</t>
  </si>
  <si>
    <t>SABBATUCCI</t>
  </si>
  <si>
    <t>1:46:52</t>
  </si>
  <si>
    <t>STELLA</t>
  </si>
  <si>
    <t>1:47:16</t>
  </si>
  <si>
    <t>MACIOCE</t>
  </si>
  <si>
    <t>1:47:22</t>
  </si>
  <si>
    <t>TREBBI</t>
  </si>
  <si>
    <t>1:48:07</t>
  </si>
  <si>
    <t>MEROLA</t>
  </si>
  <si>
    <t>1:48:10</t>
  </si>
  <si>
    <t>CROCIANI</t>
  </si>
  <si>
    <t>1:48:42</t>
  </si>
  <si>
    <t>PASCUCCI</t>
  </si>
  <si>
    <t>1:49:35</t>
  </si>
  <si>
    <t>DI SABATINO</t>
  </si>
  <si>
    <t>1:49:36</t>
  </si>
  <si>
    <t>ROMOLI</t>
  </si>
  <si>
    <t>1:49:48</t>
  </si>
  <si>
    <t>NADDEO</t>
  </si>
  <si>
    <t>1:50:06</t>
  </si>
  <si>
    <t>FRACHEA</t>
  </si>
  <si>
    <t>I.P.S.Z. IST.POL.ZECCA STATO</t>
  </si>
  <si>
    <t>1:50:15</t>
  </si>
  <si>
    <t>1:51:47</t>
  </si>
  <si>
    <t>RISI</t>
  </si>
  <si>
    <t>DANIELA</t>
  </si>
  <si>
    <t>1:52:07</t>
  </si>
  <si>
    <t>CRISTOFARI</t>
  </si>
  <si>
    <t>NICOLETTA</t>
  </si>
  <si>
    <t>1:52:27</t>
  </si>
  <si>
    <t>PERUZZI</t>
  </si>
  <si>
    <t>1:53:34</t>
  </si>
  <si>
    <t>GUARINI</t>
  </si>
  <si>
    <t>1:53:52</t>
  </si>
  <si>
    <t>LAVECCHIA DI TOCCO</t>
  </si>
  <si>
    <t>1:54:49</t>
  </si>
  <si>
    <t>CORRADINI</t>
  </si>
  <si>
    <t>PIERGIORGIO</t>
  </si>
  <si>
    <t>1:55:00</t>
  </si>
  <si>
    <t>MASINI</t>
  </si>
  <si>
    <t>NELLI</t>
  </si>
  <si>
    <t>MATTEO</t>
  </si>
  <si>
    <t>1:56:39</t>
  </si>
  <si>
    <t>COCCHI</t>
  </si>
  <si>
    <t>AMATORI CASTELFUSANO</t>
  </si>
  <si>
    <t>1:57:17</t>
  </si>
  <si>
    <t>FIORI</t>
  </si>
  <si>
    <t>1:57:19</t>
  </si>
  <si>
    <t>AMERI</t>
  </si>
  <si>
    <t>MASOUMEH</t>
  </si>
  <si>
    <t>1:57:40</t>
  </si>
  <si>
    <t>TEDESCO</t>
  </si>
  <si>
    <t>GRETO</t>
  </si>
  <si>
    <t>1:58:19</t>
  </si>
  <si>
    <t>LEOCADIO</t>
  </si>
  <si>
    <t>MARCIA</t>
  </si>
  <si>
    <t>1:58:32</t>
  </si>
  <si>
    <t>BRENCI</t>
  </si>
  <si>
    <t>1:58:41</t>
  </si>
  <si>
    <t>FALERNO</t>
  </si>
  <si>
    <t>1:58:49</t>
  </si>
  <si>
    <t>CALDERONI</t>
  </si>
  <si>
    <t>VINCENZA</t>
  </si>
  <si>
    <t>1:59:42</t>
  </si>
  <si>
    <t>ALESSI</t>
  </si>
  <si>
    <t>EGIDIO</t>
  </si>
  <si>
    <t>2:00:13</t>
  </si>
  <si>
    <t>CARRIERI</t>
  </si>
  <si>
    <t>2:00:34</t>
  </si>
  <si>
    <t>PAOLONI</t>
  </si>
  <si>
    <t>ZIARIO</t>
  </si>
  <si>
    <t>2:00:55</t>
  </si>
  <si>
    <t>MASA</t>
  </si>
  <si>
    <t>2:01:16</t>
  </si>
  <si>
    <t>DEL PRIORE</t>
  </si>
  <si>
    <t>2:04:59</t>
  </si>
  <si>
    <t>CIRIONI</t>
  </si>
  <si>
    <t>2:07:16</t>
  </si>
  <si>
    <t>BUCCILLI</t>
  </si>
  <si>
    <t>TULLIO</t>
  </si>
  <si>
    <t>2:08:37</t>
  </si>
  <si>
    <t>2:12:01</t>
  </si>
  <si>
    <t>PEVERINI</t>
  </si>
  <si>
    <t>ENNIO</t>
  </si>
  <si>
    <t>L</t>
  </si>
  <si>
    <t>2:13:12</t>
  </si>
  <si>
    <r>
      <t xml:space="preserve">Maratonina di Montalto </t>
    </r>
    <r>
      <rPr>
        <i/>
        <sz val="18"/>
        <rFont val="Arial"/>
        <family val="2"/>
      </rPr>
      <t>16ª edizione</t>
    </r>
  </si>
  <si>
    <t>Montalto (VT) Italia - Domenica 10/10/2010</t>
  </si>
  <si>
    <t>FABIO</t>
  </si>
  <si>
    <t>Q</t>
  </si>
  <si>
    <t>0:32:42</t>
  </si>
  <si>
    <t>CATULLO</t>
  </si>
  <si>
    <t>EMILIANO</t>
  </si>
  <si>
    <t>0:32:44</t>
  </si>
  <si>
    <t>TALIANI</t>
  </si>
  <si>
    <t>POLICIANO AREZZO ATL.</t>
  </si>
  <si>
    <t>0:33:00</t>
  </si>
  <si>
    <t>BELLAVITA</t>
  </si>
  <si>
    <t>U</t>
  </si>
  <si>
    <t>0:33:38</t>
  </si>
  <si>
    <t>FOCARACCI</t>
  </si>
  <si>
    <t>EZIO</t>
  </si>
  <si>
    <t>0:33:53</t>
  </si>
  <si>
    <t>BRIZI</t>
  </si>
  <si>
    <t>EMANUELE</t>
  </si>
  <si>
    <t>P</t>
  </si>
  <si>
    <t>0:34:02</t>
  </si>
  <si>
    <t>DI GIACINTO</t>
  </si>
  <si>
    <t>ALESSIO</t>
  </si>
  <si>
    <t>0:34:15</t>
  </si>
  <si>
    <t>NESTA</t>
  </si>
  <si>
    <t>DANILO</t>
  </si>
  <si>
    <t>R</t>
  </si>
  <si>
    <t>POD.INTERAMNA TR</t>
  </si>
  <si>
    <t>0:34:16</t>
  </si>
  <si>
    <t>BOCCIALONI</t>
  </si>
  <si>
    <t>0:34:53</t>
  </si>
  <si>
    <t>GHIRO</t>
  </si>
  <si>
    <t>T</t>
  </si>
  <si>
    <t>0:35:06</t>
  </si>
  <si>
    <t>DE ROSA</t>
  </si>
  <si>
    <t>0:35:25</t>
  </si>
  <si>
    <t>DI VAIA</t>
  </si>
  <si>
    <t>ATL. S. MARINELLA</t>
  </si>
  <si>
    <t>0:35:43</t>
  </si>
  <si>
    <t>MORETTI</t>
  </si>
  <si>
    <t>0:35:52</t>
  </si>
  <si>
    <t>FOSCHI</t>
  </si>
  <si>
    <t>AMERIGO</t>
  </si>
  <si>
    <t>S</t>
  </si>
  <si>
    <t>D.L.F. CIVITAVECCHIA</t>
  </si>
  <si>
    <t>0:36:18</t>
  </si>
  <si>
    <t>0:36:43</t>
  </si>
  <si>
    <t>TURCO</t>
  </si>
  <si>
    <t>FRANCESCONI</t>
  </si>
  <si>
    <t>DAVID</t>
  </si>
  <si>
    <t>0:36:51</t>
  </si>
  <si>
    <t>TESTA</t>
  </si>
  <si>
    <t>0:37:18</t>
  </si>
  <si>
    <t>CARLETTI</t>
  </si>
  <si>
    <t>0:37:19</t>
  </si>
  <si>
    <t>0:37:22</t>
  </si>
  <si>
    <t>COLUCCI</t>
  </si>
  <si>
    <t>0:37:40</t>
  </si>
  <si>
    <t>DELLA ROSA</t>
  </si>
  <si>
    <t>0:37:57</t>
  </si>
  <si>
    <t>MASSERA</t>
  </si>
  <si>
    <t>0:37:58</t>
  </si>
  <si>
    <t>POGGIANI</t>
  </si>
  <si>
    <t>0:37:59</t>
  </si>
  <si>
    <t>FERRO</t>
  </si>
  <si>
    <t>0:38:10</t>
  </si>
  <si>
    <t>MICHESI</t>
  </si>
  <si>
    <t>WALTER</t>
  </si>
  <si>
    <t>V</t>
  </si>
  <si>
    <t>0:38:21</t>
  </si>
  <si>
    <t>0:38:22</t>
  </si>
  <si>
    <t>MARTELLI</t>
  </si>
  <si>
    <t>0:38:24</t>
  </si>
  <si>
    <t>0:38:48</t>
  </si>
  <si>
    <t>0:38:55</t>
  </si>
  <si>
    <t>AGOSTINI</t>
  </si>
  <si>
    <t>SERGIO</t>
  </si>
  <si>
    <t>0:39:48</t>
  </si>
  <si>
    <t>DI STEFANO</t>
  </si>
  <si>
    <t>0:40:00</t>
  </si>
  <si>
    <t>0:40:01</t>
  </si>
  <si>
    <t>0:40:04</t>
  </si>
  <si>
    <t>MIGLIETTA</t>
  </si>
  <si>
    <t>LIBERTAS ORVIETO</t>
  </si>
  <si>
    <t>0:40:21</t>
  </si>
  <si>
    <t>LOMBI</t>
  </si>
  <si>
    <t>0:40:30</t>
  </si>
  <si>
    <t>TIZIANO</t>
  </si>
  <si>
    <t>0:40:31</t>
  </si>
  <si>
    <t>ORLANDI</t>
  </si>
  <si>
    <t>JACOPO</t>
  </si>
  <si>
    <t>0:40:32</t>
  </si>
  <si>
    <t>PANUNZI</t>
  </si>
  <si>
    <t>FLORIANO</t>
  </si>
  <si>
    <t>0:41:17</t>
  </si>
  <si>
    <t>GUERRINI</t>
  </si>
  <si>
    <t>Z</t>
  </si>
  <si>
    <t>0:41:22</t>
  </si>
  <si>
    <t>FRACASSA</t>
  </si>
  <si>
    <t>0:41:34</t>
  </si>
  <si>
    <t>MANCIN</t>
  </si>
  <si>
    <t>LUCIANO</t>
  </si>
  <si>
    <t>0:41:41</t>
  </si>
  <si>
    <t>PANEBIANCO</t>
  </si>
  <si>
    <t>0:41:46</t>
  </si>
  <si>
    <t>ZAPPONI</t>
  </si>
  <si>
    <t>DOMENICO</t>
  </si>
  <si>
    <t>0:41:59</t>
  </si>
  <si>
    <t>ANGELA</t>
  </si>
  <si>
    <t>0:42:15</t>
  </si>
  <si>
    <t>MARI</t>
  </si>
  <si>
    <t>0:42:16</t>
  </si>
  <si>
    <t>0:42:30</t>
  </si>
  <si>
    <t>STEFANINI</t>
  </si>
  <si>
    <t>W</t>
  </si>
  <si>
    <t>0:42:53</t>
  </si>
  <si>
    <t>BALSANI</t>
  </si>
  <si>
    <t>0:43:05</t>
  </si>
  <si>
    <t>FERLITO</t>
  </si>
  <si>
    <t>ORAZIO</t>
  </si>
  <si>
    <t>0:43:06</t>
  </si>
  <si>
    <t>PAZZAGLIA</t>
  </si>
  <si>
    <t>MANILA</t>
  </si>
  <si>
    <t>0:43:18</t>
  </si>
  <si>
    <t>CACIOTTA</t>
  </si>
  <si>
    <t>DI COSIMO</t>
  </si>
  <si>
    <t>ASCCI ROMA ONLUS</t>
  </si>
  <si>
    <t>0:44:03</t>
  </si>
  <si>
    <t>NICOSIA</t>
  </si>
  <si>
    <t>SALVATORE</t>
  </si>
  <si>
    <t>CARRISI</t>
  </si>
  <si>
    <t>0:44:06</t>
  </si>
  <si>
    <t>GASPARINI</t>
  </si>
  <si>
    <t>PATRIZIO</t>
  </si>
  <si>
    <t>0:44:11</t>
  </si>
  <si>
    <t>ORRU'</t>
  </si>
  <si>
    <t>0:44:26</t>
  </si>
  <si>
    <t>D'ANDRIA</t>
  </si>
  <si>
    <t>0:44:44</t>
  </si>
  <si>
    <t>CIANTI</t>
  </si>
  <si>
    <t>0:45:08</t>
  </si>
  <si>
    <t>SBORCHIA</t>
  </si>
  <si>
    <t>0:45:25</t>
  </si>
  <si>
    <t>CECCANGELI</t>
  </si>
  <si>
    <t>X</t>
  </si>
  <si>
    <t>0:45:28</t>
  </si>
  <si>
    <t>VICARI</t>
  </si>
  <si>
    <t>0:45:36</t>
  </si>
  <si>
    <t>LELLI</t>
  </si>
  <si>
    <t>0:45:42</t>
  </si>
  <si>
    <t>CIRCOLO VILLA SPADA</t>
  </si>
  <si>
    <t>0:45:47</t>
  </si>
  <si>
    <t>GAZZANO</t>
  </si>
  <si>
    <t>0:45:49</t>
  </si>
  <si>
    <t>BISCARINI</t>
  </si>
  <si>
    <t>0:45:53</t>
  </si>
  <si>
    <t>DI MARTINO</t>
  </si>
  <si>
    <t>MARINA</t>
  </si>
  <si>
    <t>0:45:55</t>
  </si>
  <si>
    <t>D'AMORE</t>
  </si>
  <si>
    <t>MONICA</t>
  </si>
  <si>
    <t>0:46:42</t>
  </si>
  <si>
    <t>BIAGIONI</t>
  </si>
  <si>
    <t>0:47:09</t>
  </si>
  <si>
    <t>MORDECCHI</t>
  </si>
  <si>
    <t>GINO</t>
  </si>
  <si>
    <t>Y</t>
  </si>
  <si>
    <t>0:47:16</t>
  </si>
  <si>
    <t>MUZIO</t>
  </si>
  <si>
    <t>AMALIA</t>
  </si>
  <si>
    <t>VALERIA</t>
  </si>
  <si>
    <t>0:47:32</t>
  </si>
  <si>
    <t>PERIS</t>
  </si>
  <si>
    <t>0:47:35</t>
  </si>
  <si>
    <t>BUZZI</t>
  </si>
  <si>
    <t>BRUNO MARIA</t>
  </si>
  <si>
    <t>0:47:46</t>
  </si>
  <si>
    <t>0:48:00</t>
  </si>
  <si>
    <t>DURI</t>
  </si>
  <si>
    <t>0:48:09</t>
  </si>
  <si>
    <t>SARNELLI</t>
  </si>
  <si>
    <t>0:48:18</t>
  </si>
  <si>
    <t>GIOVAGNOLI</t>
  </si>
  <si>
    <t>0:49:00</t>
  </si>
  <si>
    <t>SCALZO</t>
  </si>
  <si>
    <t>A.S.D. ENEA</t>
  </si>
  <si>
    <t>0:49:40</t>
  </si>
  <si>
    <t>UWE</t>
  </si>
  <si>
    <t>CAROLUS</t>
  </si>
  <si>
    <t>0:49:45</t>
  </si>
  <si>
    <t>MENEGAZZI</t>
  </si>
  <si>
    <t>A.S.D. ATLETICA ENERGIA ROMA</t>
  </si>
  <si>
    <t>0:49:49</t>
  </si>
  <si>
    <t>PATRICOLO</t>
  </si>
  <si>
    <t>SUSANNA</t>
  </si>
  <si>
    <t>0:50:41</t>
  </si>
  <si>
    <t>TORRETTA</t>
  </si>
  <si>
    <t>ANNA</t>
  </si>
  <si>
    <t>0:51:02</t>
  </si>
  <si>
    <t>ZEZZA</t>
  </si>
  <si>
    <t>0:52:07</t>
  </si>
  <si>
    <t>BRUNI</t>
  </si>
  <si>
    <t>LEOPOLDO</t>
  </si>
  <si>
    <t>0:52:15</t>
  </si>
  <si>
    <t>0:52:19</t>
  </si>
  <si>
    <t>MOSCATELLI</t>
  </si>
  <si>
    <t>MARIANO</t>
  </si>
  <si>
    <t>0:53:27</t>
  </si>
  <si>
    <t>AMICIZIA</t>
  </si>
  <si>
    <t>ORIETTA</t>
  </si>
  <si>
    <t>0:53:54</t>
  </si>
  <si>
    <t>TAFANI</t>
  </si>
  <si>
    <t>0:54:59</t>
  </si>
  <si>
    <t>PACCHIAROTTI</t>
  </si>
  <si>
    <t>LORENZO</t>
  </si>
  <si>
    <t>0:55:18</t>
  </si>
  <si>
    <t>MACCHIONI</t>
  </si>
  <si>
    <t>0:59:10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</si>
</sst>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37" t="s">
        <v>509</v>
      </c>
      <c r="B1" s="38"/>
      <c r="C1" s="38"/>
      <c r="D1" s="38"/>
      <c r="E1" s="38"/>
      <c r="F1" s="38"/>
      <c r="G1" s="39"/>
      <c r="H1" s="39"/>
      <c r="I1" s="40"/>
    </row>
    <row r="2" spans="1:9" ht="24.75" customHeight="1">
      <c r="A2" s="41" t="s">
        <v>510</v>
      </c>
      <c r="B2" s="42"/>
      <c r="C2" s="42"/>
      <c r="D2" s="42"/>
      <c r="E2" s="42"/>
      <c r="F2" s="42"/>
      <c r="G2" s="43"/>
      <c r="H2" s="18" t="s">
        <v>0</v>
      </c>
      <c r="I2" s="19">
        <v>21.097</v>
      </c>
    </row>
    <row r="3" spans="1:9" ht="37.5" customHeight="1">
      <c r="A3" s="16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7" t="s">
        <v>8</v>
      </c>
      <c r="I3" s="17" t="s">
        <v>9</v>
      </c>
    </row>
    <row r="4" spans="1:9" s="1" customFormat="1" ht="15" customHeight="1">
      <c r="A4" s="6">
        <v>1</v>
      </c>
      <c r="B4" s="22" t="s">
        <v>62</v>
      </c>
      <c r="C4" s="22" t="s">
        <v>63</v>
      </c>
      <c r="D4" s="7" t="s">
        <v>64</v>
      </c>
      <c r="E4" s="22" t="s">
        <v>65</v>
      </c>
      <c r="F4" s="7" t="s">
        <v>66</v>
      </c>
      <c r="G4" s="7" t="str">
        <f aca="true" t="shared" si="0" ref="G4:G67">TEXT(INT((HOUR(F4)*3600+MINUTE(F4)*60+SECOND(F4))/$I$2/60),"0")&amp;"."&amp;TEXT(MOD((HOUR(F4)*3600+MINUTE(F4)*60+SECOND(F4))/$I$2,60),"00")&amp;"/km"</f>
        <v>3.29/km</v>
      </c>
      <c r="H4" s="23">
        <f aca="true" t="shared" si="1" ref="H4:H31">F4-$F$4</f>
        <v>0</v>
      </c>
      <c r="I4" s="23">
        <f aca="true" t="shared" si="2" ref="I4:I35">F4-INDEX($F$4:$F$1096,MATCH(D4,$D$4:$D$1096,0))</f>
        <v>0</v>
      </c>
    </row>
    <row r="5" spans="1:9" s="1" customFormat="1" ht="15" customHeight="1">
      <c r="A5" s="8">
        <v>2</v>
      </c>
      <c r="B5" s="24" t="s">
        <v>67</v>
      </c>
      <c r="C5" s="24" t="s">
        <v>68</v>
      </c>
      <c r="D5" s="9" t="s">
        <v>69</v>
      </c>
      <c r="E5" s="24" t="s">
        <v>70</v>
      </c>
      <c r="F5" s="9" t="s">
        <v>71</v>
      </c>
      <c r="G5" s="9" t="str">
        <f t="shared" si="0"/>
        <v>3.30/km</v>
      </c>
      <c r="H5" s="25">
        <f t="shared" si="1"/>
        <v>0.00039351851851851527</v>
      </c>
      <c r="I5" s="25">
        <f t="shared" si="2"/>
        <v>0</v>
      </c>
    </row>
    <row r="6" spans="1:9" s="1" customFormat="1" ht="15" customHeight="1">
      <c r="A6" s="8">
        <v>3</v>
      </c>
      <c r="B6" s="24" t="s">
        <v>72</v>
      </c>
      <c r="C6" s="24" t="s">
        <v>73</v>
      </c>
      <c r="D6" s="9" t="s">
        <v>74</v>
      </c>
      <c r="E6" s="24" t="s">
        <v>75</v>
      </c>
      <c r="F6" s="9" t="s">
        <v>76</v>
      </c>
      <c r="G6" s="9" t="str">
        <f t="shared" si="0"/>
        <v>3.31/km</v>
      </c>
      <c r="H6" s="25">
        <f t="shared" si="1"/>
        <v>0.000532407407407412</v>
      </c>
      <c r="I6" s="25">
        <f t="shared" si="2"/>
        <v>0</v>
      </c>
    </row>
    <row r="7" spans="1:9" s="1" customFormat="1" ht="15" customHeight="1">
      <c r="A7" s="8">
        <v>4</v>
      </c>
      <c r="B7" s="24" t="s">
        <v>77</v>
      </c>
      <c r="C7" s="24" t="s">
        <v>78</v>
      </c>
      <c r="D7" s="9" t="s">
        <v>74</v>
      </c>
      <c r="E7" s="24" t="s">
        <v>79</v>
      </c>
      <c r="F7" s="9" t="s">
        <v>80</v>
      </c>
      <c r="G7" s="9" t="str">
        <f t="shared" si="0"/>
        <v>3.31/km</v>
      </c>
      <c r="H7" s="25">
        <f t="shared" si="1"/>
        <v>0.0006597222222222282</v>
      </c>
      <c r="I7" s="25">
        <f t="shared" si="2"/>
        <v>0.0001273148148148162</v>
      </c>
    </row>
    <row r="8" spans="1:9" s="1" customFormat="1" ht="15" customHeight="1">
      <c r="A8" s="8">
        <v>5</v>
      </c>
      <c r="B8" s="24" t="s">
        <v>81</v>
      </c>
      <c r="C8" s="24" t="s">
        <v>12</v>
      </c>
      <c r="D8" s="9" t="s">
        <v>69</v>
      </c>
      <c r="E8" s="24" t="s">
        <v>82</v>
      </c>
      <c r="F8" s="9" t="s">
        <v>83</v>
      </c>
      <c r="G8" s="9" t="str">
        <f t="shared" si="0"/>
        <v>3.42/km</v>
      </c>
      <c r="H8" s="25">
        <f t="shared" si="1"/>
        <v>0.003356481481481481</v>
      </c>
      <c r="I8" s="25">
        <f t="shared" si="2"/>
        <v>0.002962962962962966</v>
      </c>
    </row>
    <row r="9" spans="1:9" s="1" customFormat="1" ht="15" customHeight="1">
      <c r="A9" s="8">
        <v>6</v>
      </c>
      <c r="B9" s="24" t="s">
        <v>84</v>
      </c>
      <c r="C9" s="24" t="s">
        <v>14</v>
      </c>
      <c r="D9" s="9" t="s">
        <v>85</v>
      </c>
      <c r="E9" s="24" t="s">
        <v>86</v>
      </c>
      <c r="F9" s="9" t="s">
        <v>87</v>
      </c>
      <c r="G9" s="9" t="str">
        <f t="shared" si="0"/>
        <v>3.43/km</v>
      </c>
      <c r="H9" s="25">
        <f t="shared" si="1"/>
        <v>0.003576388888888893</v>
      </c>
      <c r="I9" s="25">
        <f t="shared" si="2"/>
        <v>0</v>
      </c>
    </row>
    <row r="10" spans="1:9" s="1" customFormat="1" ht="15" customHeight="1">
      <c r="A10" s="8">
        <v>7</v>
      </c>
      <c r="B10" s="24" t="s">
        <v>88</v>
      </c>
      <c r="C10" s="24" t="s">
        <v>26</v>
      </c>
      <c r="D10" s="9" t="s">
        <v>85</v>
      </c>
      <c r="E10" s="24" t="s">
        <v>89</v>
      </c>
      <c r="F10" s="9" t="s">
        <v>90</v>
      </c>
      <c r="G10" s="9" t="str">
        <f t="shared" si="0"/>
        <v>3.44/km</v>
      </c>
      <c r="H10" s="25">
        <f t="shared" si="1"/>
        <v>0.003726851851851856</v>
      </c>
      <c r="I10" s="25">
        <f t="shared" si="2"/>
        <v>0.00015046296296296335</v>
      </c>
    </row>
    <row r="11" spans="1:9" s="1" customFormat="1" ht="15" customHeight="1">
      <c r="A11" s="8">
        <v>8</v>
      </c>
      <c r="B11" s="24" t="s">
        <v>91</v>
      </c>
      <c r="C11" s="24" t="s">
        <v>16</v>
      </c>
      <c r="D11" s="9" t="s">
        <v>64</v>
      </c>
      <c r="E11" s="24" t="s">
        <v>75</v>
      </c>
      <c r="F11" s="9" t="s">
        <v>92</v>
      </c>
      <c r="G11" s="9" t="str">
        <f t="shared" si="0"/>
        <v>3.45/km</v>
      </c>
      <c r="H11" s="25">
        <f t="shared" si="1"/>
        <v>0.0040393518518518565</v>
      </c>
      <c r="I11" s="25">
        <f t="shared" si="2"/>
        <v>0.0040393518518518565</v>
      </c>
    </row>
    <row r="12" spans="1:9" s="1" customFormat="1" ht="15" customHeight="1">
      <c r="A12" s="8">
        <v>9</v>
      </c>
      <c r="B12" s="24" t="s">
        <v>93</v>
      </c>
      <c r="C12" s="24" t="s">
        <v>94</v>
      </c>
      <c r="D12" s="9" t="s">
        <v>69</v>
      </c>
      <c r="E12" s="24" t="s">
        <v>70</v>
      </c>
      <c r="F12" s="9" t="s">
        <v>95</v>
      </c>
      <c r="G12" s="9" t="str">
        <f t="shared" si="0"/>
        <v>3.48/km</v>
      </c>
      <c r="H12" s="25">
        <f t="shared" si="1"/>
        <v>0.004722222222222232</v>
      </c>
      <c r="I12" s="25">
        <f t="shared" si="2"/>
        <v>0.0043287037037037165</v>
      </c>
    </row>
    <row r="13" spans="1:9" s="1" customFormat="1" ht="15" customHeight="1">
      <c r="A13" s="8">
        <v>10</v>
      </c>
      <c r="B13" s="24" t="s">
        <v>96</v>
      </c>
      <c r="C13" s="24" t="s">
        <v>13</v>
      </c>
      <c r="D13" s="9" t="s">
        <v>85</v>
      </c>
      <c r="E13" s="24" t="s">
        <v>86</v>
      </c>
      <c r="F13" s="9" t="s">
        <v>97</v>
      </c>
      <c r="G13" s="9" t="str">
        <f t="shared" si="0"/>
        <v>3.48/km</v>
      </c>
      <c r="H13" s="25">
        <f t="shared" si="1"/>
        <v>0.004780092592592593</v>
      </c>
      <c r="I13" s="25">
        <f t="shared" si="2"/>
        <v>0.0012037037037036999</v>
      </c>
    </row>
    <row r="14" spans="1:9" s="1" customFormat="1" ht="15" customHeight="1">
      <c r="A14" s="8">
        <v>11</v>
      </c>
      <c r="B14" s="24" t="s">
        <v>98</v>
      </c>
      <c r="C14" s="24" t="s">
        <v>29</v>
      </c>
      <c r="D14" s="9" t="s">
        <v>64</v>
      </c>
      <c r="E14" s="24" t="s">
        <v>75</v>
      </c>
      <c r="F14" s="9" t="s">
        <v>99</v>
      </c>
      <c r="G14" s="9" t="str">
        <f t="shared" si="0"/>
        <v>3.49/km</v>
      </c>
      <c r="H14" s="25">
        <f t="shared" si="1"/>
        <v>0.004965277777777777</v>
      </c>
      <c r="I14" s="25">
        <f t="shared" si="2"/>
        <v>0.004965277777777777</v>
      </c>
    </row>
    <row r="15" spans="1:9" s="1" customFormat="1" ht="15" customHeight="1">
      <c r="A15" s="8">
        <v>12</v>
      </c>
      <c r="B15" s="24" t="s">
        <v>100</v>
      </c>
      <c r="C15" s="24" t="s">
        <v>35</v>
      </c>
      <c r="D15" s="9" t="s">
        <v>101</v>
      </c>
      <c r="E15" s="24" t="s">
        <v>102</v>
      </c>
      <c r="F15" s="9" t="s">
        <v>103</v>
      </c>
      <c r="G15" s="9" t="str">
        <f t="shared" si="0"/>
        <v>3.50/km</v>
      </c>
      <c r="H15" s="25">
        <f t="shared" si="1"/>
        <v>0.005127314814814814</v>
      </c>
      <c r="I15" s="25">
        <f t="shared" si="2"/>
        <v>0</v>
      </c>
    </row>
    <row r="16" spans="1:9" s="1" customFormat="1" ht="15" customHeight="1">
      <c r="A16" s="8">
        <v>13</v>
      </c>
      <c r="B16" s="24" t="s">
        <v>45</v>
      </c>
      <c r="C16" s="24" t="s">
        <v>36</v>
      </c>
      <c r="D16" s="9" t="s">
        <v>101</v>
      </c>
      <c r="E16" s="24" t="s">
        <v>75</v>
      </c>
      <c r="F16" s="9" t="s">
        <v>104</v>
      </c>
      <c r="G16" s="9" t="str">
        <f t="shared" si="0"/>
        <v>3.50/km</v>
      </c>
      <c r="H16" s="25">
        <f t="shared" si="1"/>
        <v>0.00525462962962963</v>
      </c>
      <c r="I16" s="25">
        <f t="shared" si="2"/>
        <v>0.0001273148148148162</v>
      </c>
    </row>
    <row r="17" spans="1:9" s="1" customFormat="1" ht="15" customHeight="1">
      <c r="A17" s="8">
        <v>14</v>
      </c>
      <c r="B17" s="24" t="s">
        <v>105</v>
      </c>
      <c r="C17" s="24" t="s">
        <v>19</v>
      </c>
      <c r="D17" s="9" t="s">
        <v>85</v>
      </c>
      <c r="E17" s="24" t="s">
        <v>79</v>
      </c>
      <c r="F17" s="9" t="s">
        <v>106</v>
      </c>
      <c r="G17" s="9" t="str">
        <f t="shared" si="0"/>
        <v>3.55/km</v>
      </c>
      <c r="H17" s="25">
        <f t="shared" si="1"/>
        <v>0.006435185185185183</v>
      </c>
      <c r="I17" s="25">
        <f t="shared" si="2"/>
        <v>0.00285879629629629</v>
      </c>
    </row>
    <row r="18" spans="1:9" s="1" customFormat="1" ht="15" customHeight="1">
      <c r="A18" s="8">
        <v>15</v>
      </c>
      <c r="B18" s="24" t="s">
        <v>52</v>
      </c>
      <c r="C18" s="24" t="s">
        <v>23</v>
      </c>
      <c r="D18" s="9" t="s">
        <v>69</v>
      </c>
      <c r="E18" s="24" t="s">
        <v>89</v>
      </c>
      <c r="F18" s="9" t="s">
        <v>106</v>
      </c>
      <c r="G18" s="9" t="str">
        <f t="shared" si="0"/>
        <v>3.55/km</v>
      </c>
      <c r="H18" s="25">
        <f t="shared" si="1"/>
        <v>0.006435185185185183</v>
      </c>
      <c r="I18" s="25">
        <f t="shared" si="2"/>
        <v>0.006041666666666667</v>
      </c>
    </row>
    <row r="19" spans="1:9" s="1" customFormat="1" ht="15" customHeight="1">
      <c r="A19" s="8">
        <v>16</v>
      </c>
      <c r="B19" s="24" t="s">
        <v>107</v>
      </c>
      <c r="C19" s="24" t="s">
        <v>108</v>
      </c>
      <c r="D19" s="9" t="s">
        <v>74</v>
      </c>
      <c r="E19" s="24" t="s">
        <v>70</v>
      </c>
      <c r="F19" s="9" t="s">
        <v>109</v>
      </c>
      <c r="G19" s="9" t="str">
        <f t="shared" si="0"/>
        <v>3.57/km</v>
      </c>
      <c r="H19" s="25">
        <f t="shared" si="1"/>
        <v>0.006828703703703712</v>
      </c>
      <c r="I19" s="25">
        <f t="shared" si="2"/>
        <v>0.0062962962962963</v>
      </c>
    </row>
    <row r="20" spans="1:9" s="1" customFormat="1" ht="15" customHeight="1">
      <c r="A20" s="8">
        <v>17</v>
      </c>
      <c r="B20" s="24" t="s">
        <v>110</v>
      </c>
      <c r="C20" s="24" t="s">
        <v>22</v>
      </c>
      <c r="D20" s="9" t="s">
        <v>85</v>
      </c>
      <c r="E20" s="24" t="s">
        <v>111</v>
      </c>
      <c r="F20" s="9" t="s">
        <v>112</v>
      </c>
      <c r="G20" s="9" t="str">
        <f t="shared" si="0"/>
        <v>3.57/km</v>
      </c>
      <c r="H20" s="25">
        <f t="shared" si="1"/>
        <v>0.006967592592592595</v>
      </c>
      <c r="I20" s="25">
        <f t="shared" si="2"/>
        <v>0.003391203703703702</v>
      </c>
    </row>
    <row r="21" spans="1:9" s="1" customFormat="1" ht="15" customHeight="1">
      <c r="A21" s="8">
        <v>18</v>
      </c>
      <c r="B21" s="24" t="s">
        <v>113</v>
      </c>
      <c r="C21" s="24" t="s">
        <v>28</v>
      </c>
      <c r="D21" s="9" t="s">
        <v>114</v>
      </c>
      <c r="E21" s="24" t="s">
        <v>102</v>
      </c>
      <c r="F21" s="9" t="s">
        <v>115</v>
      </c>
      <c r="G21" s="9" t="str">
        <f t="shared" si="0"/>
        <v>4.01/km</v>
      </c>
      <c r="H21" s="25">
        <f t="shared" si="1"/>
        <v>0.007777777777777786</v>
      </c>
      <c r="I21" s="25">
        <f t="shared" si="2"/>
        <v>0</v>
      </c>
    </row>
    <row r="22" spans="1:9" s="1" customFormat="1" ht="15" customHeight="1">
      <c r="A22" s="8">
        <v>19</v>
      </c>
      <c r="B22" s="24" t="s">
        <v>116</v>
      </c>
      <c r="C22" s="24" t="s">
        <v>27</v>
      </c>
      <c r="D22" s="9" t="s">
        <v>101</v>
      </c>
      <c r="E22" s="24" t="s">
        <v>117</v>
      </c>
      <c r="F22" s="9" t="s">
        <v>118</v>
      </c>
      <c r="G22" s="9" t="str">
        <f t="shared" si="0"/>
        <v>4.01/km</v>
      </c>
      <c r="H22" s="25">
        <f t="shared" si="1"/>
        <v>0.007962962962962963</v>
      </c>
      <c r="I22" s="25">
        <f t="shared" si="2"/>
        <v>0.0028356481481481496</v>
      </c>
    </row>
    <row r="23" spans="1:9" s="1" customFormat="1" ht="15" customHeight="1">
      <c r="A23" s="8">
        <v>20</v>
      </c>
      <c r="B23" s="24" t="s">
        <v>119</v>
      </c>
      <c r="C23" s="24" t="s">
        <v>14</v>
      </c>
      <c r="D23" s="9" t="s">
        <v>114</v>
      </c>
      <c r="E23" s="24" t="s">
        <v>120</v>
      </c>
      <c r="F23" s="9" t="s">
        <v>121</v>
      </c>
      <c r="G23" s="9" t="str">
        <f t="shared" si="0"/>
        <v>4.02/km</v>
      </c>
      <c r="H23" s="25">
        <f t="shared" si="1"/>
        <v>0.008148148148148154</v>
      </c>
      <c r="I23" s="25">
        <f t="shared" si="2"/>
        <v>0.00037037037037036813</v>
      </c>
    </row>
    <row r="24" spans="1:9" s="1" customFormat="1" ht="15" customHeight="1">
      <c r="A24" s="8">
        <v>21</v>
      </c>
      <c r="B24" s="24" t="s">
        <v>122</v>
      </c>
      <c r="C24" s="24" t="s">
        <v>123</v>
      </c>
      <c r="D24" s="9" t="s">
        <v>85</v>
      </c>
      <c r="E24" s="24" t="s">
        <v>124</v>
      </c>
      <c r="F24" s="9" t="s">
        <v>125</v>
      </c>
      <c r="G24" s="9" t="str">
        <f t="shared" si="0"/>
        <v>4.03/km</v>
      </c>
      <c r="H24" s="25">
        <f t="shared" si="1"/>
        <v>0.00827546296296297</v>
      </c>
      <c r="I24" s="25">
        <f t="shared" si="2"/>
        <v>0.004699074074074078</v>
      </c>
    </row>
    <row r="25" spans="1:9" s="1" customFormat="1" ht="15" customHeight="1">
      <c r="A25" s="8">
        <v>22</v>
      </c>
      <c r="B25" s="24" t="s">
        <v>126</v>
      </c>
      <c r="C25" s="24" t="s">
        <v>43</v>
      </c>
      <c r="D25" s="9" t="s">
        <v>101</v>
      </c>
      <c r="E25" s="24" t="s">
        <v>82</v>
      </c>
      <c r="F25" s="9" t="s">
        <v>127</v>
      </c>
      <c r="G25" s="9" t="str">
        <f t="shared" si="0"/>
        <v>4.03/km</v>
      </c>
      <c r="H25" s="25">
        <f t="shared" si="1"/>
        <v>0.008310185185185191</v>
      </c>
      <c r="I25" s="25">
        <f t="shared" si="2"/>
        <v>0.0031828703703703776</v>
      </c>
    </row>
    <row r="26" spans="1:9" s="1" customFormat="1" ht="15" customHeight="1">
      <c r="A26" s="8">
        <v>23</v>
      </c>
      <c r="B26" s="24" t="s">
        <v>128</v>
      </c>
      <c r="C26" s="24" t="s">
        <v>14</v>
      </c>
      <c r="D26" s="9" t="s">
        <v>74</v>
      </c>
      <c r="E26" s="24" t="s">
        <v>129</v>
      </c>
      <c r="F26" s="9" t="s">
        <v>130</v>
      </c>
      <c r="G26" s="9" t="str">
        <f t="shared" si="0"/>
        <v>4.03/km</v>
      </c>
      <c r="H26" s="25">
        <f t="shared" si="1"/>
        <v>0.008483796296296302</v>
      </c>
      <c r="I26" s="25">
        <f t="shared" si="2"/>
        <v>0.00795138888888889</v>
      </c>
    </row>
    <row r="27" spans="1:9" s="2" customFormat="1" ht="15" customHeight="1">
      <c r="A27" s="8">
        <v>24</v>
      </c>
      <c r="B27" s="24" t="s">
        <v>131</v>
      </c>
      <c r="C27" s="24" t="s">
        <v>132</v>
      </c>
      <c r="D27" s="9" t="s">
        <v>69</v>
      </c>
      <c r="E27" s="24" t="s">
        <v>133</v>
      </c>
      <c r="F27" s="9" t="s">
        <v>130</v>
      </c>
      <c r="G27" s="9" t="str">
        <f t="shared" si="0"/>
        <v>4.03/km</v>
      </c>
      <c r="H27" s="25">
        <f t="shared" si="1"/>
        <v>0.008483796296296302</v>
      </c>
      <c r="I27" s="25">
        <f t="shared" si="2"/>
        <v>0.008090277777777787</v>
      </c>
    </row>
    <row r="28" spans="1:9" s="1" customFormat="1" ht="15" customHeight="1">
      <c r="A28" s="8">
        <v>25</v>
      </c>
      <c r="B28" s="24" t="s">
        <v>134</v>
      </c>
      <c r="C28" s="24" t="s">
        <v>33</v>
      </c>
      <c r="D28" s="9" t="s">
        <v>114</v>
      </c>
      <c r="E28" s="24" t="s">
        <v>60</v>
      </c>
      <c r="F28" s="9" t="s">
        <v>135</v>
      </c>
      <c r="G28" s="9" t="str">
        <f t="shared" si="0"/>
        <v>4.04/km</v>
      </c>
      <c r="H28" s="25">
        <f t="shared" si="1"/>
        <v>0.00855324074074075</v>
      </c>
      <c r="I28" s="25">
        <f t="shared" si="2"/>
        <v>0.0007754629629629639</v>
      </c>
    </row>
    <row r="29" spans="1:9" s="1" customFormat="1" ht="15" customHeight="1">
      <c r="A29" s="8">
        <v>26</v>
      </c>
      <c r="B29" s="24" t="s">
        <v>136</v>
      </c>
      <c r="C29" s="24" t="s">
        <v>137</v>
      </c>
      <c r="D29" s="9" t="s">
        <v>101</v>
      </c>
      <c r="E29" s="24" t="s">
        <v>86</v>
      </c>
      <c r="F29" s="9" t="s">
        <v>138</v>
      </c>
      <c r="G29" s="9" t="str">
        <f t="shared" si="0"/>
        <v>4.04/km</v>
      </c>
      <c r="H29" s="25">
        <f t="shared" si="1"/>
        <v>0.008611111111111118</v>
      </c>
      <c r="I29" s="25">
        <f t="shared" si="2"/>
        <v>0.0034837962962963043</v>
      </c>
    </row>
    <row r="30" spans="1:9" s="1" customFormat="1" ht="15" customHeight="1">
      <c r="A30" s="8">
        <v>27</v>
      </c>
      <c r="B30" s="24" t="s">
        <v>139</v>
      </c>
      <c r="C30" s="24" t="s">
        <v>14</v>
      </c>
      <c r="D30" s="9" t="s">
        <v>101</v>
      </c>
      <c r="E30" s="24" t="s">
        <v>79</v>
      </c>
      <c r="F30" s="9" t="s">
        <v>140</v>
      </c>
      <c r="G30" s="9" t="str">
        <f t="shared" si="0"/>
        <v>4.04/km</v>
      </c>
      <c r="H30" s="25">
        <f t="shared" si="1"/>
        <v>0.008634259259259258</v>
      </c>
      <c r="I30" s="25">
        <f t="shared" si="2"/>
        <v>0.0035069444444444445</v>
      </c>
    </row>
    <row r="31" spans="1:9" s="1" customFormat="1" ht="15" customHeight="1">
      <c r="A31" s="8">
        <v>28</v>
      </c>
      <c r="B31" s="24" t="s">
        <v>141</v>
      </c>
      <c r="C31" s="24" t="s">
        <v>142</v>
      </c>
      <c r="D31" s="9" t="s">
        <v>85</v>
      </c>
      <c r="E31" s="24" t="s">
        <v>143</v>
      </c>
      <c r="F31" s="9" t="s">
        <v>144</v>
      </c>
      <c r="G31" s="9" t="str">
        <f t="shared" si="0"/>
        <v>4.04/km</v>
      </c>
      <c r="H31" s="25">
        <f t="shared" si="1"/>
        <v>0.008668981481481486</v>
      </c>
      <c r="I31" s="25">
        <f t="shared" si="2"/>
        <v>0.005092592592592593</v>
      </c>
    </row>
    <row r="32" spans="1:9" s="1" customFormat="1" ht="15" customHeight="1">
      <c r="A32" s="8">
        <v>29</v>
      </c>
      <c r="B32" s="24" t="s">
        <v>141</v>
      </c>
      <c r="C32" s="24" t="s">
        <v>28</v>
      </c>
      <c r="D32" s="9" t="s">
        <v>101</v>
      </c>
      <c r="E32" s="24" t="s">
        <v>145</v>
      </c>
      <c r="F32" s="9" t="s">
        <v>144</v>
      </c>
      <c r="G32" s="9" t="str">
        <f t="shared" si="0"/>
        <v>4.04/km</v>
      </c>
      <c r="H32" s="25">
        <f aca="true" t="shared" si="3" ref="H32:H95">F32-$F$4</f>
        <v>0.008668981481481486</v>
      </c>
      <c r="I32" s="25">
        <f t="shared" si="2"/>
        <v>0.003541666666666672</v>
      </c>
    </row>
    <row r="33" spans="1:9" s="1" customFormat="1" ht="15" customHeight="1">
      <c r="A33" s="8">
        <v>30</v>
      </c>
      <c r="B33" s="24" t="s">
        <v>146</v>
      </c>
      <c r="C33" s="24" t="s">
        <v>147</v>
      </c>
      <c r="D33" s="9" t="s">
        <v>114</v>
      </c>
      <c r="E33" s="24" t="s">
        <v>148</v>
      </c>
      <c r="F33" s="9" t="s">
        <v>149</v>
      </c>
      <c r="G33" s="9" t="str">
        <f t="shared" si="0"/>
        <v>4.04/km</v>
      </c>
      <c r="H33" s="25">
        <f t="shared" si="3"/>
        <v>0.008680555555555552</v>
      </c>
      <c r="I33" s="25">
        <f t="shared" si="2"/>
        <v>0.0009027777777777662</v>
      </c>
    </row>
    <row r="34" spans="1:9" s="1" customFormat="1" ht="15" customHeight="1">
      <c r="A34" s="8">
        <v>31</v>
      </c>
      <c r="B34" s="24" t="s">
        <v>150</v>
      </c>
      <c r="C34" s="24" t="s">
        <v>151</v>
      </c>
      <c r="D34" s="9" t="s">
        <v>152</v>
      </c>
      <c r="E34" s="24" t="s">
        <v>120</v>
      </c>
      <c r="F34" s="9" t="s">
        <v>153</v>
      </c>
      <c r="G34" s="9" t="str">
        <f t="shared" si="0"/>
        <v>4.05/km</v>
      </c>
      <c r="H34" s="25">
        <f t="shared" si="3"/>
        <v>0.008923611111111111</v>
      </c>
      <c r="I34" s="25">
        <f t="shared" si="2"/>
        <v>0</v>
      </c>
    </row>
    <row r="35" spans="1:9" s="1" customFormat="1" ht="15" customHeight="1">
      <c r="A35" s="8">
        <v>32</v>
      </c>
      <c r="B35" s="24" t="s">
        <v>154</v>
      </c>
      <c r="C35" s="24" t="s">
        <v>21</v>
      </c>
      <c r="D35" s="9" t="s">
        <v>155</v>
      </c>
      <c r="E35" s="24" t="s">
        <v>82</v>
      </c>
      <c r="F35" s="9" t="s">
        <v>156</v>
      </c>
      <c r="G35" s="9" t="str">
        <f t="shared" si="0"/>
        <v>4.06/km</v>
      </c>
      <c r="H35" s="25">
        <f t="shared" si="3"/>
        <v>0.009050925925925928</v>
      </c>
      <c r="I35" s="25">
        <f t="shared" si="2"/>
        <v>0</v>
      </c>
    </row>
    <row r="36" spans="1:9" s="1" customFormat="1" ht="15" customHeight="1">
      <c r="A36" s="8">
        <v>33</v>
      </c>
      <c r="B36" s="24" t="s">
        <v>157</v>
      </c>
      <c r="C36" s="24" t="s">
        <v>23</v>
      </c>
      <c r="D36" s="9" t="s">
        <v>69</v>
      </c>
      <c r="E36" s="24" t="s">
        <v>79</v>
      </c>
      <c r="F36" s="9" t="s">
        <v>158</v>
      </c>
      <c r="G36" s="9" t="str">
        <f t="shared" si="0"/>
        <v>4.08/km</v>
      </c>
      <c r="H36" s="25">
        <f t="shared" si="3"/>
        <v>0.009560185185185192</v>
      </c>
      <c r="I36" s="25">
        <f aca="true" t="shared" si="4" ref="I36:I67">F36-INDEX($F$4:$F$1096,MATCH(D36,$D$4:$D$1096,0))</f>
        <v>0.009166666666666677</v>
      </c>
    </row>
    <row r="37" spans="1:9" s="1" customFormat="1" ht="15" customHeight="1">
      <c r="A37" s="8">
        <v>34</v>
      </c>
      <c r="B37" s="24" t="s">
        <v>159</v>
      </c>
      <c r="C37" s="24" t="s">
        <v>14</v>
      </c>
      <c r="D37" s="9" t="s">
        <v>69</v>
      </c>
      <c r="E37" s="24" t="s">
        <v>79</v>
      </c>
      <c r="F37" s="9" t="s">
        <v>160</v>
      </c>
      <c r="G37" s="9" t="str">
        <f t="shared" si="0"/>
        <v>4.08/km</v>
      </c>
      <c r="H37" s="25">
        <f t="shared" si="3"/>
        <v>0.009583333333333333</v>
      </c>
      <c r="I37" s="25">
        <f t="shared" si="4"/>
        <v>0.009189814814814817</v>
      </c>
    </row>
    <row r="38" spans="1:9" s="1" customFormat="1" ht="15" customHeight="1">
      <c r="A38" s="8">
        <v>35</v>
      </c>
      <c r="B38" s="24" t="s">
        <v>161</v>
      </c>
      <c r="C38" s="24" t="s">
        <v>20</v>
      </c>
      <c r="D38" s="9" t="s">
        <v>85</v>
      </c>
      <c r="E38" s="24" t="s">
        <v>129</v>
      </c>
      <c r="F38" s="9" t="s">
        <v>162</v>
      </c>
      <c r="G38" s="9" t="str">
        <f t="shared" si="0"/>
        <v>4.09/km</v>
      </c>
      <c r="H38" s="25">
        <f t="shared" si="3"/>
        <v>0.009942129629629634</v>
      </c>
      <c r="I38" s="25">
        <f t="shared" si="4"/>
        <v>0.006365740740740741</v>
      </c>
    </row>
    <row r="39" spans="1:9" s="1" customFormat="1" ht="15" customHeight="1">
      <c r="A39" s="8">
        <v>36</v>
      </c>
      <c r="B39" s="24" t="s">
        <v>163</v>
      </c>
      <c r="C39" s="24" t="s">
        <v>164</v>
      </c>
      <c r="D39" s="9" t="s">
        <v>155</v>
      </c>
      <c r="E39" s="24" t="s">
        <v>89</v>
      </c>
      <c r="F39" s="9" t="s">
        <v>165</v>
      </c>
      <c r="G39" s="9" t="str">
        <f t="shared" si="0"/>
        <v>4.10/km</v>
      </c>
      <c r="H39" s="25">
        <f t="shared" si="3"/>
        <v>0.010162037037037046</v>
      </c>
      <c r="I39" s="25">
        <f t="shared" si="4"/>
        <v>0.0011111111111111183</v>
      </c>
    </row>
    <row r="40" spans="1:9" s="1" customFormat="1" ht="15" customHeight="1">
      <c r="A40" s="8">
        <v>37</v>
      </c>
      <c r="B40" s="24" t="s">
        <v>166</v>
      </c>
      <c r="C40" s="24" t="s">
        <v>16</v>
      </c>
      <c r="D40" s="9" t="s">
        <v>101</v>
      </c>
      <c r="E40" s="24" t="s">
        <v>102</v>
      </c>
      <c r="F40" s="9" t="s">
        <v>167</v>
      </c>
      <c r="G40" s="9" t="str">
        <f t="shared" si="0"/>
        <v>4.10/km</v>
      </c>
      <c r="H40" s="25">
        <f t="shared" si="3"/>
        <v>0.010185185185185186</v>
      </c>
      <c r="I40" s="25">
        <f t="shared" si="4"/>
        <v>0.005057870370370372</v>
      </c>
    </row>
    <row r="41" spans="1:9" s="1" customFormat="1" ht="15" customHeight="1">
      <c r="A41" s="8">
        <v>38</v>
      </c>
      <c r="B41" s="24" t="s">
        <v>168</v>
      </c>
      <c r="C41" s="24" t="s">
        <v>58</v>
      </c>
      <c r="D41" s="9" t="s">
        <v>101</v>
      </c>
      <c r="E41" s="24" t="s">
        <v>102</v>
      </c>
      <c r="F41" s="9" t="s">
        <v>169</v>
      </c>
      <c r="G41" s="9" t="str">
        <f t="shared" si="0"/>
        <v>4.11/km</v>
      </c>
      <c r="H41" s="25">
        <f t="shared" si="3"/>
        <v>0.01023148148148148</v>
      </c>
      <c r="I41" s="25">
        <f t="shared" si="4"/>
        <v>0.005104166666666667</v>
      </c>
    </row>
    <row r="42" spans="1:9" s="1" customFormat="1" ht="15" customHeight="1">
      <c r="A42" s="8">
        <v>39</v>
      </c>
      <c r="B42" s="24" t="s">
        <v>170</v>
      </c>
      <c r="C42" s="24" t="s">
        <v>171</v>
      </c>
      <c r="D42" s="9" t="s">
        <v>101</v>
      </c>
      <c r="E42" s="24" t="s">
        <v>102</v>
      </c>
      <c r="F42" s="9" t="s">
        <v>172</v>
      </c>
      <c r="G42" s="9" t="str">
        <f t="shared" si="0"/>
        <v>4.12/km</v>
      </c>
      <c r="H42" s="25">
        <f t="shared" si="3"/>
        <v>0.010462962962962966</v>
      </c>
      <c r="I42" s="25">
        <f t="shared" si="4"/>
        <v>0.005335648148148152</v>
      </c>
    </row>
    <row r="43" spans="1:9" s="1" customFormat="1" ht="15" customHeight="1">
      <c r="A43" s="8">
        <v>40</v>
      </c>
      <c r="B43" s="24" t="s">
        <v>173</v>
      </c>
      <c r="C43" s="24" t="s">
        <v>174</v>
      </c>
      <c r="D43" s="9" t="s">
        <v>101</v>
      </c>
      <c r="E43" s="24" t="s">
        <v>175</v>
      </c>
      <c r="F43" s="9" t="s">
        <v>176</v>
      </c>
      <c r="G43" s="9" t="str">
        <f t="shared" si="0"/>
        <v>4.12/km</v>
      </c>
      <c r="H43" s="25">
        <f t="shared" si="3"/>
        <v>0.010636574074074083</v>
      </c>
      <c r="I43" s="25">
        <f t="shared" si="4"/>
        <v>0.005509259259259269</v>
      </c>
    </row>
    <row r="44" spans="1:9" s="1" customFormat="1" ht="15" customHeight="1">
      <c r="A44" s="8">
        <v>41</v>
      </c>
      <c r="B44" s="24" t="s">
        <v>177</v>
      </c>
      <c r="C44" s="24" t="s">
        <v>23</v>
      </c>
      <c r="D44" s="9" t="s">
        <v>114</v>
      </c>
      <c r="E44" s="24" t="s">
        <v>86</v>
      </c>
      <c r="F44" s="9" t="s">
        <v>178</v>
      </c>
      <c r="G44" s="9" t="str">
        <f t="shared" si="0"/>
        <v>4.13/km</v>
      </c>
      <c r="H44" s="25">
        <f t="shared" si="3"/>
        <v>0.010740740740740745</v>
      </c>
      <c r="I44" s="25">
        <f t="shared" si="4"/>
        <v>0.002962962962962959</v>
      </c>
    </row>
    <row r="45" spans="1:9" s="1" customFormat="1" ht="15" customHeight="1">
      <c r="A45" s="8">
        <v>42</v>
      </c>
      <c r="B45" s="24" t="s">
        <v>179</v>
      </c>
      <c r="C45" s="24" t="s">
        <v>24</v>
      </c>
      <c r="D45" s="9" t="s">
        <v>101</v>
      </c>
      <c r="E45" s="24" t="s">
        <v>70</v>
      </c>
      <c r="F45" s="9" t="s">
        <v>180</v>
      </c>
      <c r="G45" s="9" t="str">
        <f t="shared" si="0"/>
        <v>4.13/km</v>
      </c>
      <c r="H45" s="25">
        <f t="shared" si="3"/>
        <v>0.010833333333333334</v>
      </c>
      <c r="I45" s="25">
        <f t="shared" si="4"/>
        <v>0.00570601851851852</v>
      </c>
    </row>
    <row r="46" spans="1:9" s="1" customFormat="1" ht="15" customHeight="1">
      <c r="A46" s="8">
        <v>43</v>
      </c>
      <c r="B46" s="24" t="s">
        <v>181</v>
      </c>
      <c r="C46" s="24" t="s">
        <v>182</v>
      </c>
      <c r="D46" s="9" t="s">
        <v>183</v>
      </c>
      <c r="E46" s="24" t="s">
        <v>120</v>
      </c>
      <c r="F46" s="9" t="s">
        <v>184</v>
      </c>
      <c r="G46" s="9" t="str">
        <f t="shared" si="0"/>
        <v>4.13/km</v>
      </c>
      <c r="H46" s="25">
        <f t="shared" si="3"/>
        <v>0.010949074074074076</v>
      </c>
      <c r="I46" s="25">
        <f t="shared" si="4"/>
        <v>0</v>
      </c>
    </row>
    <row r="47" spans="1:9" s="1" customFormat="1" ht="15" customHeight="1">
      <c r="A47" s="8">
        <v>44</v>
      </c>
      <c r="B47" s="24" t="s">
        <v>185</v>
      </c>
      <c r="C47" s="24" t="s">
        <v>33</v>
      </c>
      <c r="D47" s="9" t="s">
        <v>85</v>
      </c>
      <c r="E47" s="24" t="s">
        <v>129</v>
      </c>
      <c r="F47" s="9" t="s">
        <v>186</v>
      </c>
      <c r="G47" s="9" t="str">
        <f t="shared" si="0"/>
        <v>4.14/km</v>
      </c>
      <c r="H47" s="25">
        <f t="shared" si="3"/>
        <v>0.01099537037037037</v>
      </c>
      <c r="I47" s="25">
        <f t="shared" si="4"/>
        <v>0.007418981481481478</v>
      </c>
    </row>
    <row r="48" spans="1:9" s="1" customFormat="1" ht="15" customHeight="1">
      <c r="A48" s="8">
        <v>45</v>
      </c>
      <c r="B48" s="24" t="s">
        <v>187</v>
      </c>
      <c r="C48" s="24" t="s">
        <v>31</v>
      </c>
      <c r="D48" s="9" t="s">
        <v>69</v>
      </c>
      <c r="E48" s="24" t="s">
        <v>133</v>
      </c>
      <c r="F48" s="9" t="s">
        <v>188</v>
      </c>
      <c r="G48" s="9" t="str">
        <f t="shared" si="0"/>
        <v>4.14/km</v>
      </c>
      <c r="H48" s="25">
        <f t="shared" si="3"/>
        <v>0.01113425925925926</v>
      </c>
      <c r="I48" s="25">
        <f t="shared" si="4"/>
        <v>0.010740740740740745</v>
      </c>
    </row>
    <row r="49" spans="1:9" s="1" customFormat="1" ht="15" customHeight="1">
      <c r="A49" s="8">
        <v>46</v>
      </c>
      <c r="B49" s="24" t="s">
        <v>189</v>
      </c>
      <c r="C49" s="24" t="s">
        <v>68</v>
      </c>
      <c r="D49" s="9" t="s">
        <v>85</v>
      </c>
      <c r="E49" s="24" t="s">
        <v>79</v>
      </c>
      <c r="F49" s="9" t="s">
        <v>190</v>
      </c>
      <c r="G49" s="9" t="str">
        <f t="shared" si="0"/>
        <v>4.15/km</v>
      </c>
      <c r="H49" s="25">
        <f t="shared" si="3"/>
        <v>0.011354166666666665</v>
      </c>
      <c r="I49" s="25">
        <f t="shared" si="4"/>
        <v>0.007777777777777772</v>
      </c>
    </row>
    <row r="50" spans="1:9" s="1" customFormat="1" ht="15" customHeight="1">
      <c r="A50" s="8">
        <v>47</v>
      </c>
      <c r="B50" s="24" t="s">
        <v>191</v>
      </c>
      <c r="C50" s="24" t="s">
        <v>39</v>
      </c>
      <c r="D50" s="9" t="s">
        <v>69</v>
      </c>
      <c r="E50" s="24" t="s">
        <v>192</v>
      </c>
      <c r="F50" s="9" t="s">
        <v>193</v>
      </c>
      <c r="G50" s="9" t="str">
        <f t="shared" si="0"/>
        <v>4.15/km</v>
      </c>
      <c r="H50" s="25">
        <f t="shared" si="3"/>
        <v>0.011365740740740746</v>
      </c>
      <c r="I50" s="25">
        <f t="shared" si="4"/>
        <v>0.01097222222222223</v>
      </c>
    </row>
    <row r="51" spans="1:9" s="1" customFormat="1" ht="15" customHeight="1">
      <c r="A51" s="8">
        <v>48</v>
      </c>
      <c r="B51" s="24" t="s">
        <v>194</v>
      </c>
      <c r="C51" s="24" t="s">
        <v>24</v>
      </c>
      <c r="D51" s="9" t="s">
        <v>155</v>
      </c>
      <c r="E51" s="24" t="s">
        <v>129</v>
      </c>
      <c r="F51" s="9" t="s">
        <v>195</v>
      </c>
      <c r="G51" s="9" t="str">
        <f t="shared" si="0"/>
        <v>4.17/km</v>
      </c>
      <c r="H51" s="25">
        <f t="shared" si="3"/>
        <v>0.011851851851851856</v>
      </c>
      <c r="I51" s="25">
        <f t="shared" si="4"/>
        <v>0.002800925925925929</v>
      </c>
    </row>
    <row r="52" spans="1:9" s="1" customFormat="1" ht="15" customHeight="1">
      <c r="A52" s="8">
        <v>49</v>
      </c>
      <c r="B52" s="24" t="s">
        <v>196</v>
      </c>
      <c r="C52" s="24" t="s">
        <v>27</v>
      </c>
      <c r="D52" s="9" t="s">
        <v>74</v>
      </c>
      <c r="E52" s="24" t="s">
        <v>70</v>
      </c>
      <c r="F52" s="9" t="s">
        <v>197</v>
      </c>
      <c r="G52" s="9" t="str">
        <f t="shared" si="0"/>
        <v>4.18/km</v>
      </c>
      <c r="H52" s="25">
        <f t="shared" si="3"/>
        <v>0.01200231481481482</v>
      </c>
      <c r="I52" s="25">
        <f t="shared" si="4"/>
        <v>0.011469907407407408</v>
      </c>
    </row>
    <row r="53" spans="1:9" s="3" customFormat="1" ht="15" customHeight="1">
      <c r="A53" s="8">
        <v>50</v>
      </c>
      <c r="B53" s="24" t="s">
        <v>198</v>
      </c>
      <c r="C53" s="24" t="s">
        <v>14</v>
      </c>
      <c r="D53" s="9" t="s">
        <v>101</v>
      </c>
      <c r="E53" s="24" t="s">
        <v>111</v>
      </c>
      <c r="F53" s="9" t="s">
        <v>199</v>
      </c>
      <c r="G53" s="9" t="str">
        <f t="shared" si="0"/>
        <v>4.19/km</v>
      </c>
      <c r="H53" s="25">
        <f t="shared" si="3"/>
        <v>0.0122800925925926</v>
      </c>
      <c r="I53" s="25">
        <f t="shared" si="4"/>
        <v>0.007152777777777786</v>
      </c>
    </row>
    <row r="54" spans="1:9" s="1" customFormat="1" ht="15" customHeight="1">
      <c r="A54" s="8">
        <v>51</v>
      </c>
      <c r="B54" s="24" t="s">
        <v>200</v>
      </c>
      <c r="C54" s="24" t="s">
        <v>201</v>
      </c>
      <c r="D54" s="9" t="s">
        <v>202</v>
      </c>
      <c r="E54" s="24" t="s">
        <v>111</v>
      </c>
      <c r="F54" s="9" t="s">
        <v>203</v>
      </c>
      <c r="G54" s="9" t="str">
        <f t="shared" si="0"/>
        <v>4.19/km</v>
      </c>
      <c r="H54" s="25">
        <f t="shared" si="3"/>
        <v>0.012407407407407416</v>
      </c>
      <c r="I54" s="25">
        <f t="shared" si="4"/>
        <v>0</v>
      </c>
    </row>
    <row r="55" spans="1:9" s="1" customFormat="1" ht="15" customHeight="1">
      <c r="A55" s="8">
        <v>52</v>
      </c>
      <c r="B55" s="24" t="s">
        <v>204</v>
      </c>
      <c r="C55" s="24" t="s">
        <v>205</v>
      </c>
      <c r="D55" s="9" t="s">
        <v>101</v>
      </c>
      <c r="E55" s="24" t="s">
        <v>60</v>
      </c>
      <c r="F55" s="9" t="s">
        <v>206</v>
      </c>
      <c r="G55" s="9" t="str">
        <f t="shared" si="0"/>
        <v>4.20/km</v>
      </c>
      <c r="H55" s="25">
        <f t="shared" si="3"/>
        <v>0.012476851851851857</v>
      </c>
      <c r="I55" s="25">
        <f t="shared" si="4"/>
        <v>0.007349537037037043</v>
      </c>
    </row>
    <row r="56" spans="1:9" s="1" customFormat="1" ht="15" customHeight="1">
      <c r="A56" s="8">
        <v>53</v>
      </c>
      <c r="B56" s="24" t="s">
        <v>207</v>
      </c>
      <c r="C56" s="24" t="s">
        <v>208</v>
      </c>
      <c r="D56" s="9" t="s">
        <v>74</v>
      </c>
      <c r="E56" s="24" t="s">
        <v>79</v>
      </c>
      <c r="F56" s="9" t="s">
        <v>209</v>
      </c>
      <c r="G56" s="9" t="str">
        <f t="shared" si="0"/>
        <v>4.20/km</v>
      </c>
      <c r="H56" s="25">
        <f t="shared" si="3"/>
        <v>0.012511574074074085</v>
      </c>
      <c r="I56" s="25">
        <f t="shared" si="4"/>
        <v>0.011979166666666673</v>
      </c>
    </row>
    <row r="57" spans="1:9" s="1" customFormat="1" ht="15" customHeight="1">
      <c r="A57" s="8">
        <v>54</v>
      </c>
      <c r="B57" s="24" t="s">
        <v>210</v>
      </c>
      <c r="C57" s="24" t="s">
        <v>38</v>
      </c>
      <c r="D57" s="9" t="s">
        <v>114</v>
      </c>
      <c r="E57" s="24" t="s">
        <v>79</v>
      </c>
      <c r="F57" s="9" t="s">
        <v>211</v>
      </c>
      <c r="G57" s="9" t="str">
        <f t="shared" si="0"/>
        <v>4.20/km</v>
      </c>
      <c r="H57" s="25">
        <f t="shared" si="3"/>
        <v>0.012557870370370379</v>
      </c>
      <c r="I57" s="25">
        <f t="shared" si="4"/>
        <v>0.004780092592592593</v>
      </c>
    </row>
    <row r="58" spans="1:9" s="1" customFormat="1" ht="15" customHeight="1">
      <c r="A58" s="8">
        <v>55</v>
      </c>
      <c r="B58" s="24" t="s">
        <v>212</v>
      </c>
      <c r="C58" s="24" t="s">
        <v>17</v>
      </c>
      <c r="D58" s="9" t="s">
        <v>114</v>
      </c>
      <c r="E58" s="24" t="s">
        <v>79</v>
      </c>
      <c r="F58" s="9" t="s">
        <v>213</v>
      </c>
      <c r="G58" s="9" t="str">
        <f t="shared" si="0"/>
        <v>4.20/km</v>
      </c>
      <c r="H58" s="25">
        <f t="shared" si="3"/>
        <v>0.012569444444444446</v>
      </c>
      <c r="I58" s="25">
        <f t="shared" si="4"/>
        <v>0.004791666666666659</v>
      </c>
    </row>
    <row r="59" spans="1:9" s="1" customFormat="1" ht="15" customHeight="1">
      <c r="A59" s="8">
        <v>56</v>
      </c>
      <c r="B59" s="24" t="s">
        <v>214</v>
      </c>
      <c r="C59" s="24" t="s">
        <v>22</v>
      </c>
      <c r="D59" s="9" t="s">
        <v>69</v>
      </c>
      <c r="E59" s="24" t="s">
        <v>215</v>
      </c>
      <c r="F59" s="9" t="s">
        <v>216</v>
      </c>
      <c r="G59" s="9" t="str">
        <f t="shared" si="0"/>
        <v>4.21/km</v>
      </c>
      <c r="H59" s="25">
        <f t="shared" si="3"/>
        <v>0.012719907407407409</v>
      </c>
      <c r="I59" s="25">
        <f t="shared" si="4"/>
        <v>0.012326388888888894</v>
      </c>
    </row>
    <row r="60" spans="1:9" s="1" customFormat="1" ht="15" customHeight="1">
      <c r="A60" s="8">
        <v>57</v>
      </c>
      <c r="B60" s="24" t="s">
        <v>217</v>
      </c>
      <c r="C60" s="24" t="s">
        <v>218</v>
      </c>
      <c r="D60" s="9" t="s">
        <v>69</v>
      </c>
      <c r="E60" s="24" t="s">
        <v>124</v>
      </c>
      <c r="F60" s="9" t="s">
        <v>219</v>
      </c>
      <c r="G60" s="9" t="str">
        <f t="shared" si="0"/>
        <v>4.21/km</v>
      </c>
      <c r="H60" s="25">
        <f t="shared" si="3"/>
        <v>0.01278935185185185</v>
      </c>
      <c r="I60" s="25">
        <f t="shared" si="4"/>
        <v>0.012395833333333335</v>
      </c>
    </row>
    <row r="61" spans="1:9" s="1" customFormat="1" ht="15" customHeight="1">
      <c r="A61" s="8">
        <v>58</v>
      </c>
      <c r="B61" s="24" t="s">
        <v>220</v>
      </c>
      <c r="C61" s="24" t="s">
        <v>221</v>
      </c>
      <c r="D61" s="9" t="s">
        <v>114</v>
      </c>
      <c r="E61" s="24" t="s">
        <v>111</v>
      </c>
      <c r="F61" s="9" t="s">
        <v>222</v>
      </c>
      <c r="G61" s="9" t="str">
        <f t="shared" si="0"/>
        <v>4.22/km</v>
      </c>
      <c r="H61" s="25">
        <f t="shared" si="3"/>
        <v>0.012997685185185189</v>
      </c>
      <c r="I61" s="25">
        <f t="shared" si="4"/>
        <v>0.005219907407407402</v>
      </c>
    </row>
    <row r="62" spans="1:9" s="1" customFormat="1" ht="15" customHeight="1">
      <c r="A62" s="8">
        <v>59</v>
      </c>
      <c r="B62" s="24" t="s">
        <v>223</v>
      </c>
      <c r="C62" s="24" t="s">
        <v>27</v>
      </c>
      <c r="D62" s="9" t="s">
        <v>69</v>
      </c>
      <c r="E62" s="24" t="s">
        <v>224</v>
      </c>
      <c r="F62" s="9" t="s">
        <v>225</v>
      </c>
      <c r="G62" s="9" t="str">
        <f t="shared" si="0"/>
        <v>4.22/km</v>
      </c>
      <c r="H62" s="25">
        <f t="shared" si="3"/>
        <v>0.01307870370370371</v>
      </c>
      <c r="I62" s="25">
        <f t="shared" si="4"/>
        <v>0.012685185185185195</v>
      </c>
    </row>
    <row r="63" spans="1:9" s="1" customFormat="1" ht="15" customHeight="1">
      <c r="A63" s="8">
        <v>60</v>
      </c>
      <c r="B63" s="24" t="s">
        <v>226</v>
      </c>
      <c r="C63" s="24" t="s">
        <v>22</v>
      </c>
      <c r="D63" s="9" t="s">
        <v>85</v>
      </c>
      <c r="E63" s="24" t="s">
        <v>102</v>
      </c>
      <c r="F63" s="9" t="s">
        <v>227</v>
      </c>
      <c r="G63" s="9" t="str">
        <f t="shared" si="0"/>
        <v>4.23/km</v>
      </c>
      <c r="H63" s="25">
        <f t="shared" si="3"/>
        <v>0.013182870370370366</v>
      </c>
      <c r="I63" s="25">
        <f t="shared" si="4"/>
        <v>0.009606481481481473</v>
      </c>
    </row>
    <row r="64" spans="1:9" s="1" customFormat="1" ht="15" customHeight="1">
      <c r="A64" s="8">
        <v>61</v>
      </c>
      <c r="B64" s="24" t="s">
        <v>228</v>
      </c>
      <c r="C64" s="24" t="s">
        <v>46</v>
      </c>
      <c r="D64" s="9" t="s">
        <v>101</v>
      </c>
      <c r="E64" s="24" t="s">
        <v>89</v>
      </c>
      <c r="F64" s="9" t="s">
        <v>229</v>
      </c>
      <c r="G64" s="9" t="str">
        <f t="shared" si="0"/>
        <v>4.23/km</v>
      </c>
      <c r="H64" s="25">
        <f t="shared" si="3"/>
        <v>0.013287037037037035</v>
      </c>
      <c r="I64" s="25">
        <f t="shared" si="4"/>
        <v>0.008159722222222221</v>
      </c>
    </row>
    <row r="65" spans="1:9" s="1" customFormat="1" ht="15" customHeight="1">
      <c r="A65" s="8">
        <v>62</v>
      </c>
      <c r="B65" s="24" t="s">
        <v>230</v>
      </c>
      <c r="C65" s="24" t="s">
        <v>27</v>
      </c>
      <c r="D65" s="9" t="s">
        <v>64</v>
      </c>
      <c r="E65" s="24" t="s">
        <v>89</v>
      </c>
      <c r="F65" s="9" t="s">
        <v>231</v>
      </c>
      <c r="G65" s="9" t="str">
        <f t="shared" si="0"/>
        <v>4.23/km</v>
      </c>
      <c r="H65" s="25">
        <f t="shared" si="3"/>
        <v>0.013321759259259262</v>
      </c>
      <c r="I65" s="25">
        <f t="shared" si="4"/>
        <v>0.013321759259259262</v>
      </c>
    </row>
    <row r="66" spans="1:9" s="1" customFormat="1" ht="15" customHeight="1">
      <c r="A66" s="8">
        <v>63</v>
      </c>
      <c r="B66" s="24" t="s">
        <v>232</v>
      </c>
      <c r="C66" s="24" t="s">
        <v>233</v>
      </c>
      <c r="D66" s="9" t="s">
        <v>64</v>
      </c>
      <c r="E66" s="24" t="s">
        <v>70</v>
      </c>
      <c r="F66" s="9" t="s">
        <v>234</v>
      </c>
      <c r="G66" s="9" t="str">
        <f t="shared" si="0"/>
        <v>4.23/km</v>
      </c>
      <c r="H66" s="25">
        <f t="shared" si="3"/>
        <v>0.01335648148148149</v>
      </c>
      <c r="I66" s="25">
        <f t="shared" si="4"/>
        <v>0.01335648148148149</v>
      </c>
    </row>
    <row r="67" spans="1:9" s="1" customFormat="1" ht="15" customHeight="1">
      <c r="A67" s="8">
        <v>64</v>
      </c>
      <c r="B67" s="24" t="s">
        <v>235</v>
      </c>
      <c r="C67" s="24" t="s">
        <v>236</v>
      </c>
      <c r="D67" s="9" t="s">
        <v>155</v>
      </c>
      <c r="E67" s="24" t="s">
        <v>70</v>
      </c>
      <c r="F67" s="9" t="s">
        <v>237</v>
      </c>
      <c r="G67" s="9" t="str">
        <f t="shared" si="0"/>
        <v>4.24/km</v>
      </c>
      <c r="H67" s="25">
        <f t="shared" si="3"/>
        <v>0.013622685185185189</v>
      </c>
      <c r="I67" s="25">
        <f t="shared" si="4"/>
        <v>0.0045717592592592615</v>
      </c>
    </row>
    <row r="68" spans="1:9" s="1" customFormat="1" ht="15" customHeight="1">
      <c r="A68" s="8">
        <v>65</v>
      </c>
      <c r="B68" s="24" t="s">
        <v>238</v>
      </c>
      <c r="C68" s="24" t="s">
        <v>26</v>
      </c>
      <c r="D68" s="9" t="s">
        <v>101</v>
      </c>
      <c r="E68" s="24" t="s">
        <v>79</v>
      </c>
      <c r="F68" s="9" t="s">
        <v>239</v>
      </c>
      <c r="G68" s="9" t="str">
        <f aca="true" t="shared" si="5" ref="G68:G131">TEXT(INT((HOUR(F68)*3600+MINUTE(F68)*60+SECOND(F68))/$I$2/60),"0")&amp;"."&amp;TEXT(MOD((HOUR(F68)*3600+MINUTE(F68)*60+SECOND(F68))/$I$2,60),"00")&amp;"/km"</f>
        <v>4.25/km</v>
      </c>
      <c r="H68" s="25">
        <f t="shared" si="3"/>
        <v>0.013842592592592594</v>
      </c>
      <c r="I68" s="25">
        <f aca="true" t="shared" si="6" ref="I68:I99">F68-INDEX($F$4:$F$1096,MATCH(D68,$D$4:$D$1096,0))</f>
        <v>0.00871527777777778</v>
      </c>
    </row>
    <row r="69" spans="1:9" s="1" customFormat="1" ht="15" customHeight="1">
      <c r="A69" s="8">
        <v>66</v>
      </c>
      <c r="B69" s="24" t="s">
        <v>240</v>
      </c>
      <c r="C69" s="24" t="s">
        <v>42</v>
      </c>
      <c r="D69" s="9" t="s">
        <v>114</v>
      </c>
      <c r="E69" s="24" t="s">
        <v>102</v>
      </c>
      <c r="F69" s="9" t="s">
        <v>241</v>
      </c>
      <c r="G69" s="9" t="str">
        <f t="shared" si="5"/>
        <v>4.26/km</v>
      </c>
      <c r="H69" s="25">
        <f t="shared" si="3"/>
        <v>0.014050925925925932</v>
      </c>
      <c r="I69" s="25">
        <f t="shared" si="6"/>
        <v>0.006273148148148146</v>
      </c>
    </row>
    <row r="70" spans="1:9" s="1" customFormat="1" ht="15" customHeight="1">
      <c r="A70" s="8">
        <v>67</v>
      </c>
      <c r="B70" s="24" t="s">
        <v>242</v>
      </c>
      <c r="C70" s="24" t="s">
        <v>132</v>
      </c>
      <c r="D70" s="9" t="s">
        <v>101</v>
      </c>
      <c r="E70" s="24" t="s">
        <v>192</v>
      </c>
      <c r="F70" s="9" t="s">
        <v>243</v>
      </c>
      <c r="G70" s="9" t="str">
        <f t="shared" si="5"/>
        <v>4.26/km</v>
      </c>
      <c r="H70" s="25">
        <f t="shared" si="3"/>
        <v>0.014120370370370373</v>
      </c>
      <c r="I70" s="25">
        <f t="shared" si="6"/>
        <v>0.00899305555555556</v>
      </c>
    </row>
    <row r="71" spans="1:9" s="1" customFormat="1" ht="15" customHeight="1">
      <c r="A71" s="8">
        <v>68</v>
      </c>
      <c r="B71" s="24" t="s">
        <v>244</v>
      </c>
      <c r="C71" s="24" t="s">
        <v>245</v>
      </c>
      <c r="D71" s="9" t="s">
        <v>114</v>
      </c>
      <c r="E71" s="24" t="s">
        <v>175</v>
      </c>
      <c r="F71" s="9" t="s">
        <v>246</v>
      </c>
      <c r="G71" s="9" t="str">
        <f t="shared" si="5"/>
        <v>4.27/km</v>
      </c>
      <c r="H71" s="25">
        <f t="shared" si="3"/>
        <v>0.01424768518518519</v>
      </c>
      <c r="I71" s="25">
        <f t="shared" si="6"/>
        <v>0.006469907407407403</v>
      </c>
    </row>
    <row r="72" spans="1:9" s="1" customFormat="1" ht="15" customHeight="1">
      <c r="A72" s="8">
        <v>69</v>
      </c>
      <c r="B72" s="24" t="s">
        <v>247</v>
      </c>
      <c r="C72" s="24" t="s">
        <v>26</v>
      </c>
      <c r="D72" s="9" t="s">
        <v>69</v>
      </c>
      <c r="E72" s="24" t="s">
        <v>70</v>
      </c>
      <c r="F72" s="9" t="s">
        <v>248</v>
      </c>
      <c r="G72" s="9" t="str">
        <f t="shared" si="5"/>
        <v>4.28/km</v>
      </c>
      <c r="H72" s="25">
        <f t="shared" si="3"/>
        <v>0.014444444444444447</v>
      </c>
      <c r="I72" s="25">
        <f t="shared" si="6"/>
        <v>0.014050925925925932</v>
      </c>
    </row>
    <row r="73" spans="1:9" s="1" customFormat="1" ht="15" customHeight="1">
      <c r="A73" s="8">
        <v>70</v>
      </c>
      <c r="B73" s="24" t="s">
        <v>232</v>
      </c>
      <c r="C73" s="24" t="s">
        <v>249</v>
      </c>
      <c r="D73" s="9" t="s">
        <v>114</v>
      </c>
      <c r="E73" s="24" t="s">
        <v>70</v>
      </c>
      <c r="F73" s="9" t="s">
        <v>250</v>
      </c>
      <c r="G73" s="9" t="str">
        <f t="shared" si="5"/>
        <v>4.29/km</v>
      </c>
      <c r="H73" s="25">
        <f t="shared" si="3"/>
        <v>0.014664351851851866</v>
      </c>
      <c r="I73" s="25">
        <f t="shared" si="6"/>
        <v>0.00688657407407408</v>
      </c>
    </row>
    <row r="74" spans="1:9" s="1" customFormat="1" ht="15" customHeight="1">
      <c r="A74" s="8">
        <v>71</v>
      </c>
      <c r="B74" s="24" t="s">
        <v>214</v>
      </c>
      <c r="C74" s="24" t="s">
        <v>22</v>
      </c>
      <c r="D74" s="9" t="s">
        <v>114</v>
      </c>
      <c r="E74" s="24" t="s">
        <v>175</v>
      </c>
      <c r="F74" s="9" t="s">
        <v>251</v>
      </c>
      <c r="G74" s="9" t="str">
        <f t="shared" si="5"/>
        <v>4.29/km</v>
      </c>
      <c r="H74" s="25">
        <f t="shared" si="3"/>
        <v>0.014733796296296293</v>
      </c>
      <c r="I74" s="25">
        <f t="shared" si="6"/>
        <v>0.006956018518518507</v>
      </c>
    </row>
    <row r="75" spans="1:9" s="1" customFormat="1" ht="15" customHeight="1">
      <c r="A75" s="8">
        <v>72</v>
      </c>
      <c r="B75" s="24" t="s">
        <v>252</v>
      </c>
      <c r="C75" s="24" t="s">
        <v>18</v>
      </c>
      <c r="D75" s="9" t="s">
        <v>114</v>
      </c>
      <c r="E75" s="24" t="s">
        <v>253</v>
      </c>
      <c r="F75" s="9" t="s">
        <v>254</v>
      </c>
      <c r="G75" s="9" t="str">
        <f t="shared" si="5"/>
        <v>4.29/km</v>
      </c>
      <c r="H75" s="25">
        <f t="shared" si="3"/>
        <v>0.014849537037037043</v>
      </c>
      <c r="I75" s="25">
        <f t="shared" si="6"/>
        <v>0.007071759259259257</v>
      </c>
    </row>
    <row r="76" spans="1:9" s="1" customFormat="1" ht="15" customHeight="1">
      <c r="A76" s="8">
        <v>73</v>
      </c>
      <c r="B76" s="24" t="s">
        <v>255</v>
      </c>
      <c r="C76" s="24" t="s">
        <v>256</v>
      </c>
      <c r="D76" s="9" t="s">
        <v>69</v>
      </c>
      <c r="E76" s="24" t="s">
        <v>257</v>
      </c>
      <c r="F76" s="9" t="s">
        <v>254</v>
      </c>
      <c r="G76" s="9" t="str">
        <f t="shared" si="5"/>
        <v>4.29/km</v>
      </c>
      <c r="H76" s="25">
        <f t="shared" si="3"/>
        <v>0.014849537037037043</v>
      </c>
      <c r="I76" s="25">
        <f t="shared" si="6"/>
        <v>0.014456018518518528</v>
      </c>
    </row>
    <row r="77" spans="1:9" s="1" customFormat="1" ht="15" customHeight="1">
      <c r="A77" s="8">
        <v>74</v>
      </c>
      <c r="B77" s="24" t="s">
        <v>258</v>
      </c>
      <c r="C77" s="24" t="s">
        <v>34</v>
      </c>
      <c r="D77" s="9" t="s">
        <v>259</v>
      </c>
      <c r="E77" s="24" t="s">
        <v>82</v>
      </c>
      <c r="F77" s="9" t="s">
        <v>260</v>
      </c>
      <c r="G77" s="9" t="str">
        <f t="shared" si="5"/>
        <v>4.30/km</v>
      </c>
      <c r="H77" s="25">
        <f t="shared" si="3"/>
        <v>0.014965277777777779</v>
      </c>
      <c r="I77" s="25">
        <f t="shared" si="6"/>
        <v>0</v>
      </c>
    </row>
    <row r="78" spans="1:9" s="1" customFormat="1" ht="15" customHeight="1">
      <c r="A78" s="8">
        <v>75</v>
      </c>
      <c r="B78" s="24" t="s">
        <v>261</v>
      </c>
      <c r="C78" s="24" t="s">
        <v>21</v>
      </c>
      <c r="D78" s="9" t="s">
        <v>69</v>
      </c>
      <c r="E78" s="24" t="s">
        <v>257</v>
      </c>
      <c r="F78" s="9" t="s">
        <v>262</v>
      </c>
      <c r="G78" s="9" t="str">
        <f t="shared" si="5"/>
        <v>4.30/km</v>
      </c>
      <c r="H78" s="25">
        <f t="shared" si="3"/>
        <v>0.015081018518518514</v>
      </c>
      <c r="I78" s="25">
        <f t="shared" si="6"/>
        <v>0.0146875</v>
      </c>
    </row>
    <row r="79" spans="1:9" s="1" customFormat="1" ht="15" customHeight="1">
      <c r="A79" s="8">
        <v>76</v>
      </c>
      <c r="B79" s="24" t="s">
        <v>263</v>
      </c>
      <c r="C79" s="24" t="s">
        <v>22</v>
      </c>
      <c r="D79" s="9" t="s">
        <v>85</v>
      </c>
      <c r="E79" s="24" t="s">
        <v>79</v>
      </c>
      <c r="F79" s="9" t="s">
        <v>264</v>
      </c>
      <c r="G79" s="9" t="str">
        <f t="shared" si="5"/>
        <v>4.31/km</v>
      </c>
      <c r="H79" s="25">
        <f t="shared" si="3"/>
        <v>0.01515046296296297</v>
      </c>
      <c r="I79" s="25">
        <f t="shared" si="6"/>
        <v>0.011574074074074077</v>
      </c>
    </row>
    <row r="80" spans="1:9" s="3" customFormat="1" ht="15" customHeight="1">
      <c r="A80" s="8">
        <v>77</v>
      </c>
      <c r="B80" s="24" t="s">
        <v>265</v>
      </c>
      <c r="C80" s="24" t="s">
        <v>26</v>
      </c>
      <c r="D80" s="9" t="s">
        <v>69</v>
      </c>
      <c r="E80" s="24" t="s">
        <v>266</v>
      </c>
      <c r="F80" s="9" t="s">
        <v>267</v>
      </c>
      <c r="G80" s="9" t="str">
        <f t="shared" si="5"/>
        <v>4.31/km</v>
      </c>
      <c r="H80" s="25">
        <f t="shared" si="3"/>
        <v>0.015173611111111117</v>
      </c>
      <c r="I80" s="25">
        <f t="shared" si="6"/>
        <v>0.014780092592592602</v>
      </c>
    </row>
    <row r="81" spans="1:9" s="1" customFormat="1" ht="15" customHeight="1">
      <c r="A81" s="8">
        <v>78</v>
      </c>
      <c r="B81" s="24" t="s">
        <v>268</v>
      </c>
      <c r="C81" s="24" t="s">
        <v>26</v>
      </c>
      <c r="D81" s="9" t="s">
        <v>69</v>
      </c>
      <c r="E81" s="24" t="s">
        <v>111</v>
      </c>
      <c r="F81" s="9" t="s">
        <v>269</v>
      </c>
      <c r="G81" s="9" t="str">
        <f t="shared" si="5"/>
        <v>4.31/km</v>
      </c>
      <c r="H81" s="25">
        <f t="shared" si="3"/>
        <v>0.015289351851851853</v>
      </c>
      <c r="I81" s="25">
        <f t="shared" si="6"/>
        <v>0.014895833333333337</v>
      </c>
    </row>
    <row r="82" spans="1:9" s="1" customFormat="1" ht="15" customHeight="1">
      <c r="A82" s="8">
        <v>79</v>
      </c>
      <c r="B82" s="24" t="s">
        <v>270</v>
      </c>
      <c r="C82" s="24" t="s">
        <v>271</v>
      </c>
      <c r="D82" s="9" t="s">
        <v>74</v>
      </c>
      <c r="E82" s="24" t="s">
        <v>89</v>
      </c>
      <c r="F82" s="9" t="s">
        <v>272</v>
      </c>
      <c r="G82" s="9" t="str">
        <f t="shared" si="5"/>
        <v>4.32/km</v>
      </c>
      <c r="H82" s="25">
        <f t="shared" si="3"/>
        <v>0.01549768518518519</v>
      </c>
      <c r="I82" s="25">
        <f t="shared" si="6"/>
        <v>0.014965277777777779</v>
      </c>
    </row>
    <row r="83" spans="1:9" s="1" customFormat="1" ht="15" customHeight="1">
      <c r="A83" s="8">
        <v>80</v>
      </c>
      <c r="B83" s="24" t="s">
        <v>273</v>
      </c>
      <c r="C83" s="24" t="s">
        <v>26</v>
      </c>
      <c r="D83" s="9" t="s">
        <v>69</v>
      </c>
      <c r="E83" s="24" t="s">
        <v>192</v>
      </c>
      <c r="F83" s="9" t="s">
        <v>274</v>
      </c>
      <c r="G83" s="9" t="str">
        <f t="shared" si="5"/>
        <v>4.32/km</v>
      </c>
      <c r="H83" s="25">
        <f t="shared" si="3"/>
        <v>0.015520833333333338</v>
      </c>
      <c r="I83" s="25">
        <f t="shared" si="6"/>
        <v>0.015127314814814823</v>
      </c>
    </row>
    <row r="84" spans="1:9" ht="15" customHeight="1">
      <c r="A84" s="8">
        <v>81</v>
      </c>
      <c r="B84" s="24" t="s">
        <v>275</v>
      </c>
      <c r="C84" s="24" t="s">
        <v>46</v>
      </c>
      <c r="D84" s="9" t="s">
        <v>114</v>
      </c>
      <c r="E84" s="24" t="s">
        <v>102</v>
      </c>
      <c r="F84" s="9" t="s">
        <v>276</v>
      </c>
      <c r="G84" s="9" t="str">
        <f t="shared" si="5"/>
        <v>4.32/km</v>
      </c>
      <c r="H84" s="25">
        <f t="shared" si="3"/>
        <v>0.015532407407407418</v>
      </c>
      <c r="I84" s="25">
        <f t="shared" si="6"/>
        <v>0.007754629629629632</v>
      </c>
    </row>
    <row r="85" spans="1:9" ht="15" customHeight="1">
      <c r="A85" s="8">
        <v>82</v>
      </c>
      <c r="B85" s="24" t="s">
        <v>277</v>
      </c>
      <c r="C85" s="24" t="s">
        <v>32</v>
      </c>
      <c r="D85" s="9" t="s">
        <v>114</v>
      </c>
      <c r="E85" s="24" t="s">
        <v>102</v>
      </c>
      <c r="F85" s="9" t="s">
        <v>278</v>
      </c>
      <c r="G85" s="9" t="str">
        <f t="shared" si="5"/>
        <v>4.33/km</v>
      </c>
      <c r="H85" s="25">
        <f t="shared" si="3"/>
        <v>0.01560185185185186</v>
      </c>
      <c r="I85" s="25">
        <f t="shared" si="6"/>
        <v>0.007824074074074074</v>
      </c>
    </row>
    <row r="86" spans="1:9" ht="15" customHeight="1">
      <c r="A86" s="8">
        <v>83</v>
      </c>
      <c r="B86" s="24" t="s">
        <v>279</v>
      </c>
      <c r="C86" s="24" t="s">
        <v>20</v>
      </c>
      <c r="D86" s="9" t="s">
        <v>85</v>
      </c>
      <c r="E86" s="24" t="s">
        <v>129</v>
      </c>
      <c r="F86" s="9" t="s">
        <v>280</v>
      </c>
      <c r="G86" s="9" t="str">
        <f t="shared" si="5"/>
        <v>4.34/km</v>
      </c>
      <c r="H86" s="25">
        <f t="shared" si="3"/>
        <v>0.01600694444444444</v>
      </c>
      <c r="I86" s="25">
        <f t="shared" si="6"/>
        <v>0.012430555555555549</v>
      </c>
    </row>
    <row r="87" spans="1:9" ht="15" customHeight="1">
      <c r="A87" s="8">
        <v>84</v>
      </c>
      <c r="B87" s="24" t="s">
        <v>281</v>
      </c>
      <c r="C87" s="24" t="s">
        <v>29</v>
      </c>
      <c r="D87" s="9" t="s">
        <v>69</v>
      </c>
      <c r="E87" s="24" t="s">
        <v>257</v>
      </c>
      <c r="F87" s="9" t="s">
        <v>282</v>
      </c>
      <c r="G87" s="9" t="str">
        <f t="shared" si="5"/>
        <v>4.36/km</v>
      </c>
      <c r="H87" s="25">
        <f t="shared" si="3"/>
        <v>0.016423611111111118</v>
      </c>
      <c r="I87" s="25">
        <f t="shared" si="6"/>
        <v>0.016030092592592603</v>
      </c>
    </row>
    <row r="88" spans="1:9" ht="15" customHeight="1">
      <c r="A88" s="8">
        <v>85</v>
      </c>
      <c r="B88" s="24" t="s">
        <v>283</v>
      </c>
      <c r="C88" s="24" t="s">
        <v>23</v>
      </c>
      <c r="D88" s="9" t="s">
        <v>101</v>
      </c>
      <c r="E88" s="24" t="s">
        <v>129</v>
      </c>
      <c r="F88" s="9" t="s">
        <v>284</v>
      </c>
      <c r="G88" s="9" t="str">
        <f t="shared" si="5"/>
        <v>4.36/km</v>
      </c>
      <c r="H88" s="25">
        <f t="shared" si="3"/>
        <v>0.016458333333333346</v>
      </c>
      <c r="I88" s="25">
        <f t="shared" si="6"/>
        <v>0.011331018518518532</v>
      </c>
    </row>
    <row r="89" spans="1:9" ht="15" customHeight="1">
      <c r="A89" s="8">
        <v>86</v>
      </c>
      <c r="B89" s="24" t="s">
        <v>285</v>
      </c>
      <c r="C89" s="24" t="s">
        <v>22</v>
      </c>
      <c r="D89" s="9" t="s">
        <v>69</v>
      </c>
      <c r="E89" s="24" t="s">
        <v>79</v>
      </c>
      <c r="F89" s="9" t="s">
        <v>286</v>
      </c>
      <c r="G89" s="9" t="str">
        <f t="shared" si="5"/>
        <v>4.37/km</v>
      </c>
      <c r="H89" s="25">
        <f t="shared" si="3"/>
        <v>0.016597222222222215</v>
      </c>
      <c r="I89" s="25">
        <f t="shared" si="6"/>
        <v>0.0162037037037037</v>
      </c>
    </row>
    <row r="90" spans="1:9" ht="15" customHeight="1">
      <c r="A90" s="8">
        <v>87</v>
      </c>
      <c r="B90" s="24" t="s">
        <v>287</v>
      </c>
      <c r="C90" s="24" t="s">
        <v>54</v>
      </c>
      <c r="D90" s="9" t="s">
        <v>183</v>
      </c>
      <c r="E90" s="24" t="s">
        <v>175</v>
      </c>
      <c r="F90" s="9" t="s">
        <v>288</v>
      </c>
      <c r="G90" s="9" t="str">
        <f t="shared" si="5"/>
        <v>4.37/km</v>
      </c>
      <c r="H90" s="25">
        <f t="shared" si="3"/>
        <v>0.016724537037037045</v>
      </c>
      <c r="I90" s="25">
        <f t="shared" si="6"/>
        <v>0.005775462962962968</v>
      </c>
    </row>
    <row r="91" spans="1:9" ht="15" customHeight="1">
      <c r="A91" s="8">
        <v>88</v>
      </c>
      <c r="B91" s="24" t="s">
        <v>289</v>
      </c>
      <c r="C91" s="24" t="s">
        <v>233</v>
      </c>
      <c r="D91" s="9" t="s">
        <v>183</v>
      </c>
      <c r="E91" s="24" t="s">
        <v>89</v>
      </c>
      <c r="F91" s="9" t="s">
        <v>290</v>
      </c>
      <c r="G91" s="9" t="str">
        <f t="shared" si="5"/>
        <v>4.38/km</v>
      </c>
      <c r="H91" s="25">
        <f t="shared" si="3"/>
        <v>0.016898148148148155</v>
      </c>
      <c r="I91" s="25">
        <f t="shared" si="6"/>
        <v>0.005949074074074079</v>
      </c>
    </row>
    <row r="92" spans="1:9" ht="15" customHeight="1">
      <c r="A92" s="8">
        <v>89</v>
      </c>
      <c r="B92" s="24" t="s">
        <v>291</v>
      </c>
      <c r="C92" s="24" t="s">
        <v>59</v>
      </c>
      <c r="D92" s="9" t="s">
        <v>152</v>
      </c>
      <c r="E92" s="24" t="s">
        <v>266</v>
      </c>
      <c r="F92" s="9" t="s">
        <v>292</v>
      </c>
      <c r="G92" s="9" t="str">
        <f t="shared" si="5"/>
        <v>4.40/km</v>
      </c>
      <c r="H92" s="25">
        <f t="shared" si="3"/>
        <v>0.017337962962962965</v>
      </c>
      <c r="I92" s="25">
        <f t="shared" si="6"/>
        <v>0.008414351851851853</v>
      </c>
    </row>
    <row r="93" spans="1:9" ht="15" customHeight="1">
      <c r="A93" s="8">
        <v>90</v>
      </c>
      <c r="B93" s="24" t="s">
        <v>293</v>
      </c>
      <c r="C93" s="24" t="s">
        <v>294</v>
      </c>
      <c r="D93" s="9" t="s">
        <v>101</v>
      </c>
      <c r="E93" s="24" t="s">
        <v>111</v>
      </c>
      <c r="F93" s="9" t="s">
        <v>295</v>
      </c>
      <c r="G93" s="9" t="str">
        <f t="shared" si="5"/>
        <v>4.40/km</v>
      </c>
      <c r="H93" s="25">
        <f t="shared" si="3"/>
        <v>0.01751157407407409</v>
      </c>
      <c r="I93" s="25">
        <f t="shared" si="6"/>
        <v>0.012384259259259275</v>
      </c>
    </row>
    <row r="94" spans="1:9" ht="15" customHeight="1">
      <c r="A94" s="8">
        <v>91</v>
      </c>
      <c r="B94" s="24" t="s">
        <v>296</v>
      </c>
      <c r="C94" s="24" t="s">
        <v>24</v>
      </c>
      <c r="D94" s="9" t="s">
        <v>155</v>
      </c>
      <c r="E94" s="24" t="s">
        <v>89</v>
      </c>
      <c r="F94" s="9" t="s">
        <v>297</v>
      </c>
      <c r="G94" s="9" t="str">
        <f t="shared" si="5"/>
        <v>4.41/km</v>
      </c>
      <c r="H94" s="25">
        <f t="shared" si="3"/>
        <v>0.01755787037037037</v>
      </c>
      <c r="I94" s="25">
        <f t="shared" si="6"/>
        <v>0.008506944444444442</v>
      </c>
    </row>
    <row r="95" spans="1:9" ht="15" customHeight="1">
      <c r="A95" s="8">
        <v>92</v>
      </c>
      <c r="B95" s="24" t="s">
        <v>298</v>
      </c>
      <c r="C95" s="24" t="s">
        <v>38</v>
      </c>
      <c r="D95" s="9" t="s">
        <v>259</v>
      </c>
      <c r="E95" s="24" t="s">
        <v>86</v>
      </c>
      <c r="F95" s="9" t="s">
        <v>299</v>
      </c>
      <c r="G95" s="9" t="str">
        <f t="shared" si="5"/>
        <v>4.42/km</v>
      </c>
      <c r="H95" s="25">
        <f t="shared" si="3"/>
        <v>0.017812500000000002</v>
      </c>
      <c r="I95" s="25">
        <f t="shared" si="6"/>
        <v>0.002847222222222223</v>
      </c>
    </row>
    <row r="96" spans="1:9" ht="15" customHeight="1">
      <c r="A96" s="8">
        <v>93</v>
      </c>
      <c r="B96" s="24" t="s">
        <v>300</v>
      </c>
      <c r="C96" s="24" t="s">
        <v>301</v>
      </c>
      <c r="D96" s="9" t="s">
        <v>114</v>
      </c>
      <c r="E96" s="24" t="s">
        <v>266</v>
      </c>
      <c r="F96" s="9" t="s">
        <v>302</v>
      </c>
      <c r="G96" s="9" t="str">
        <f t="shared" si="5"/>
        <v>4.42/km</v>
      </c>
      <c r="H96" s="25">
        <f aca="true" t="shared" si="7" ref="H96:H159">F96-$F$4</f>
        <v>0.017928240740740738</v>
      </c>
      <c r="I96" s="25">
        <f t="shared" si="6"/>
        <v>0.010150462962962951</v>
      </c>
    </row>
    <row r="97" spans="1:9" ht="15" customHeight="1">
      <c r="A97" s="8">
        <v>94</v>
      </c>
      <c r="B97" s="24" t="s">
        <v>303</v>
      </c>
      <c r="C97" s="24" t="s">
        <v>16</v>
      </c>
      <c r="D97" s="9" t="s">
        <v>85</v>
      </c>
      <c r="E97" s="24" t="s">
        <v>82</v>
      </c>
      <c r="F97" s="9" t="s">
        <v>304</v>
      </c>
      <c r="G97" s="9" t="str">
        <f t="shared" si="5"/>
        <v>4.42/km</v>
      </c>
      <c r="H97" s="25">
        <f t="shared" si="7"/>
        <v>0.01802083333333334</v>
      </c>
      <c r="I97" s="25">
        <f t="shared" si="6"/>
        <v>0.014444444444444447</v>
      </c>
    </row>
    <row r="98" spans="1:9" ht="15" customHeight="1">
      <c r="A98" s="8">
        <v>95</v>
      </c>
      <c r="B98" s="24" t="s">
        <v>305</v>
      </c>
      <c r="C98" s="24" t="s">
        <v>16</v>
      </c>
      <c r="D98" s="9" t="s">
        <v>183</v>
      </c>
      <c r="E98" s="24" t="s">
        <v>111</v>
      </c>
      <c r="F98" s="9" t="s">
        <v>306</v>
      </c>
      <c r="G98" s="9" t="str">
        <f t="shared" si="5"/>
        <v>4.43/km</v>
      </c>
      <c r="H98" s="25">
        <f t="shared" si="7"/>
        <v>0.018113425925925943</v>
      </c>
      <c r="I98" s="25">
        <f t="shared" si="6"/>
        <v>0.007164351851851866</v>
      </c>
    </row>
    <row r="99" spans="1:9" ht="15" customHeight="1">
      <c r="A99" s="8">
        <v>96</v>
      </c>
      <c r="B99" s="24" t="s">
        <v>307</v>
      </c>
      <c r="C99" s="24" t="s">
        <v>308</v>
      </c>
      <c r="D99" s="9" t="s">
        <v>152</v>
      </c>
      <c r="E99" s="24" t="s">
        <v>148</v>
      </c>
      <c r="F99" s="9" t="s">
        <v>309</v>
      </c>
      <c r="G99" s="9" t="str">
        <f t="shared" si="5"/>
        <v>4.43/km</v>
      </c>
      <c r="H99" s="25">
        <f t="shared" si="7"/>
        <v>0.018217592592592598</v>
      </c>
      <c r="I99" s="25">
        <f t="shared" si="6"/>
        <v>0.009293981481481486</v>
      </c>
    </row>
    <row r="100" spans="1:9" ht="15" customHeight="1">
      <c r="A100" s="8">
        <v>97</v>
      </c>
      <c r="B100" s="24" t="s">
        <v>310</v>
      </c>
      <c r="C100" s="24" t="s">
        <v>38</v>
      </c>
      <c r="D100" s="9" t="s">
        <v>101</v>
      </c>
      <c r="E100" s="24" t="s">
        <v>89</v>
      </c>
      <c r="F100" s="9" t="s">
        <v>311</v>
      </c>
      <c r="G100" s="9" t="str">
        <f t="shared" si="5"/>
        <v>4.44/km</v>
      </c>
      <c r="H100" s="25">
        <f t="shared" si="7"/>
        <v>0.018402777777777775</v>
      </c>
      <c r="I100" s="25">
        <f aca="true" t="shared" si="8" ref="I100:I131">F100-INDEX($F$4:$F$1096,MATCH(D100,$D$4:$D$1096,0))</f>
        <v>0.013275462962962961</v>
      </c>
    </row>
    <row r="101" spans="1:9" ht="15" customHeight="1">
      <c r="A101" s="8">
        <v>98</v>
      </c>
      <c r="B101" s="24" t="s">
        <v>51</v>
      </c>
      <c r="C101" s="24" t="s">
        <v>16</v>
      </c>
      <c r="D101" s="9" t="s">
        <v>101</v>
      </c>
      <c r="E101" s="24" t="s">
        <v>192</v>
      </c>
      <c r="F101" s="9" t="s">
        <v>312</v>
      </c>
      <c r="G101" s="9" t="str">
        <f t="shared" si="5"/>
        <v>4.44/km</v>
      </c>
      <c r="H101" s="25">
        <f t="shared" si="7"/>
        <v>0.018414351851851855</v>
      </c>
      <c r="I101" s="25">
        <f t="shared" si="8"/>
        <v>0.013287037037037042</v>
      </c>
    </row>
    <row r="102" spans="1:9" ht="15" customHeight="1">
      <c r="A102" s="8">
        <v>99</v>
      </c>
      <c r="B102" s="24" t="s">
        <v>313</v>
      </c>
      <c r="C102" s="24" t="s">
        <v>15</v>
      </c>
      <c r="D102" s="9" t="s">
        <v>155</v>
      </c>
      <c r="E102" s="24" t="s">
        <v>133</v>
      </c>
      <c r="F102" s="9" t="s">
        <v>314</v>
      </c>
      <c r="G102" s="9" t="str">
        <f t="shared" si="5"/>
        <v>4.44/km</v>
      </c>
      <c r="H102" s="25">
        <f t="shared" si="7"/>
        <v>0.018460648148148164</v>
      </c>
      <c r="I102" s="25">
        <f t="shared" si="8"/>
        <v>0.009409722222222236</v>
      </c>
    </row>
    <row r="103" spans="1:9" ht="15" customHeight="1">
      <c r="A103" s="8">
        <v>100</v>
      </c>
      <c r="B103" s="24" t="s">
        <v>315</v>
      </c>
      <c r="C103" s="24" t="s">
        <v>316</v>
      </c>
      <c r="D103" s="9" t="s">
        <v>152</v>
      </c>
      <c r="E103" s="24" t="s">
        <v>89</v>
      </c>
      <c r="F103" s="9" t="s">
        <v>317</v>
      </c>
      <c r="G103" s="9" t="str">
        <f t="shared" si="5"/>
        <v>4.44/km</v>
      </c>
      <c r="H103" s="25">
        <f t="shared" si="7"/>
        <v>0.018495370370370363</v>
      </c>
      <c r="I103" s="25">
        <f t="shared" si="8"/>
        <v>0.009571759259259252</v>
      </c>
    </row>
    <row r="104" spans="1:9" ht="15" customHeight="1">
      <c r="A104" s="8">
        <v>101</v>
      </c>
      <c r="B104" s="24" t="s">
        <v>318</v>
      </c>
      <c r="C104" s="24" t="s">
        <v>319</v>
      </c>
      <c r="D104" s="9" t="s">
        <v>85</v>
      </c>
      <c r="E104" s="24" t="s">
        <v>82</v>
      </c>
      <c r="F104" s="9" t="s">
        <v>320</v>
      </c>
      <c r="G104" s="9" t="str">
        <f t="shared" si="5"/>
        <v>4.45/km</v>
      </c>
      <c r="H104" s="25">
        <f t="shared" si="7"/>
        <v>0.01856481481481482</v>
      </c>
      <c r="I104" s="25">
        <f t="shared" si="8"/>
        <v>0.014988425925925926</v>
      </c>
    </row>
    <row r="105" spans="1:9" ht="15" customHeight="1">
      <c r="A105" s="8">
        <v>102</v>
      </c>
      <c r="B105" s="24" t="s">
        <v>321</v>
      </c>
      <c r="C105" s="24" t="s">
        <v>23</v>
      </c>
      <c r="D105" s="9" t="s">
        <v>74</v>
      </c>
      <c r="E105" s="24" t="s">
        <v>129</v>
      </c>
      <c r="F105" s="9" t="s">
        <v>322</v>
      </c>
      <c r="G105" s="9" t="str">
        <f t="shared" si="5"/>
        <v>4.45/km</v>
      </c>
      <c r="H105" s="25">
        <f t="shared" si="7"/>
        <v>0.018599537037037046</v>
      </c>
      <c r="I105" s="25">
        <f t="shared" si="8"/>
        <v>0.018067129629629634</v>
      </c>
    </row>
    <row r="106" spans="1:9" ht="15" customHeight="1">
      <c r="A106" s="8">
        <v>103</v>
      </c>
      <c r="B106" s="24" t="s">
        <v>323</v>
      </c>
      <c r="C106" s="24" t="s">
        <v>132</v>
      </c>
      <c r="D106" s="9" t="s">
        <v>155</v>
      </c>
      <c r="E106" s="24" t="s">
        <v>111</v>
      </c>
      <c r="F106" s="9" t="s">
        <v>324</v>
      </c>
      <c r="G106" s="9" t="str">
        <f t="shared" si="5"/>
        <v>4.45/km</v>
      </c>
      <c r="H106" s="25">
        <f t="shared" si="7"/>
        <v>0.018726851851851863</v>
      </c>
      <c r="I106" s="25">
        <f t="shared" si="8"/>
        <v>0.009675925925925935</v>
      </c>
    </row>
    <row r="107" spans="1:9" ht="15" customHeight="1">
      <c r="A107" s="8">
        <v>104</v>
      </c>
      <c r="B107" s="24" t="s">
        <v>325</v>
      </c>
      <c r="C107" s="24" t="s">
        <v>22</v>
      </c>
      <c r="D107" s="9" t="s">
        <v>85</v>
      </c>
      <c r="E107" s="24" t="s">
        <v>133</v>
      </c>
      <c r="F107" s="9" t="s">
        <v>326</v>
      </c>
      <c r="G107" s="9" t="str">
        <f t="shared" si="5"/>
        <v>4.46/km</v>
      </c>
      <c r="H107" s="25">
        <f t="shared" si="7"/>
        <v>0.018773148148148157</v>
      </c>
      <c r="I107" s="25">
        <f t="shared" si="8"/>
        <v>0.015196759259259264</v>
      </c>
    </row>
    <row r="108" spans="1:9" ht="15" customHeight="1">
      <c r="A108" s="8">
        <v>105</v>
      </c>
      <c r="B108" s="24" t="s">
        <v>327</v>
      </c>
      <c r="C108" s="24" t="s">
        <v>12</v>
      </c>
      <c r="D108" s="9" t="s">
        <v>69</v>
      </c>
      <c r="E108" s="24" t="s">
        <v>192</v>
      </c>
      <c r="F108" s="9" t="s">
        <v>328</v>
      </c>
      <c r="G108" s="9" t="str">
        <f t="shared" si="5"/>
        <v>4.46/km</v>
      </c>
      <c r="H108" s="25">
        <f t="shared" si="7"/>
        <v>0.018784722222222223</v>
      </c>
      <c r="I108" s="25">
        <f t="shared" si="8"/>
        <v>0.018391203703703708</v>
      </c>
    </row>
    <row r="109" spans="1:9" ht="15" customHeight="1">
      <c r="A109" s="8">
        <v>106</v>
      </c>
      <c r="B109" s="24" t="s">
        <v>329</v>
      </c>
      <c r="C109" s="24" t="s">
        <v>20</v>
      </c>
      <c r="D109" s="9" t="s">
        <v>101</v>
      </c>
      <c r="E109" s="24" t="s">
        <v>330</v>
      </c>
      <c r="F109" s="9" t="s">
        <v>331</v>
      </c>
      <c r="G109" s="9" t="str">
        <f t="shared" si="5"/>
        <v>4.46/km</v>
      </c>
      <c r="H109" s="25">
        <f t="shared" si="7"/>
        <v>0.0189699074074074</v>
      </c>
      <c r="I109" s="25">
        <f t="shared" si="8"/>
        <v>0.013842592592592587</v>
      </c>
    </row>
    <row r="110" spans="1:9" ht="15" customHeight="1">
      <c r="A110" s="8">
        <v>107</v>
      </c>
      <c r="B110" s="24" t="s">
        <v>332</v>
      </c>
      <c r="C110" s="24" t="s">
        <v>333</v>
      </c>
      <c r="D110" s="9" t="s">
        <v>69</v>
      </c>
      <c r="E110" s="24" t="s">
        <v>111</v>
      </c>
      <c r="F110" s="9" t="s">
        <v>334</v>
      </c>
      <c r="G110" s="9" t="str">
        <f t="shared" si="5"/>
        <v>4.46/km</v>
      </c>
      <c r="H110" s="25">
        <f t="shared" si="7"/>
        <v>0.019004629629629628</v>
      </c>
      <c r="I110" s="25">
        <f t="shared" si="8"/>
        <v>0.018611111111111113</v>
      </c>
    </row>
    <row r="111" spans="1:9" ht="15" customHeight="1">
      <c r="A111" s="8">
        <v>108</v>
      </c>
      <c r="B111" s="24" t="s">
        <v>335</v>
      </c>
      <c r="C111" s="24" t="s">
        <v>23</v>
      </c>
      <c r="D111" s="9" t="s">
        <v>101</v>
      </c>
      <c r="E111" s="24" t="s">
        <v>129</v>
      </c>
      <c r="F111" s="9" t="s">
        <v>336</v>
      </c>
      <c r="G111" s="9" t="str">
        <f t="shared" si="5"/>
        <v>4.47/km</v>
      </c>
      <c r="H111" s="25">
        <f t="shared" si="7"/>
        <v>0.019050925925925923</v>
      </c>
      <c r="I111" s="25">
        <f t="shared" si="8"/>
        <v>0.013923611111111109</v>
      </c>
    </row>
    <row r="112" spans="1:9" ht="15" customHeight="1">
      <c r="A112" s="8">
        <v>109</v>
      </c>
      <c r="B112" s="24" t="s">
        <v>337</v>
      </c>
      <c r="C112" s="24" t="s">
        <v>16</v>
      </c>
      <c r="D112" s="9" t="s">
        <v>101</v>
      </c>
      <c r="E112" s="24" t="s">
        <v>65</v>
      </c>
      <c r="F112" s="9" t="s">
        <v>338</v>
      </c>
      <c r="G112" s="9" t="str">
        <f t="shared" si="5"/>
        <v>4.47/km</v>
      </c>
      <c r="H112" s="25">
        <f t="shared" si="7"/>
        <v>0.01908564814814815</v>
      </c>
      <c r="I112" s="25">
        <f t="shared" si="8"/>
        <v>0.013958333333333336</v>
      </c>
    </row>
    <row r="113" spans="1:9" ht="15" customHeight="1">
      <c r="A113" s="8">
        <v>110</v>
      </c>
      <c r="B113" s="24" t="s">
        <v>339</v>
      </c>
      <c r="C113" s="24" t="s">
        <v>340</v>
      </c>
      <c r="D113" s="9" t="s">
        <v>85</v>
      </c>
      <c r="E113" s="24" t="s">
        <v>341</v>
      </c>
      <c r="F113" s="9" t="s">
        <v>342</v>
      </c>
      <c r="G113" s="9" t="str">
        <f t="shared" si="5"/>
        <v>4.47/km</v>
      </c>
      <c r="H113" s="25">
        <f t="shared" si="7"/>
        <v>0.019131944444444444</v>
      </c>
      <c r="I113" s="25">
        <f t="shared" si="8"/>
        <v>0.015555555555555552</v>
      </c>
    </row>
    <row r="114" spans="1:9" ht="15" customHeight="1">
      <c r="A114" s="8">
        <v>111</v>
      </c>
      <c r="B114" s="24" t="s">
        <v>343</v>
      </c>
      <c r="C114" s="24" t="s">
        <v>26</v>
      </c>
      <c r="D114" s="9" t="s">
        <v>69</v>
      </c>
      <c r="E114" s="24" t="s">
        <v>111</v>
      </c>
      <c r="F114" s="9" t="s">
        <v>344</v>
      </c>
      <c r="G114" s="9" t="str">
        <f t="shared" si="5"/>
        <v>4.48/km</v>
      </c>
      <c r="H114" s="25">
        <f t="shared" si="7"/>
        <v>0.01929398148148149</v>
      </c>
      <c r="I114" s="25">
        <f t="shared" si="8"/>
        <v>0.018900462962962973</v>
      </c>
    </row>
    <row r="115" spans="1:9" ht="15" customHeight="1">
      <c r="A115" s="8">
        <v>112</v>
      </c>
      <c r="B115" s="24" t="s">
        <v>345</v>
      </c>
      <c r="C115" s="24" t="s">
        <v>174</v>
      </c>
      <c r="D115" s="9" t="s">
        <v>155</v>
      </c>
      <c r="E115" s="24" t="s">
        <v>129</v>
      </c>
      <c r="F115" s="9" t="s">
        <v>346</v>
      </c>
      <c r="G115" s="9" t="str">
        <f t="shared" si="5"/>
        <v>4.49/km</v>
      </c>
      <c r="H115" s="25">
        <f t="shared" si="7"/>
        <v>0.019652777777777776</v>
      </c>
      <c r="I115" s="25">
        <f t="shared" si="8"/>
        <v>0.010601851851851848</v>
      </c>
    </row>
    <row r="116" spans="1:9" ht="15" customHeight="1">
      <c r="A116" s="8">
        <v>113</v>
      </c>
      <c r="B116" s="24" t="s">
        <v>347</v>
      </c>
      <c r="C116" s="24" t="s">
        <v>38</v>
      </c>
      <c r="D116" s="9" t="s">
        <v>114</v>
      </c>
      <c r="E116" s="24" t="s">
        <v>82</v>
      </c>
      <c r="F116" s="9" t="s">
        <v>348</v>
      </c>
      <c r="G116" s="9" t="str">
        <f t="shared" si="5"/>
        <v>4.49/km</v>
      </c>
      <c r="H116" s="25">
        <f t="shared" si="7"/>
        <v>0.019664351851851843</v>
      </c>
      <c r="I116" s="25">
        <f t="shared" si="8"/>
        <v>0.011886574074074056</v>
      </c>
    </row>
    <row r="117" spans="1:9" ht="15" customHeight="1">
      <c r="A117" s="8">
        <v>114</v>
      </c>
      <c r="B117" s="24" t="s">
        <v>349</v>
      </c>
      <c r="C117" s="24" t="s">
        <v>28</v>
      </c>
      <c r="D117" s="9" t="s">
        <v>155</v>
      </c>
      <c r="E117" s="24" t="s">
        <v>145</v>
      </c>
      <c r="F117" s="9" t="s">
        <v>350</v>
      </c>
      <c r="G117" s="9" t="str">
        <f t="shared" si="5"/>
        <v>4.49/km</v>
      </c>
      <c r="H117" s="25">
        <f t="shared" si="7"/>
        <v>0.019675925925925937</v>
      </c>
      <c r="I117" s="25">
        <f t="shared" si="8"/>
        <v>0.01062500000000001</v>
      </c>
    </row>
    <row r="118" spans="1:9" ht="15" customHeight="1">
      <c r="A118" s="8">
        <v>115</v>
      </c>
      <c r="B118" s="24" t="s">
        <v>351</v>
      </c>
      <c r="C118" s="24" t="s">
        <v>38</v>
      </c>
      <c r="D118" s="9" t="s">
        <v>114</v>
      </c>
      <c r="E118" s="24" t="s">
        <v>111</v>
      </c>
      <c r="F118" s="9" t="s">
        <v>352</v>
      </c>
      <c r="G118" s="9" t="str">
        <f t="shared" si="5"/>
        <v>4.51/km</v>
      </c>
      <c r="H118" s="25">
        <f t="shared" si="7"/>
        <v>0.020127314814814813</v>
      </c>
      <c r="I118" s="25">
        <f t="shared" si="8"/>
        <v>0.012349537037037027</v>
      </c>
    </row>
    <row r="119" spans="1:9" ht="15" customHeight="1">
      <c r="A119" s="8">
        <v>116</v>
      </c>
      <c r="B119" s="24" t="s">
        <v>353</v>
      </c>
      <c r="C119" s="24" t="s">
        <v>48</v>
      </c>
      <c r="D119" s="9" t="s">
        <v>74</v>
      </c>
      <c r="E119" s="24" t="s">
        <v>192</v>
      </c>
      <c r="F119" s="9" t="s">
        <v>354</v>
      </c>
      <c r="G119" s="9" t="str">
        <f t="shared" si="5"/>
        <v>4.51/km</v>
      </c>
      <c r="H119" s="25">
        <f t="shared" si="7"/>
        <v>0.020208333333333335</v>
      </c>
      <c r="I119" s="25">
        <f t="shared" si="8"/>
        <v>0.019675925925925923</v>
      </c>
    </row>
    <row r="120" spans="1:9" ht="15" customHeight="1">
      <c r="A120" s="8">
        <v>117</v>
      </c>
      <c r="B120" s="24" t="s">
        <v>50</v>
      </c>
      <c r="C120" s="24" t="s">
        <v>355</v>
      </c>
      <c r="D120" s="9" t="s">
        <v>152</v>
      </c>
      <c r="E120" s="24" t="s">
        <v>79</v>
      </c>
      <c r="F120" s="9" t="s">
        <v>356</v>
      </c>
      <c r="G120" s="9" t="str">
        <f t="shared" si="5"/>
        <v>4.52/km</v>
      </c>
      <c r="H120" s="25">
        <f t="shared" si="7"/>
        <v>0.020243055555555563</v>
      </c>
      <c r="I120" s="25">
        <f t="shared" si="8"/>
        <v>0.011319444444444451</v>
      </c>
    </row>
    <row r="121" spans="1:9" ht="15" customHeight="1">
      <c r="A121" s="8">
        <v>118</v>
      </c>
      <c r="B121" s="24" t="s">
        <v>357</v>
      </c>
      <c r="C121" s="24" t="s">
        <v>358</v>
      </c>
      <c r="D121" s="9" t="s">
        <v>85</v>
      </c>
      <c r="E121" s="24" t="s">
        <v>129</v>
      </c>
      <c r="F121" s="9" t="s">
        <v>359</v>
      </c>
      <c r="G121" s="9" t="str">
        <f t="shared" si="5"/>
        <v>4.52/km</v>
      </c>
      <c r="H121" s="25">
        <f t="shared" si="7"/>
        <v>0.020266203703703696</v>
      </c>
      <c r="I121" s="25">
        <f t="shared" si="8"/>
        <v>0.016689814814814803</v>
      </c>
    </row>
    <row r="122" spans="1:9" ht="15" customHeight="1">
      <c r="A122" s="8">
        <v>119</v>
      </c>
      <c r="B122" s="24" t="s">
        <v>360</v>
      </c>
      <c r="C122" s="24" t="s">
        <v>23</v>
      </c>
      <c r="D122" s="9" t="s">
        <v>74</v>
      </c>
      <c r="E122" s="24" t="s">
        <v>124</v>
      </c>
      <c r="F122" s="9" t="s">
        <v>361</v>
      </c>
      <c r="G122" s="9" t="str">
        <f t="shared" si="5"/>
        <v>4.52/km</v>
      </c>
      <c r="H122" s="25">
        <f t="shared" si="7"/>
        <v>0.020324074074074085</v>
      </c>
      <c r="I122" s="25">
        <f t="shared" si="8"/>
        <v>0.019791666666666673</v>
      </c>
    </row>
    <row r="123" spans="1:9" ht="15" customHeight="1">
      <c r="A123" s="8">
        <v>120</v>
      </c>
      <c r="B123" s="24" t="s">
        <v>362</v>
      </c>
      <c r="C123" s="24" t="s">
        <v>37</v>
      </c>
      <c r="D123" s="9" t="s">
        <v>152</v>
      </c>
      <c r="E123" s="24" t="s">
        <v>82</v>
      </c>
      <c r="F123" s="9" t="s">
        <v>363</v>
      </c>
      <c r="G123" s="9" t="str">
        <f t="shared" si="5"/>
        <v>4.52/km</v>
      </c>
      <c r="H123" s="25">
        <f t="shared" si="7"/>
        <v>0.02033564814814815</v>
      </c>
      <c r="I123" s="25">
        <f t="shared" si="8"/>
        <v>0.01141203703703704</v>
      </c>
    </row>
    <row r="124" spans="1:9" ht="15" customHeight="1">
      <c r="A124" s="8">
        <v>121</v>
      </c>
      <c r="B124" s="24" t="s">
        <v>364</v>
      </c>
      <c r="C124" s="24" t="s">
        <v>365</v>
      </c>
      <c r="D124" s="9" t="s">
        <v>64</v>
      </c>
      <c r="E124" s="24" t="s">
        <v>70</v>
      </c>
      <c r="F124" s="9" t="s">
        <v>366</v>
      </c>
      <c r="G124" s="9" t="str">
        <f t="shared" si="5"/>
        <v>4.52/km</v>
      </c>
      <c r="H124" s="25">
        <f t="shared" si="7"/>
        <v>0.0204513888888889</v>
      </c>
      <c r="I124" s="25">
        <f t="shared" si="8"/>
        <v>0.0204513888888889</v>
      </c>
    </row>
    <row r="125" spans="1:9" ht="15" customHeight="1">
      <c r="A125" s="8">
        <v>122</v>
      </c>
      <c r="B125" s="24" t="s">
        <v>367</v>
      </c>
      <c r="C125" s="24" t="s">
        <v>39</v>
      </c>
      <c r="D125" s="9" t="s">
        <v>69</v>
      </c>
      <c r="E125" s="24" t="s">
        <v>70</v>
      </c>
      <c r="F125" s="9" t="s">
        <v>368</v>
      </c>
      <c r="G125" s="9" t="str">
        <f t="shared" si="5"/>
        <v>4.53/km</v>
      </c>
      <c r="H125" s="25">
        <f t="shared" si="7"/>
        <v>0.02054398148148149</v>
      </c>
      <c r="I125" s="25">
        <f t="shared" si="8"/>
        <v>0.020150462962962974</v>
      </c>
    </row>
    <row r="126" spans="1:9" ht="15" customHeight="1">
      <c r="A126" s="8">
        <v>123</v>
      </c>
      <c r="B126" s="24" t="s">
        <v>369</v>
      </c>
      <c r="C126" s="24" t="s">
        <v>12</v>
      </c>
      <c r="D126" s="9" t="s">
        <v>114</v>
      </c>
      <c r="E126" s="24" t="s">
        <v>70</v>
      </c>
      <c r="F126" s="9" t="s">
        <v>370</v>
      </c>
      <c r="G126" s="9" t="str">
        <f t="shared" si="5"/>
        <v>4.53/km</v>
      </c>
      <c r="H126" s="25">
        <f t="shared" si="7"/>
        <v>0.020555555555555556</v>
      </c>
      <c r="I126" s="25">
        <f t="shared" si="8"/>
        <v>0.01277777777777777</v>
      </c>
    </row>
    <row r="127" spans="1:9" ht="15" customHeight="1">
      <c r="A127" s="8">
        <v>124</v>
      </c>
      <c r="B127" s="24" t="s">
        <v>61</v>
      </c>
      <c r="C127" s="24" t="s">
        <v>16</v>
      </c>
      <c r="D127" s="9" t="s">
        <v>114</v>
      </c>
      <c r="E127" s="24" t="s">
        <v>371</v>
      </c>
      <c r="F127" s="9" t="s">
        <v>372</v>
      </c>
      <c r="G127" s="9" t="str">
        <f t="shared" si="5"/>
        <v>4.53/km</v>
      </c>
      <c r="H127" s="25">
        <f t="shared" si="7"/>
        <v>0.020590277777777784</v>
      </c>
      <c r="I127" s="25">
        <f t="shared" si="8"/>
        <v>0.012812499999999998</v>
      </c>
    </row>
    <row r="128" spans="1:9" ht="15" customHeight="1">
      <c r="A128" s="8">
        <v>125</v>
      </c>
      <c r="B128" s="24" t="s">
        <v>373</v>
      </c>
      <c r="C128" s="24" t="s">
        <v>55</v>
      </c>
      <c r="D128" s="9" t="s">
        <v>85</v>
      </c>
      <c r="E128" s="24" t="s">
        <v>129</v>
      </c>
      <c r="F128" s="9" t="s">
        <v>372</v>
      </c>
      <c r="G128" s="9" t="str">
        <f t="shared" si="5"/>
        <v>4.53/km</v>
      </c>
      <c r="H128" s="25">
        <f t="shared" si="7"/>
        <v>0.020590277777777784</v>
      </c>
      <c r="I128" s="25">
        <f t="shared" si="8"/>
        <v>0.01701388888888889</v>
      </c>
    </row>
    <row r="129" spans="1:9" ht="15" customHeight="1">
      <c r="A129" s="8">
        <v>126</v>
      </c>
      <c r="B129" s="24" t="s">
        <v>374</v>
      </c>
      <c r="C129" s="24" t="s">
        <v>375</v>
      </c>
      <c r="D129" s="9" t="s">
        <v>202</v>
      </c>
      <c r="E129" s="24" t="s">
        <v>111</v>
      </c>
      <c r="F129" s="9" t="s">
        <v>376</v>
      </c>
      <c r="G129" s="9" t="str">
        <f t="shared" si="5"/>
        <v>4.53/km</v>
      </c>
      <c r="H129" s="25">
        <f t="shared" si="7"/>
        <v>0.020613425925925917</v>
      </c>
      <c r="I129" s="25">
        <f t="shared" si="8"/>
        <v>0.008206018518518501</v>
      </c>
    </row>
    <row r="130" spans="1:9" ht="15" customHeight="1">
      <c r="A130" s="8">
        <v>127</v>
      </c>
      <c r="B130" s="24" t="s">
        <v>377</v>
      </c>
      <c r="C130" s="24" t="s">
        <v>151</v>
      </c>
      <c r="D130" s="9" t="s">
        <v>152</v>
      </c>
      <c r="E130" s="24" t="s">
        <v>378</v>
      </c>
      <c r="F130" s="9" t="s">
        <v>379</v>
      </c>
      <c r="G130" s="9" t="str">
        <f t="shared" si="5"/>
        <v>4.54/km</v>
      </c>
      <c r="H130" s="25">
        <f t="shared" si="7"/>
        <v>0.02086805555555555</v>
      </c>
      <c r="I130" s="25">
        <f t="shared" si="8"/>
        <v>0.011944444444444438</v>
      </c>
    </row>
    <row r="131" spans="1:9" ht="15" customHeight="1">
      <c r="A131" s="8">
        <v>128</v>
      </c>
      <c r="B131" s="24" t="s">
        <v>380</v>
      </c>
      <c r="C131" s="24" t="s">
        <v>20</v>
      </c>
      <c r="D131" s="9" t="s">
        <v>74</v>
      </c>
      <c r="E131" s="24" t="s">
        <v>129</v>
      </c>
      <c r="F131" s="9" t="s">
        <v>381</v>
      </c>
      <c r="G131" s="9" t="str">
        <f t="shared" si="5"/>
        <v>4.55/km</v>
      </c>
      <c r="H131" s="25">
        <f t="shared" si="7"/>
        <v>0.021087962962962968</v>
      </c>
      <c r="I131" s="25">
        <f t="shared" si="8"/>
        <v>0.020555555555555556</v>
      </c>
    </row>
    <row r="132" spans="1:9" ht="15" customHeight="1">
      <c r="A132" s="8">
        <v>129</v>
      </c>
      <c r="B132" s="24" t="s">
        <v>382</v>
      </c>
      <c r="C132" s="24" t="s">
        <v>28</v>
      </c>
      <c r="D132" s="9" t="s">
        <v>114</v>
      </c>
      <c r="E132" s="24" t="s">
        <v>82</v>
      </c>
      <c r="F132" s="9" t="s">
        <v>383</v>
      </c>
      <c r="G132" s="9" t="str">
        <f aca="true" t="shared" si="9" ref="G132:G186">TEXT(INT((HOUR(F132)*3600+MINUTE(F132)*60+SECOND(F132))/$I$2/60),"0")&amp;"."&amp;TEXT(MOD((HOUR(F132)*3600+MINUTE(F132)*60+SECOND(F132))/$I$2,60),"00")&amp;"/km"</f>
        <v>4.55/km</v>
      </c>
      <c r="H132" s="25">
        <f t="shared" si="7"/>
        <v>0.02116898148148149</v>
      </c>
      <c r="I132" s="25">
        <f aca="true" t="shared" si="10" ref="I132:I163">F132-INDEX($F$4:$F$1096,MATCH(D132,$D$4:$D$1096,0))</f>
        <v>0.013391203703703704</v>
      </c>
    </row>
    <row r="133" spans="1:9" ht="15" customHeight="1">
      <c r="A133" s="8">
        <v>130</v>
      </c>
      <c r="B133" s="24" t="s">
        <v>384</v>
      </c>
      <c r="C133" s="24" t="s">
        <v>301</v>
      </c>
      <c r="D133" s="9" t="s">
        <v>114</v>
      </c>
      <c r="E133" s="24" t="s">
        <v>82</v>
      </c>
      <c r="F133" s="9" t="s">
        <v>385</v>
      </c>
      <c r="G133" s="9" t="str">
        <f t="shared" si="9"/>
        <v>4.56/km</v>
      </c>
      <c r="H133" s="25">
        <f t="shared" si="7"/>
        <v>0.02121527777777777</v>
      </c>
      <c r="I133" s="25">
        <f t="shared" si="10"/>
        <v>0.013437499999999984</v>
      </c>
    </row>
    <row r="134" spans="1:9" ht="15" customHeight="1">
      <c r="A134" s="8">
        <v>131</v>
      </c>
      <c r="B134" s="24" t="s">
        <v>386</v>
      </c>
      <c r="C134" s="24" t="s">
        <v>387</v>
      </c>
      <c r="D134" s="9" t="s">
        <v>152</v>
      </c>
      <c r="E134" s="24" t="s">
        <v>388</v>
      </c>
      <c r="F134" s="9" t="s">
        <v>389</v>
      </c>
      <c r="G134" s="9" t="str">
        <f t="shared" si="9"/>
        <v>4.56/km</v>
      </c>
      <c r="H134" s="25">
        <f t="shared" si="7"/>
        <v>0.021400462962962975</v>
      </c>
      <c r="I134" s="25">
        <f t="shared" si="10"/>
        <v>0.012476851851851864</v>
      </c>
    </row>
    <row r="135" spans="1:9" ht="15" customHeight="1">
      <c r="A135" s="8">
        <v>132</v>
      </c>
      <c r="B135" s="24" t="s">
        <v>390</v>
      </c>
      <c r="C135" s="24" t="s">
        <v>391</v>
      </c>
      <c r="D135" s="9" t="s">
        <v>392</v>
      </c>
      <c r="E135" s="24" t="s">
        <v>393</v>
      </c>
      <c r="F135" s="9" t="s">
        <v>394</v>
      </c>
      <c r="G135" s="9" t="str">
        <f t="shared" si="9"/>
        <v>4.57/km</v>
      </c>
      <c r="H135" s="25">
        <f t="shared" si="7"/>
        <v>0.021469907407407403</v>
      </c>
      <c r="I135" s="25">
        <f t="shared" si="10"/>
        <v>0</v>
      </c>
    </row>
    <row r="136" spans="1:9" ht="15" customHeight="1">
      <c r="A136" s="8">
        <v>133</v>
      </c>
      <c r="B136" s="24" t="s">
        <v>44</v>
      </c>
      <c r="C136" s="24" t="s">
        <v>395</v>
      </c>
      <c r="D136" s="9" t="s">
        <v>64</v>
      </c>
      <c r="E136" s="24" t="s">
        <v>60</v>
      </c>
      <c r="F136" s="9" t="s">
        <v>396</v>
      </c>
      <c r="G136" s="9" t="str">
        <f t="shared" si="9"/>
        <v>4.57/km</v>
      </c>
      <c r="H136" s="25">
        <f t="shared" si="7"/>
        <v>0.02151620370370371</v>
      </c>
      <c r="I136" s="25">
        <f t="shared" si="10"/>
        <v>0.02151620370370371</v>
      </c>
    </row>
    <row r="137" spans="1:9" ht="15" customHeight="1">
      <c r="A137" s="8">
        <v>134</v>
      </c>
      <c r="B137" s="24" t="s">
        <v>397</v>
      </c>
      <c r="C137" s="24" t="s">
        <v>22</v>
      </c>
      <c r="D137" s="9" t="s">
        <v>85</v>
      </c>
      <c r="E137" s="24" t="s">
        <v>398</v>
      </c>
      <c r="F137" s="9" t="s">
        <v>399</v>
      </c>
      <c r="G137" s="9" t="str">
        <f t="shared" si="9"/>
        <v>4.57/km</v>
      </c>
      <c r="H137" s="25">
        <f t="shared" si="7"/>
        <v>0.021643518518518527</v>
      </c>
      <c r="I137" s="25">
        <f t="shared" si="10"/>
        <v>0.018067129629629634</v>
      </c>
    </row>
    <row r="138" spans="1:9" ht="15" customHeight="1">
      <c r="A138" s="8">
        <v>135</v>
      </c>
      <c r="B138" s="24" t="s">
        <v>400</v>
      </c>
      <c r="C138" s="24" t="s">
        <v>401</v>
      </c>
      <c r="D138" s="9" t="s">
        <v>152</v>
      </c>
      <c r="E138" s="24" t="s">
        <v>175</v>
      </c>
      <c r="F138" s="9" t="s">
        <v>402</v>
      </c>
      <c r="G138" s="9" t="str">
        <f t="shared" si="9"/>
        <v>4.57/km</v>
      </c>
      <c r="H138" s="25">
        <f t="shared" si="7"/>
        <v>0.02167824074074074</v>
      </c>
      <c r="I138" s="25">
        <f t="shared" si="10"/>
        <v>0.01275462962962963</v>
      </c>
    </row>
    <row r="139" spans="1:9" ht="15" customHeight="1">
      <c r="A139" s="8">
        <v>136</v>
      </c>
      <c r="B139" s="24" t="s">
        <v>390</v>
      </c>
      <c r="C139" s="24" t="s">
        <v>123</v>
      </c>
      <c r="D139" s="9" t="s">
        <v>85</v>
      </c>
      <c r="E139" s="24" t="s">
        <v>393</v>
      </c>
      <c r="F139" s="9" t="s">
        <v>403</v>
      </c>
      <c r="G139" s="9" t="str">
        <f t="shared" si="9"/>
        <v>4.58/km</v>
      </c>
      <c r="H139" s="25">
        <f t="shared" si="7"/>
        <v>0.021875000000000012</v>
      </c>
      <c r="I139" s="25">
        <f t="shared" si="10"/>
        <v>0.01829861111111112</v>
      </c>
    </row>
    <row r="140" spans="1:9" ht="15" customHeight="1">
      <c r="A140" s="8">
        <v>137</v>
      </c>
      <c r="B140" s="24" t="s">
        <v>41</v>
      </c>
      <c r="C140" s="24" t="s">
        <v>404</v>
      </c>
      <c r="D140" s="9" t="s">
        <v>114</v>
      </c>
      <c r="E140" s="24" t="s">
        <v>257</v>
      </c>
      <c r="F140" s="9" t="s">
        <v>405</v>
      </c>
      <c r="G140" s="9" t="str">
        <f t="shared" si="9"/>
        <v>4.59/km</v>
      </c>
      <c r="H140" s="25">
        <f t="shared" si="7"/>
        <v>0.022152777777777778</v>
      </c>
      <c r="I140" s="25">
        <f t="shared" si="10"/>
        <v>0.014374999999999992</v>
      </c>
    </row>
    <row r="141" spans="1:9" ht="15" customHeight="1">
      <c r="A141" s="8">
        <v>138</v>
      </c>
      <c r="B141" s="24" t="s">
        <v>406</v>
      </c>
      <c r="C141" s="24" t="s">
        <v>404</v>
      </c>
      <c r="D141" s="9" t="s">
        <v>155</v>
      </c>
      <c r="E141" s="24" t="s">
        <v>89</v>
      </c>
      <c r="F141" s="9" t="s">
        <v>407</v>
      </c>
      <c r="G141" s="9" t="str">
        <f t="shared" si="9"/>
        <v>4.59/km</v>
      </c>
      <c r="H141" s="25">
        <f t="shared" si="7"/>
        <v>0.022175925925925925</v>
      </c>
      <c r="I141" s="25">
        <f t="shared" si="10"/>
        <v>0.013124999999999998</v>
      </c>
    </row>
    <row r="142" spans="1:9" ht="15" customHeight="1">
      <c r="A142" s="8">
        <v>139</v>
      </c>
      <c r="B142" s="24" t="s">
        <v>408</v>
      </c>
      <c r="C142" s="24" t="s">
        <v>409</v>
      </c>
      <c r="D142" s="9" t="s">
        <v>202</v>
      </c>
      <c r="E142" s="24" t="s">
        <v>89</v>
      </c>
      <c r="F142" s="9" t="s">
        <v>407</v>
      </c>
      <c r="G142" s="9" t="str">
        <f t="shared" si="9"/>
        <v>4.59/km</v>
      </c>
      <c r="H142" s="25">
        <f t="shared" si="7"/>
        <v>0.022175925925925925</v>
      </c>
      <c r="I142" s="25">
        <f t="shared" si="10"/>
        <v>0.00976851851851851</v>
      </c>
    </row>
    <row r="143" spans="1:9" ht="15" customHeight="1">
      <c r="A143" s="8">
        <v>140</v>
      </c>
      <c r="B143" s="24" t="s">
        <v>410</v>
      </c>
      <c r="C143" s="24" t="s">
        <v>34</v>
      </c>
      <c r="D143" s="9" t="s">
        <v>69</v>
      </c>
      <c r="E143" s="24" t="s">
        <v>129</v>
      </c>
      <c r="F143" s="9" t="s">
        <v>411</v>
      </c>
      <c r="G143" s="9" t="str">
        <f t="shared" si="9"/>
        <v>5.01/km</v>
      </c>
      <c r="H143" s="25">
        <f t="shared" si="7"/>
        <v>0.022465277777777785</v>
      </c>
      <c r="I143" s="25">
        <f t="shared" si="10"/>
        <v>0.02207175925925927</v>
      </c>
    </row>
    <row r="144" spans="1:9" ht="15" customHeight="1">
      <c r="A144" s="8">
        <v>141</v>
      </c>
      <c r="B144" s="24" t="s">
        <v>412</v>
      </c>
      <c r="C144" s="24" t="s">
        <v>413</v>
      </c>
      <c r="D144" s="9" t="s">
        <v>114</v>
      </c>
      <c r="E144" s="24" t="s">
        <v>124</v>
      </c>
      <c r="F144" s="9" t="s">
        <v>414</v>
      </c>
      <c r="G144" s="9" t="str">
        <f t="shared" si="9"/>
        <v>5.01/km</v>
      </c>
      <c r="H144" s="25">
        <f t="shared" si="7"/>
        <v>0.022557870370370374</v>
      </c>
      <c r="I144" s="25">
        <f t="shared" si="10"/>
        <v>0.014780092592592588</v>
      </c>
    </row>
    <row r="145" spans="1:9" ht="15" customHeight="1">
      <c r="A145" s="8">
        <v>142</v>
      </c>
      <c r="B145" s="24" t="s">
        <v>415</v>
      </c>
      <c r="C145" s="24" t="s">
        <v>12</v>
      </c>
      <c r="D145" s="9" t="s">
        <v>74</v>
      </c>
      <c r="E145" s="24" t="s">
        <v>192</v>
      </c>
      <c r="F145" s="9" t="s">
        <v>416</v>
      </c>
      <c r="G145" s="9" t="str">
        <f t="shared" si="9"/>
        <v>5.03/km</v>
      </c>
      <c r="H145" s="25">
        <f t="shared" si="7"/>
        <v>0.02296296296296297</v>
      </c>
      <c r="I145" s="25">
        <f t="shared" si="10"/>
        <v>0.022430555555555558</v>
      </c>
    </row>
    <row r="146" spans="1:9" ht="15" customHeight="1">
      <c r="A146" s="8">
        <v>143</v>
      </c>
      <c r="B146" s="24" t="s">
        <v>417</v>
      </c>
      <c r="C146" s="24" t="s">
        <v>418</v>
      </c>
      <c r="D146" s="9" t="s">
        <v>114</v>
      </c>
      <c r="E146" s="24" t="s">
        <v>398</v>
      </c>
      <c r="F146" s="9" t="s">
        <v>419</v>
      </c>
      <c r="G146" s="9" t="str">
        <f t="shared" si="9"/>
        <v>5.04/km</v>
      </c>
      <c r="H146" s="25">
        <f t="shared" si="7"/>
        <v>0.023171296296296308</v>
      </c>
      <c r="I146" s="25">
        <f t="shared" si="10"/>
        <v>0.015393518518518522</v>
      </c>
    </row>
    <row r="147" spans="1:9" ht="15" customHeight="1">
      <c r="A147" s="8">
        <v>144</v>
      </c>
      <c r="B147" s="24" t="s">
        <v>420</v>
      </c>
      <c r="C147" s="24" t="s">
        <v>421</v>
      </c>
      <c r="D147" s="9" t="s">
        <v>101</v>
      </c>
      <c r="E147" s="24" t="s">
        <v>89</v>
      </c>
      <c r="F147" s="9" t="s">
        <v>422</v>
      </c>
      <c r="G147" s="9" t="str">
        <f t="shared" si="9"/>
        <v>5.04/km</v>
      </c>
      <c r="H147" s="25">
        <f t="shared" si="7"/>
        <v>0.023240740740740735</v>
      </c>
      <c r="I147" s="25">
        <f t="shared" si="10"/>
        <v>0.01811342592592592</v>
      </c>
    </row>
    <row r="148" spans="1:9" ht="15" customHeight="1">
      <c r="A148" s="8">
        <v>145</v>
      </c>
      <c r="B148" s="24" t="s">
        <v>423</v>
      </c>
      <c r="C148" s="24" t="s">
        <v>28</v>
      </c>
      <c r="D148" s="9" t="s">
        <v>101</v>
      </c>
      <c r="E148" s="24" t="s">
        <v>82</v>
      </c>
      <c r="F148" s="9" t="s">
        <v>424</v>
      </c>
      <c r="G148" s="9" t="str">
        <f t="shared" si="9"/>
        <v>5.04/km</v>
      </c>
      <c r="H148" s="25">
        <f t="shared" si="7"/>
        <v>0.023263888888888896</v>
      </c>
      <c r="I148" s="25">
        <f t="shared" si="10"/>
        <v>0.018136574074074083</v>
      </c>
    </row>
    <row r="149" spans="1:9" ht="15" customHeight="1">
      <c r="A149" s="8">
        <v>146</v>
      </c>
      <c r="B149" s="24" t="s">
        <v>425</v>
      </c>
      <c r="C149" s="24" t="s">
        <v>49</v>
      </c>
      <c r="D149" s="9" t="s">
        <v>259</v>
      </c>
      <c r="E149" s="24" t="s">
        <v>129</v>
      </c>
      <c r="F149" s="9" t="s">
        <v>426</v>
      </c>
      <c r="G149" s="9" t="str">
        <f t="shared" si="9"/>
        <v>5.05/km</v>
      </c>
      <c r="H149" s="25">
        <f t="shared" si="7"/>
        <v>0.023541666666666676</v>
      </c>
      <c r="I149" s="25">
        <f t="shared" si="10"/>
        <v>0.008576388888888897</v>
      </c>
    </row>
    <row r="150" spans="1:9" ht="15" customHeight="1">
      <c r="A150" s="8">
        <v>147</v>
      </c>
      <c r="B150" s="24" t="s">
        <v>427</v>
      </c>
      <c r="C150" s="24" t="s">
        <v>16</v>
      </c>
      <c r="D150" s="9" t="s">
        <v>101</v>
      </c>
      <c r="E150" s="24" t="s">
        <v>215</v>
      </c>
      <c r="F150" s="9" t="s">
        <v>428</v>
      </c>
      <c r="G150" s="9" t="str">
        <f t="shared" si="9"/>
        <v>5.05/km</v>
      </c>
      <c r="H150" s="25">
        <f t="shared" si="7"/>
        <v>0.023611111111111117</v>
      </c>
      <c r="I150" s="25">
        <f t="shared" si="10"/>
        <v>0.018483796296296304</v>
      </c>
    </row>
    <row r="151" spans="1:9" ht="15" customHeight="1">
      <c r="A151" s="8">
        <v>148</v>
      </c>
      <c r="B151" s="24" t="s">
        <v>429</v>
      </c>
      <c r="C151" s="24" t="s">
        <v>11</v>
      </c>
      <c r="D151" s="9" t="s">
        <v>114</v>
      </c>
      <c r="E151" s="24" t="s">
        <v>86</v>
      </c>
      <c r="F151" s="9" t="s">
        <v>430</v>
      </c>
      <c r="G151" s="9" t="str">
        <f t="shared" si="9"/>
        <v>5.07/km</v>
      </c>
      <c r="H151" s="25">
        <f t="shared" si="7"/>
        <v>0.02413194444444445</v>
      </c>
      <c r="I151" s="25">
        <f t="shared" si="10"/>
        <v>0.016354166666666663</v>
      </c>
    </row>
    <row r="152" spans="1:9" ht="15" customHeight="1">
      <c r="A152" s="8">
        <v>149</v>
      </c>
      <c r="B152" s="24" t="s">
        <v>431</v>
      </c>
      <c r="C152" s="24" t="s">
        <v>30</v>
      </c>
      <c r="D152" s="9" t="s">
        <v>114</v>
      </c>
      <c r="E152" s="24" t="s">
        <v>82</v>
      </c>
      <c r="F152" s="9" t="s">
        <v>432</v>
      </c>
      <c r="G152" s="9" t="str">
        <f t="shared" si="9"/>
        <v>5.08/km</v>
      </c>
      <c r="H152" s="25">
        <f t="shared" si="7"/>
        <v>0.024166666666666663</v>
      </c>
      <c r="I152" s="25">
        <f t="shared" si="10"/>
        <v>0.016388888888888876</v>
      </c>
    </row>
    <row r="153" spans="1:9" ht="15" customHeight="1">
      <c r="A153" s="8">
        <v>150</v>
      </c>
      <c r="B153" s="24" t="s">
        <v>433</v>
      </c>
      <c r="C153" s="24" t="s">
        <v>53</v>
      </c>
      <c r="D153" s="9" t="s">
        <v>152</v>
      </c>
      <c r="E153" s="24" t="s">
        <v>111</v>
      </c>
      <c r="F153" s="9" t="s">
        <v>434</v>
      </c>
      <c r="G153" s="9" t="str">
        <f t="shared" si="9"/>
        <v>5.09/km</v>
      </c>
      <c r="H153" s="25">
        <f t="shared" si="7"/>
        <v>0.024537037037037045</v>
      </c>
      <c r="I153" s="25">
        <f t="shared" si="10"/>
        <v>0.015613425925925933</v>
      </c>
    </row>
    <row r="154" spans="1:9" ht="15" customHeight="1">
      <c r="A154" s="8">
        <v>151</v>
      </c>
      <c r="B154" s="24" t="s">
        <v>435</v>
      </c>
      <c r="C154" s="24" t="s">
        <v>13</v>
      </c>
      <c r="D154" s="9" t="s">
        <v>183</v>
      </c>
      <c r="E154" s="24" t="s">
        <v>102</v>
      </c>
      <c r="F154" s="9" t="s">
        <v>436</v>
      </c>
      <c r="G154" s="9" t="str">
        <f t="shared" si="9"/>
        <v>5.12/km</v>
      </c>
      <c r="H154" s="25">
        <f t="shared" si="7"/>
        <v>0.025150462962962965</v>
      </c>
      <c r="I154" s="25">
        <f t="shared" si="10"/>
        <v>0.014201388888888888</v>
      </c>
    </row>
    <row r="155" spans="1:9" ht="15" customHeight="1">
      <c r="A155" s="8">
        <v>152</v>
      </c>
      <c r="B155" s="24" t="s">
        <v>437</v>
      </c>
      <c r="C155" s="24" t="s">
        <v>78</v>
      </c>
      <c r="D155" s="9" t="s">
        <v>85</v>
      </c>
      <c r="E155" s="24" t="s">
        <v>102</v>
      </c>
      <c r="F155" s="9" t="s">
        <v>438</v>
      </c>
      <c r="G155" s="9" t="str">
        <f t="shared" si="9"/>
        <v>5.12/km</v>
      </c>
      <c r="H155" s="25">
        <f t="shared" si="7"/>
        <v>0.025162037037037045</v>
      </c>
      <c r="I155" s="25">
        <f t="shared" si="10"/>
        <v>0.021585648148148152</v>
      </c>
    </row>
    <row r="156" spans="1:9" ht="15" customHeight="1">
      <c r="A156" s="8">
        <v>153</v>
      </c>
      <c r="B156" s="24" t="s">
        <v>439</v>
      </c>
      <c r="C156" s="24" t="s">
        <v>73</v>
      </c>
      <c r="D156" s="9" t="s">
        <v>183</v>
      </c>
      <c r="E156" s="24" t="s">
        <v>70</v>
      </c>
      <c r="F156" s="9" t="s">
        <v>440</v>
      </c>
      <c r="G156" s="9" t="str">
        <f t="shared" si="9"/>
        <v>5.12/km</v>
      </c>
      <c r="H156" s="25">
        <f t="shared" si="7"/>
        <v>0.025300925925925928</v>
      </c>
      <c r="I156" s="25">
        <f t="shared" si="10"/>
        <v>0.014351851851851852</v>
      </c>
    </row>
    <row r="157" spans="1:9" ht="15" customHeight="1">
      <c r="A157" s="8">
        <v>154</v>
      </c>
      <c r="B157" s="24" t="s">
        <v>441</v>
      </c>
      <c r="C157" s="24" t="s">
        <v>11</v>
      </c>
      <c r="D157" s="9" t="s">
        <v>259</v>
      </c>
      <c r="E157" s="24" t="s">
        <v>89</v>
      </c>
      <c r="F157" s="9" t="s">
        <v>442</v>
      </c>
      <c r="G157" s="9" t="str">
        <f t="shared" si="9"/>
        <v>5.13/km</v>
      </c>
      <c r="H157" s="25">
        <f t="shared" si="7"/>
        <v>0.025509259259259266</v>
      </c>
      <c r="I157" s="25">
        <f t="shared" si="10"/>
        <v>0.010543981481481488</v>
      </c>
    </row>
    <row r="158" spans="1:9" ht="15" customHeight="1">
      <c r="A158" s="8">
        <v>155</v>
      </c>
      <c r="B158" s="24" t="s">
        <v>443</v>
      </c>
      <c r="C158" s="24" t="s">
        <v>34</v>
      </c>
      <c r="D158" s="9" t="s">
        <v>183</v>
      </c>
      <c r="E158" s="24" t="s">
        <v>444</v>
      </c>
      <c r="F158" s="9" t="s">
        <v>445</v>
      </c>
      <c r="G158" s="9" t="str">
        <f t="shared" si="9"/>
        <v>5.14/km</v>
      </c>
      <c r="H158" s="25">
        <f t="shared" si="7"/>
        <v>0.02561342592592592</v>
      </c>
      <c r="I158" s="25">
        <f t="shared" si="10"/>
        <v>0.014664351851851845</v>
      </c>
    </row>
    <row r="159" spans="1:9" ht="15" customHeight="1">
      <c r="A159" s="8">
        <v>156</v>
      </c>
      <c r="B159" s="24" t="s">
        <v>52</v>
      </c>
      <c r="C159" s="24" t="s">
        <v>123</v>
      </c>
      <c r="D159" s="9" t="s">
        <v>69</v>
      </c>
      <c r="E159" s="24" t="s">
        <v>60</v>
      </c>
      <c r="F159" s="9" t="s">
        <v>446</v>
      </c>
      <c r="G159" s="9" t="str">
        <f t="shared" si="9"/>
        <v>5.18/km</v>
      </c>
      <c r="H159" s="25">
        <f t="shared" si="7"/>
        <v>0.026678240740740745</v>
      </c>
      <c r="I159" s="25">
        <f t="shared" si="10"/>
        <v>0.02628472222222223</v>
      </c>
    </row>
    <row r="160" spans="1:9" ht="15" customHeight="1">
      <c r="A160" s="8">
        <v>157</v>
      </c>
      <c r="B160" s="24" t="s">
        <v>447</v>
      </c>
      <c r="C160" s="24" t="s">
        <v>448</v>
      </c>
      <c r="D160" s="9" t="s">
        <v>152</v>
      </c>
      <c r="E160" s="24" t="s">
        <v>398</v>
      </c>
      <c r="F160" s="9" t="s">
        <v>449</v>
      </c>
      <c r="G160" s="9" t="str">
        <f t="shared" si="9"/>
        <v>5.19/km</v>
      </c>
      <c r="H160" s="25">
        <f aca="true" t="shared" si="11" ref="H160:H175">F160-$F$4</f>
        <v>0.026909722222222217</v>
      </c>
      <c r="I160" s="25">
        <f t="shared" si="10"/>
        <v>0.017986111111111105</v>
      </c>
    </row>
    <row r="161" spans="1:9" ht="15" customHeight="1">
      <c r="A161" s="8">
        <v>158</v>
      </c>
      <c r="B161" s="24" t="s">
        <v>450</v>
      </c>
      <c r="C161" s="24" t="s">
        <v>451</v>
      </c>
      <c r="D161" s="9" t="s">
        <v>152</v>
      </c>
      <c r="E161" s="24" t="s">
        <v>111</v>
      </c>
      <c r="F161" s="9" t="s">
        <v>452</v>
      </c>
      <c r="G161" s="9" t="str">
        <f t="shared" si="9"/>
        <v>5.20/km</v>
      </c>
      <c r="H161" s="25">
        <f t="shared" si="11"/>
        <v>0.027141203703703716</v>
      </c>
      <c r="I161" s="25">
        <f t="shared" si="10"/>
        <v>0.018217592592592605</v>
      </c>
    </row>
    <row r="162" spans="1:9" ht="15" customHeight="1">
      <c r="A162" s="8">
        <v>159</v>
      </c>
      <c r="B162" s="24" t="s">
        <v>453</v>
      </c>
      <c r="C162" s="24" t="s">
        <v>40</v>
      </c>
      <c r="D162" s="9" t="s">
        <v>152</v>
      </c>
      <c r="E162" s="24" t="s">
        <v>79</v>
      </c>
      <c r="F162" s="9" t="s">
        <v>454</v>
      </c>
      <c r="G162" s="9" t="str">
        <f t="shared" si="9"/>
        <v>5.23/km</v>
      </c>
      <c r="H162" s="25">
        <f t="shared" si="11"/>
        <v>0.02791666666666668</v>
      </c>
      <c r="I162" s="25">
        <f t="shared" si="10"/>
        <v>0.01899305555555557</v>
      </c>
    </row>
    <row r="163" spans="1:9" ht="15" customHeight="1">
      <c r="A163" s="8">
        <v>160</v>
      </c>
      <c r="B163" s="24" t="s">
        <v>455</v>
      </c>
      <c r="C163" s="24" t="s">
        <v>271</v>
      </c>
      <c r="D163" s="9" t="s">
        <v>101</v>
      </c>
      <c r="E163" s="24" t="s">
        <v>224</v>
      </c>
      <c r="F163" s="9" t="s">
        <v>456</v>
      </c>
      <c r="G163" s="9" t="str">
        <f t="shared" si="9"/>
        <v>5.24/km</v>
      </c>
      <c r="H163" s="25">
        <f t="shared" si="11"/>
        <v>0.028125000000000004</v>
      </c>
      <c r="I163" s="25">
        <f t="shared" si="10"/>
        <v>0.02299768518518519</v>
      </c>
    </row>
    <row r="164" spans="1:9" ht="15" customHeight="1">
      <c r="A164" s="8">
        <v>161</v>
      </c>
      <c r="B164" s="24" t="s">
        <v>457</v>
      </c>
      <c r="C164" s="24" t="s">
        <v>12</v>
      </c>
      <c r="D164" s="9" t="s">
        <v>114</v>
      </c>
      <c r="E164" s="24" t="s">
        <v>79</v>
      </c>
      <c r="F164" s="9" t="s">
        <v>458</v>
      </c>
      <c r="G164" s="9" t="str">
        <f t="shared" si="9"/>
        <v>5.27/km</v>
      </c>
      <c r="H164" s="25">
        <f t="shared" si="11"/>
        <v>0.028784722222222232</v>
      </c>
      <c r="I164" s="25">
        <f aca="true" t="shared" si="12" ref="I164:I186">F164-INDEX($F$4:$F$1096,MATCH(D164,$D$4:$D$1096,0))</f>
        <v>0.021006944444444446</v>
      </c>
    </row>
    <row r="165" spans="1:9" ht="15" customHeight="1">
      <c r="A165" s="8">
        <v>162</v>
      </c>
      <c r="B165" s="24" t="s">
        <v>459</v>
      </c>
      <c r="C165" s="24" t="s">
        <v>460</v>
      </c>
      <c r="D165" s="9" t="s">
        <v>85</v>
      </c>
      <c r="E165" s="24" t="s">
        <v>192</v>
      </c>
      <c r="F165" s="9" t="s">
        <v>461</v>
      </c>
      <c r="G165" s="9" t="str">
        <f t="shared" si="9"/>
        <v>5.27/km</v>
      </c>
      <c r="H165" s="25">
        <f t="shared" si="11"/>
        <v>0.028912037037037035</v>
      </c>
      <c r="I165" s="25">
        <f t="shared" si="12"/>
        <v>0.025335648148148142</v>
      </c>
    </row>
    <row r="166" spans="1:9" ht="15" customHeight="1">
      <c r="A166" s="8">
        <v>163</v>
      </c>
      <c r="B166" s="24" t="s">
        <v>462</v>
      </c>
      <c r="C166" s="24" t="s">
        <v>18</v>
      </c>
      <c r="D166" s="9" t="s">
        <v>69</v>
      </c>
      <c r="E166" s="24" t="s">
        <v>60</v>
      </c>
      <c r="F166" s="9" t="s">
        <v>461</v>
      </c>
      <c r="G166" s="9" t="str">
        <f t="shared" si="9"/>
        <v>5.27/km</v>
      </c>
      <c r="H166" s="25">
        <f t="shared" si="11"/>
        <v>0.028912037037037035</v>
      </c>
      <c r="I166" s="25">
        <f t="shared" si="12"/>
        <v>0.02851851851851852</v>
      </c>
    </row>
    <row r="167" spans="1:9" ht="15" customHeight="1">
      <c r="A167" s="8">
        <v>164</v>
      </c>
      <c r="B167" s="24" t="s">
        <v>463</v>
      </c>
      <c r="C167" s="24" t="s">
        <v>464</v>
      </c>
      <c r="D167" s="9" t="s">
        <v>64</v>
      </c>
      <c r="E167" s="24" t="s">
        <v>129</v>
      </c>
      <c r="F167" s="9" t="s">
        <v>465</v>
      </c>
      <c r="G167" s="9" t="str">
        <f t="shared" si="9"/>
        <v>5.32/km</v>
      </c>
      <c r="H167" s="25">
        <f t="shared" si="11"/>
        <v>0.030057870370370367</v>
      </c>
      <c r="I167" s="25">
        <f t="shared" si="12"/>
        <v>0.030057870370370367</v>
      </c>
    </row>
    <row r="168" spans="1:9" ht="15" customHeight="1">
      <c r="A168" s="8">
        <v>165</v>
      </c>
      <c r="B168" s="24" t="s">
        <v>466</v>
      </c>
      <c r="C168" s="24" t="s">
        <v>17</v>
      </c>
      <c r="D168" s="9" t="s">
        <v>69</v>
      </c>
      <c r="E168" s="24" t="s">
        <v>467</v>
      </c>
      <c r="F168" s="9" t="s">
        <v>468</v>
      </c>
      <c r="G168" s="9" t="str">
        <f t="shared" si="9"/>
        <v>5.34/km</v>
      </c>
      <c r="H168" s="25">
        <f t="shared" si="11"/>
        <v>0.03049768518518519</v>
      </c>
      <c r="I168" s="25">
        <f t="shared" si="12"/>
        <v>0.030104166666666675</v>
      </c>
    </row>
    <row r="169" spans="1:9" ht="15" customHeight="1">
      <c r="A169" s="8">
        <v>166</v>
      </c>
      <c r="B169" s="24" t="s">
        <v>469</v>
      </c>
      <c r="C169" s="24" t="s">
        <v>26</v>
      </c>
      <c r="D169" s="9" t="s">
        <v>101</v>
      </c>
      <c r="E169" s="24" t="s">
        <v>253</v>
      </c>
      <c r="F169" s="9" t="s">
        <v>470</v>
      </c>
      <c r="G169" s="9" t="str">
        <f t="shared" si="9"/>
        <v>5.34/km</v>
      </c>
      <c r="H169" s="25">
        <f t="shared" si="11"/>
        <v>0.030520833333333337</v>
      </c>
      <c r="I169" s="25">
        <f t="shared" si="12"/>
        <v>0.025393518518518524</v>
      </c>
    </row>
    <row r="170" spans="1:9" ht="15" customHeight="1">
      <c r="A170" s="8">
        <v>167</v>
      </c>
      <c r="B170" s="24" t="s">
        <v>471</v>
      </c>
      <c r="C170" s="24" t="s">
        <v>472</v>
      </c>
      <c r="D170" s="9" t="s">
        <v>202</v>
      </c>
      <c r="E170" s="24" t="s">
        <v>388</v>
      </c>
      <c r="F170" s="9" t="s">
        <v>473</v>
      </c>
      <c r="G170" s="9" t="str">
        <f t="shared" si="9"/>
        <v>5.35/km</v>
      </c>
      <c r="H170" s="25">
        <f t="shared" si="11"/>
        <v>0.03076388888888889</v>
      </c>
      <c r="I170" s="25">
        <f t="shared" si="12"/>
        <v>0.018356481481481474</v>
      </c>
    </row>
    <row r="171" spans="1:9" ht="15" customHeight="1">
      <c r="A171" s="8">
        <v>168</v>
      </c>
      <c r="B171" s="24" t="s">
        <v>474</v>
      </c>
      <c r="C171" s="24" t="s">
        <v>38</v>
      </c>
      <c r="D171" s="9" t="s">
        <v>69</v>
      </c>
      <c r="E171" s="24" t="s">
        <v>371</v>
      </c>
      <c r="F171" s="9" t="s">
        <v>473</v>
      </c>
      <c r="G171" s="9" t="str">
        <f t="shared" si="9"/>
        <v>5.35/km</v>
      </c>
      <c r="H171" s="25">
        <f t="shared" si="11"/>
        <v>0.03076388888888889</v>
      </c>
      <c r="I171" s="25">
        <f t="shared" si="12"/>
        <v>0.030370370370370374</v>
      </c>
    </row>
    <row r="172" spans="1:9" ht="15" customHeight="1">
      <c r="A172" s="8">
        <v>169</v>
      </c>
      <c r="B172" s="24" t="s">
        <v>475</v>
      </c>
      <c r="C172" s="24" t="s">
        <v>56</v>
      </c>
      <c r="D172" s="9" t="s">
        <v>392</v>
      </c>
      <c r="E172" s="24" t="s">
        <v>398</v>
      </c>
      <c r="F172" s="9" t="s">
        <v>476</v>
      </c>
      <c r="G172" s="9" t="str">
        <f t="shared" si="9"/>
        <v>5.36/km</v>
      </c>
      <c r="H172" s="25">
        <f t="shared" si="11"/>
        <v>0.03121527777777778</v>
      </c>
      <c r="I172" s="25">
        <f t="shared" si="12"/>
        <v>0.009745370370370376</v>
      </c>
    </row>
    <row r="173" spans="1:9" ht="15" customHeight="1">
      <c r="A173" s="8">
        <v>170</v>
      </c>
      <c r="B173" s="24" t="s">
        <v>477</v>
      </c>
      <c r="C173" s="24" t="s">
        <v>478</v>
      </c>
      <c r="D173" s="9" t="s">
        <v>152</v>
      </c>
      <c r="E173" s="24" t="s">
        <v>79</v>
      </c>
      <c r="F173" s="9" t="s">
        <v>479</v>
      </c>
      <c r="G173" s="9" t="str">
        <f t="shared" si="9"/>
        <v>5.37/km</v>
      </c>
      <c r="H173" s="25">
        <f t="shared" si="11"/>
        <v>0.03136574074074074</v>
      </c>
      <c r="I173" s="25">
        <f t="shared" si="12"/>
        <v>0.02244212962962963</v>
      </c>
    </row>
    <row r="174" spans="1:9" ht="15" customHeight="1">
      <c r="A174" s="8">
        <v>171</v>
      </c>
      <c r="B174" s="24" t="s">
        <v>480</v>
      </c>
      <c r="C174" s="24" t="s">
        <v>37</v>
      </c>
      <c r="D174" s="9" t="s">
        <v>392</v>
      </c>
      <c r="E174" s="24" t="s">
        <v>79</v>
      </c>
      <c r="F174" s="9" t="s">
        <v>481</v>
      </c>
      <c r="G174" s="9" t="str">
        <f t="shared" si="9"/>
        <v>5.38/km</v>
      </c>
      <c r="H174" s="25">
        <f t="shared" si="11"/>
        <v>0.03146990740740741</v>
      </c>
      <c r="I174" s="25">
        <f t="shared" si="12"/>
        <v>0.010000000000000009</v>
      </c>
    </row>
    <row r="175" spans="1:9" ht="15" customHeight="1">
      <c r="A175" s="8">
        <v>172</v>
      </c>
      <c r="B175" s="24" t="s">
        <v>482</v>
      </c>
      <c r="C175" s="24" t="s">
        <v>47</v>
      </c>
      <c r="D175" s="9" t="s">
        <v>152</v>
      </c>
      <c r="E175" s="24" t="s">
        <v>330</v>
      </c>
      <c r="F175" s="9" t="s">
        <v>483</v>
      </c>
      <c r="G175" s="9" t="str">
        <f t="shared" si="9"/>
        <v>5.38/km</v>
      </c>
      <c r="H175" s="25">
        <f t="shared" si="11"/>
        <v>0.0315625</v>
      </c>
      <c r="I175" s="25">
        <f t="shared" si="12"/>
        <v>0.02263888888888889</v>
      </c>
    </row>
    <row r="176" spans="1:9" ht="15" customHeight="1">
      <c r="A176" s="8">
        <v>173</v>
      </c>
      <c r="B176" s="24" t="s">
        <v>484</v>
      </c>
      <c r="C176" s="24" t="s">
        <v>485</v>
      </c>
      <c r="D176" s="9" t="s">
        <v>152</v>
      </c>
      <c r="E176" s="24" t="s">
        <v>82</v>
      </c>
      <c r="F176" s="9" t="s">
        <v>486</v>
      </c>
      <c r="G176" s="9" t="str">
        <f t="shared" si="9"/>
        <v>5.40/km</v>
      </c>
      <c r="H176" s="25">
        <f aca="true" t="shared" si="13" ref="H176:H186">F176-$F$4</f>
        <v>0.032175925925925934</v>
      </c>
      <c r="I176" s="25">
        <f t="shared" si="12"/>
        <v>0.023252314814814823</v>
      </c>
    </row>
    <row r="177" spans="1:9" ht="15" customHeight="1">
      <c r="A177" s="8">
        <v>174</v>
      </c>
      <c r="B177" s="24" t="s">
        <v>487</v>
      </c>
      <c r="C177" s="24" t="s">
        <v>488</v>
      </c>
      <c r="D177" s="9" t="s">
        <v>259</v>
      </c>
      <c r="E177" s="24" t="s">
        <v>398</v>
      </c>
      <c r="F177" s="9" t="s">
        <v>489</v>
      </c>
      <c r="G177" s="9" t="str">
        <f t="shared" si="9"/>
        <v>5.42/km</v>
      </c>
      <c r="H177" s="25">
        <f t="shared" si="13"/>
        <v>0.032534722222222236</v>
      </c>
      <c r="I177" s="25">
        <f t="shared" si="12"/>
        <v>0.017569444444444457</v>
      </c>
    </row>
    <row r="178" spans="1:9" ht="15" customHeight="1">
      <c r="A178" s="8">
        <v>175</v>
      </c>
      <c r="B178" s="24" t="s">
        <v>490</v>
      </c>
      <c r="C178" s="24" t="s">
        <v>17</v>
      </c>
      <c r="D178" s="9" t="s">
        <v>101</v>
      </c>
      <c r="E178" s="24" t="s">
        <v>371</v>
      </c>
      <c r="F178" s="9" t="s">
        <v>491</v>
      </c>
      <c r="G178" s="9" t="str">
        <f t="shared" si="9"/>
        <v>5.43/km</v>
      </c>
      <c r="H178" s="25">
        <f t="shared" si="13"/>
        <v>0.03277777777777779</v>
      </c>
      <c r="I178" s="25">
        <f t="shared" si="12"/>
        <v>0.027650462962962974</v>
      </c>
    </row>
    <row r="179" spans="1:9" ht="15" customHeight="1">
      <c r="A179" s="8">
        <v>176</v>
      </c>
      <c r="B179" s="24" t="s">
        <v>492</v>
      </c>
      <c r="C179" s="24" t="s">
        <v>493</v>
      </c>
      <c r="D179" s="9" t="s">
        <v>155</v>
      </c>
      <c r="E179" s="24" t="s">
        <v>79</v>
      </c>
      <c r="F179" s="9" t="s">
        <v>494</v>
      </c>
      <c r="G179" s="9" t="str">
        <f t="shared" si="9"/>
        <v>5.44/km</v>
      </c>
      <c r="H179" s="25">
        <f t="shared" si="13"/>
        <v>0.03302083333333334</v>
      </c>
      <c r="I179" s="25">
        <f t="shared" si="12"/>
        <v>0.023969907407407412</v>
      </c>
    </row>
    <row r="180" spans="1:9" ht="15" customHeight="1">
      <c r="A180" s="8">
        <v>177</v>
      </c>
      <c r="B180" s="24" t="s">
        <v>495</v>
      </c>
      <c r="C180" s="24" t="s">
        <v>14</v>
      </c>
      <c r="D180" s="9" t="s">
        <v>101</v>
      </c>
      <c r="E180" s="24" t="s">
        <v>82</v>
      </c>
      <c r="F180" s="9" t="s">
        <v>496</v>
      </c>
      <c r="G180" s="9" t="str">
        <f t="shared" si="9"/>
        <v>5.45/km</v>
      </c>
      <c r="H180" s="25">
        <f t="shared" si="13"/>
        <v>0.033263888888888905</v>
      </c>
      <c r="I180" s="25">
        <f t="shared" si="12"/>
        <v>0.02813657407407409</v>
      </c>
    </row>
    <row r="181" spans="1:9" ht="15" customHeight="1">
      <c r="A181" s="8">
        <v>178</v>
      </c>
      <c r="B181" s="24" t="s">
        <v>497</v>
      </c>
      <c r="C181" s="24" t="s">
        <v>20</v>
      </c>
      <c r="D181" s="9" t="s">
        <v>85</v>
      </c>
      <c r="E181" s="24" t="s">
        <v>129</v>
      </c>
      <c r="F181" s="9" t="s">
        <v>498</v>
      </c>
      <c r="G181" s="9" t="str">
        <f t="shared" si="9"/>
        <v>5.55/km</v>
      </c>
      <c r="H181" s="25">
        <f t="shared" si="13"/>
        <v>0.035844907407407416</v>
      </c>
      <c r="I181" s="25">
        <f t="shared" si="12"/>
        <v>0.03226851851851852</v>
      </c>
    </row>
    <row r="182" spans="1:9" ht="15" customHeight="1">
      <c r="A182" s="8">
        <v>179</v>
      </c>
      <c r="B182" s="24" t="s">
        <v>499</v>
      </c>
      <c r="C182" s="24" t="s">
        <v>25</v>
      </c>
      <c r="D182" s="9" t="s">
        <v>85</v>
      </c>
      <c r="E182" s="24" t="s">
        <v>129</v>
      </c>
      <c r="F182" s="9" t="s">
        <v>498</v>
      </c>
      <c r="G182" s="9" t="str">
        <f t="shared" si="9"/>
        <v>5.55/km</v>
      </c>
      <c r="H182" s="25">
        <f t="shared" si="13"/>
        <v>0.035844907407407416</v>
      </c>
      <c r="I182" s="25">
        <f t="shared" si="12"/>
        <v>0.03226851851851852</v>
      </c>
    </row>
    <row r="183" spans="1:9" ht="15" customHeight="1">
      <c r="A183" s="8">
        <v>180</v>
      </c>
      <c r="B183" s="24" t="s">
        <v>181</v>
      </c>
      <c r="C183" s="24" t="s">
        <v>123</v>
      </c>
      <c r="D183" s="9" t="s">
        <v>85</v>
      </c>
      <c r="E183" s="24" t="s">
        <v>60</v>
      </c>
      <c r="F183" s="9" t="s">
        <v>500</v>
      </c>
      <c r="G183" s="9" t="str">
        <f t="shared" si="9"/>
        <v>6.02/km</v>
      </c>
      <c r="H183" s="25">
        <f t="shared" si="13"/>
        <v>0.03743055555555556</v>
      </c>
      <c r="I183" s="25">
        <f t="shared" si="12"/>
        <v>0.033854166666666664</v>
      </c>
    </row>
    <row r="184" spans="1:9" ht="15" customHeight="1">
      <c r="A184" s="8">
        <v>181</v>
      </c>
      <c r="B184" s="24" t="s">
        <v>501</v>
      </c>
      <c r="C184" s="24" t="s">
        <v>502</v>
      </c>
      <c r="D184" s="9" t="s">
        <v>155</v>
      </c>
      <c r="E184" s="24" t="s">
        <v>82</v>
      </c>
      <c r="F184" s="9" t="s">
        <v>503</v>
      </c>
      <c r="G184" s="9" t="str">
        <f t="shared" si="9"/>
        <v>6.06/km</v>
      </c>
      <c r="H184" s="25">
        <f t="shared" si="13"/>
        <v>0.03836805555555555</v>
      </c>
      <c r="I184" s="25">
        <f t="shared" si="12"/>
        <v>0.029317129629629624</v>
      </c>
    </row>
    <row r="185" spans="1:9" ht="15" customHeight="1">
      <c r="A185" s="8">
        <v>182</v>
      </c>
      <c r="B185" s="24" t="s">
        <v>57</v>
      </c>
      <c r="C185" s="24" t="s">
        <v>38</v>
      </c>
      <c r="D185" s="9" t="s">
        <v>155</v>
      </c>
      <c r="E185" s="24" t="s">
        <v>120</v>
      </c>
      <c r="F185" s="9" t="s">
        <v>504</v>
      </c>
      <c r="G185" s="9" t="str">
        <f t="shared" si="9"/>
        <v>6.15/km</v>
      </c>
      <c r="H185" s="25">
        <f t="shared" si="13"/>
        <v>0.040729166666666684</v>
      </c>
      <c r="I185" s="25">
        <f t="shared" si="12"/>
        <v>0.03167824074074076</v>
      </c>
    </row>
    <row r="186" spans="1:9" ht="15" customHeight="1">
      <c r="A186" s="10">
        <v>183</v>
      </c>
      <c r="B186" s="26" t="s">
        <v>505</v>
      </c>
      <c r="C186" s="26" t="s">
        <v>506</v>
      </c>
      <c r="D186" s="11" t="s">
        <v>507</v>
      </c>
      <c r="E186" s="26" t="s">
        <v>70</v>
      </c>
      <c r="F186" s="11" t="s">
        <v>508</v>
      </c>
      <c r="G186" s="11" t="str">
        <f t="shared" si="9"/>
        <v>6.19/km</v>
      </c>
      <c r="H186" s="27">
        <f t="shared" si="13"/>
        <v>0.04155092592592594</v>
      </c>
      <c r="I186" s="27">
        <f t="shared" si="12"/>
        <v>0</v>
      </c>
    </row>
  </sheetData>
  <autoFilter ref="A3:I18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2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37" t="s">
        <v>509</v>
      </c>
      <c r="B1" s="38"/>
      <c r="C1" s="38"/>
      <c r="D1" s="38"/>
      <c r="E1" s="38"/>
      <c r="F1" s="38"/>
      <c r="G1" s="39"/>
      <c r="H1" s="39"/>
      <c r="I1" s="40"/>
    </row>
    <row r="2" spans="1:9" ht="24.75" customHeight="1">
      <c r="A2" s="41" t="s">
        <v>510</v>
      </c>
      <c r="B2" s="42"/>
      <c r="C2" s="42"/>
      <c r="D2" s="42"/>
      <c r="E2" s="42"/>
      <c r="F2" s="42"/>
      <c r="G2" s="43"/>
      <c r="H2" s="18" t="s">
        <v>0</v>
      </c>
      <c r="I2" s="19">
        <v>10</v>
      </c>
    </row>
    <row r="3" spans="1:9" ht="37.5" customHeight="1">
      <c r="A3" s="16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7" t="s">
        <v>8</v>
      </c>
      <c r="I3" s="17" t="s">
        <v>9</v>
      </c>
    </row>
    <row r="4" spans="1:9" s="1" customFormat="1" ht="15" customHeight="1">
      <c r="A4" s="7">
        <v>1</v>
      </c>
      <c r="B4" s="52" t="s">
        <v>339</v>
      </c>
      <c r="C4" s="52" t="s">
        <v>511</v>
      </c>
      <c r="D4" s="53" t="s">
        <v>512</v>
      </c>
      <c r="E4" s="52" t="s">
        <v>341</v>
      </c>
      <c r="F4" s="53" t="s">
        <v>513</v>
      </c>
      <c r="G4" s="7" t="str">
        <f aca="true" t="shared" si="0" ref="G4:G35">TEXT(INT((HOUR(F4)*3600+MINUTE(F4)*60+SECOND(F4))/$I$2/60),"0")&amp;"."&amp;TEXT(MOD((HOUR(F4)*3600+MINUTE(F4)*60+SECOND(F4))/$I$2,60),"00")&amp;"/km"</f>
        <v>3.16/km</v>
      </c>
      <c r="H4" s="23">
        <f aca="true" t="shared" si="1" ref="H4:H35">F4-$F$4</f>
        <v>0</v>
      </c>
      <c r="I4" s="23">
        <f>F4-INDEX($F$4:$F$967,MATCH(D4,$D$4:$D$967,0))</f>
        <v>0</v>
      </c>
    </row>
    <row r="5" spans="1:9" s="1" customFormat="1" ht="15" customHeight="1">
      <c r="A5" s="9">
        <v>2</v>
      </c>
      <c r="B5" s="54" t="s">
        <v>514</v>
      </c>
      <c r="C5" s="54" t="s">
        <v>515</v>
      </c>
      <c r="D5" s="55" t="s">
        <v>512</v>
      </c>
      <c r="E5" s="54" t="s">
        <v>102</v>
      </c>
      <c r="F5" s="55" t="s">
        <v>516</v>
      </c>
      <c r="G5" s="9" t="str">
        <f t="shared" si="0"/>
        <v>3.16/km</v>
      </c>
      <c r="H5" s="25">
        <f t="shared" si="1"/>
        <v>2.314814814814714E-05</v>
      </c>
      <c r="I5" s="25">
        <f>F5-INDEX($F$4:$F$967,MATCH(D5,$D$4:$D$967,0))</f>
        <v>2.314814814814714E-05</v>
      </c>
    </row>
    <row r="6" spans="1:9" s="1" customFormat="1" ht="15" customHeight="1">
      <c r="A6" s="9">
        <v>3</v>
      </c>
      <c r="B6" s="54" t="s">
        <v>517</v>
      </c>
      <c r="C6" s="54" t="s">
        <v>31</v>
      </c>
      <c r="D6" s="55" t="s">
        <v>512</v>
      </c>
      <c r="E6" s="54" t="s">
        <v>518</v>
      </c>
      <c r="F6" s="55" t="s">
        <v>519</v>
      </c>
      <c r="G6" s="9" t="str">
        <f t="shared" si="0"/>
        <v>3.18/km</v>
      </c>
      <c r="H6" s="25">
        <f t="shared" si="1"/>
        <v>0.00020833333333333467</v>
      </c>
      <c r="I6" s="25">
        <f>F6-INDEX($F$4:$F$967,MATCH(D6,$D$4:$D$967,0))</f>
        <v>0.00020833333333333467</v>
      </c>
    </row>
    <row r="7" spans="1:9" s="1" customFormat="1" ht="15" customHeight="1">
      <c r="A7" s="9">
        <v>4</v>
      </c>
      <c r="B7" s="54" t="s">
        <v>520</v>
      </c>
      <c r="C7" s="54" t="s">
        <v>17</v>
      </c>
      <c r="D7" s="55" t="s">
        <v>521</v>
      </c>
      <c r="E7" s="54" t="s">
        <v>70</v>
      </c>
      <c r="F7" s="55" t="s">
        <v>522</v>
      </c>
      <c r="G7" s="9" t="str">
        <f t="shared" si="0"/>
        <v>3.22/km</v>
      </c>
      <c r="H7" s="25">
        <f t="shared" si="1"/>
        <v>0.0006481481481481477</v>
      </c>
      <c r="I7" s="25">
        <f>F7-INDEX($F$4:$F$967,MATCH(D7,$D$4:$D$967,0))</f>
        <v>0</v>
      </c>
    </row>
    <row r="8" spans="1:9" s="1" customFormat="1" ht="15" customHeight="1">
      <c r="A8" s="9">
        <v>5</v>
      </c>
      <c r="B8" s="54" t="s">
        <v>523</v>
      </c>
      <c r="C8" s="54" t="s">
        <v>524</v>
      </c>
      <c r="D8" s="55" t="s">
        <v>512</v>
      </c>
      <c r="E8" s="54" t="s">
        <v>124</v>
      </c>
      <c r="F8" s="55" t="s">
        <v>525</v>
      </c>
      <c r="G8" s="9" t="str">
        <f t="shared" si="0"/>
        <v>3.23/km</v>
      </c>
      <c r="H8" s="25">
        <f t="shared" si="1"/>
        <v>0.0008217592592592582</v>
      </c>
      <c r="I8" s="25">
        <f>F8-INDEX($F$4:$F$967,MATCH(D8,$D$4:$D$967,0))</f>
        <v>0.0008217592592592582</v>
      </c>
    </row>
    <row r="9" spans="1:9" s="1" customFormat="1" ht="15" customHeight="1">
      <c r="A9" s="9">
        <v>6</v>
      </c>
      <c r="B9" s="54" t="s">
        <v>526</v>
      </c>
      <c r="C9" s="54" t="s">
        <v>527</v>
      </c>
      <c r="D9" s="55" t="s">
        <v>528</v>
      </c>
      <c r="E9" s="54" t="s">
        <v>129</v>
      </c>
      <c r="F9" s="55" t="s">
        <v>529</v>
      </c>
      <c r="G9" s="9" t="str">
        <f t="shared" si="0"/>
        <v>3.24/km</v>
      </c>
      <c r="H9" s="25">
        <f t="shared" si="1"/>
        <v>0.0009259259259259238</v>
      </c>
      <c r="I9" s="25">
        <f>F9-INDEX($F$4:$F$967,MATCH(D9,$D$4:$D$967,0))</f>
        <v>0</v>
      </c>
    </row>
    <row r="10" spans="1:9" s="1" customFormat="1" ht="15" customHeight="1">
      <c r="A10" s="9">
        <v>7</v>
      </c>
      <c r="B10" s="54" t="s">
        <v>530</v>
      </c>
      <c r="C10" s="54" t="s">
        <v>531</v>
      </c>
      <c r="D10" s="55" t="s">
        <v>528</v>
      </c>
      <c r="E10" s="54" t="s">
        <v>175</v>
      </c>
      <c r="F10" s="55" t="s">
        <v>532</v>
      </c>
      <c r="G10" s="9" t="str">
        <f t="shared" si="0"/>
        <v>3.26/km</v>
      </c>
      <c r="H10" s="25">
        <f t="shared" si="1"/>
        <v>0.0010763888888888871</v>
      </c>
      <c r="I10" s="25">
        <f>F10-INDEX($F$4:$F$967,MATCH(D10,$D$4:$D$967,0))</f>
        <v>0.00015046296296296335</v>
      </c>
    </row>
    <row r="11" spans="1:9" s="1" customFormat="1" ht="15" customHeight="1">
      <c r="A11" s="9">
        <v>8</v>
      </c>
      <c r="B11" s="54" t="s">
        <v>533</v>
      </c>
      <c r="C11" s="54" t="s">
        <v>534</v>
      </c>
      <c r="D11" s="55" t="s">
        <v>535</v>
      </c>
      <c r="E11" s="54" t="s">
        <v>536</v>
      </c>
      <c r="F11" s="55" t="s">
        <v>537</v>
      </c>
      <c r="G11" s="9" t="str">
        <f t="shared" si="0"/>
        <v>3.26/km</v>
      </c>
      <c r="H11" s="25">
        <f t="shared" si="1"/>
        <v>0.0010879629629629642</v>
      </c>
      <c r="I11" s="25">
        <f>F11-INDEX($F$4:$F$967,MATCH(D11,$D$4:$D$967,0))</f>
        <v>0</v>
      </c>
    </row>
    <row r="12" spans="1:9" s="1" customFormat="1" ht="15" customHeight="1">
      <c r="A12" s="9">
        <v>9</v>
      </c>
      <c r="B12" s="54" t="s">
        <v>538</v>
      </c>
      <c r="C12" s="54" t="s">
        <v>123</v>
      </c>
      <c r="D12" s="55" t="s">
        <v>528</v>
      </c>
      <c r="E12" s="54" t="s">
        <v>70</v>
      </c>
      <c r="F12" s="55" t="s">
        <v>539</v>
      </c>
      <c r="G12" s="9" t="str">
        <f t="shared" si="0"/>
        <v>3.29/km</v>
      </c>
      <c r="H12" s="25">
        <f t="shared" si="1"/>
        <v>0.0015162037037037002</v>
      </c>
      <c r="I12" s="25">
        <f>F12-INDEX($F$4:$F$967,MATCH(D12,$D$4:$D$967,0))</f>
        <v>0.0005902777777777764</v>
      </c>
    </row>
    <row r="13" spans="1:9" s="1" customFormat="1" ht="15" customHeight="1">
      <c r="A13" s="9">
        <v>10</v>
      </c>
      <c r="B13" s="54" t="s">
        <v>540</v>
      </c>
      <c r="C13" s="54" t="s">
        <v>511</v>
      </c>
      <c r="D13" s="55" t="s">
        <v>541</v>
      </c>
      <c r="E13" s="54" t="s">
        <v>145</v>
      </c>
      <c r="F13" s="55" t="s">
        <v>542</v>
      </c>
      <c r="G13" s="9" t="str">
        <f t="shared" si="0"/>
        <v>3.31/km</v>
      </c>
      <c r="H13" s="25">
        <f t="shared" si="1"/>
        <v>0.0016666666666666705</v>
      </c>
      <c r="I13" s="25">
        <f>F13-INDEX($F$4:$F$967,MATCH(D13,$D$4:$D$967,0))</f>
        <v>0</v>
      </c>
    </row>
    <row r="14" spans="1:9" s="1" customFormat="1" ht="15" customHeight="1">
      <c r="A14" s="9">
        <v>11</v>
      </c>
      <c r="B14" s="54" t="s">
        <v>543</v>
      </c>
      <c r="C14" s="54" t="s">
        <v>511</v>
      </c>
      <c r="D14" s="55" t="s">
        <v>535</v>
      </c>
      <c r="E14" s="54" t="s">
        <v>79</v>
      </c>
      <c r="F14" s="55" t="s">
        <v>544</v>
      </c>
      <c r="G14" s="9" t="str">
        <f t="shared" si="0"/>
        <v>3.33/km</v>
      </c>
      <c r="H14" s="25">
        <f t="shared" si="1"/>
        <v>0.0018865740740740752</v>
      </c>
      <c r="I14" s="25">
        <f>F14-INDEX($F$4:$F$967,MATCH(D14,$D$4:$D$967,0))</f>
        <v>0.000798611111111111</v>
      </c>
    </row>
    <row r="15" spans="1:9" s="1" customFormat="1" ht="15" customHeight="1">
      <c r="A15" s="9">
        <v>12</v>
      </c>
      <c r="B15" s="54" t="s">
        <v>545</v>
      </c>
      <c r="C15" s="54" t="s">
        <v>27</v>
      </c>
      <c r="D15" s="55" t="s">
        <v>535</v>
      </c>
      <c r="E15" s="54" t="s">
        <v>546</v>
      </c>
      <c r="F15" s="55" t="s">
        <v>547</v>
      </c>
      <c r="G15" s="9" t="str">
        <f t="shared" si="0"/>
        <v>3.34/km</v>
      </c>
      <c r="H15" s="25">
        <f t="shared" si="1"/>
        <v>0.0020949074074074064</v>
      </c>
      <c r="I15" s="25">
        <f>F15-INDEX($F$4:$F$967,MATCH(D15,$D$4:$D$967,0))</f>
        <v>0.0010069444444444423</v>
      </c>
    </row>
    <row r="16" spans="1:9" s="1" customFormat="1" ht="15" customHeight="1">
      <c r="A16" s="9">
        <v>13</v>
      </c>
      <c r="B16" s="54" t="s">
        <v>548</v>
      </c>
      <c r="C16" s="54" t="s">
        <v>19</v>
      </c>
      <c r="D16" s="55" t="s">
        <v>541</v>
      </c>
      <c r="E16" s="54" t="s">
        <v>79</v>
      </c>
      <c r="F16" s="55" t="s">
        <v>549</v>
      </c>
      <c r="G16" s="9" t="str">
        <f t="shared" si="0"/>
        <v>3.35/km</v>
      </c>
      <c r="H16" s="25">
        <f t="shared" si="1"/>
        <v>0.002199074074074072</v>
      </c>
      <c r="I16" s="25">
        <f>F16-INDEX($F$4:$F$967,MATCH(D16,$D$4:$D$967,0))</f>
        <v>0.0005324074074074016</v>
      </c>
    </row>
    <row r="17" spans="1:9" s="1" customFormat="1" ht="15" customHeight="1">
      <c r="A17" s="9">
        <v>14</v>
      </c>
      <c r="B17" s="54" t="s">
        <v>550</v>
      </c>
      <c r="C17" s="54" t="s">
        <v>551</v>
      </c>
      <c r="D17" s="55" t="s">
        <v>552</v>
      </c>
      <c r="E17" s="54" t="s">
        <v>553</v>
      </c>
      <c r="F17" s="55" t="s">
        <v>554</v>
      </c>
      <c r="G17" s="9" t="str">
        <f t="shared" si="0"/>
        <v>3.38/km</v>
      </c>
      <c r="H17" s="25">
        <f t="shared" si="1"/>
        <v>0.0024999999999999988</v>
      </c>
      <c r="I17" s="25">
        <f>F17-INDEX($F$4:$F$967,MATCH(D17,$D$4:$D$967,0))</f>
        <v>0</v>
      </c>
    </row>
    <row r="18" spans="1:9" s="1" customFormat="1" ht="15" customHeight="1">
      <c r="A18" s="9">
        <v>15</v>
      </c>
      <c r="B18" s="54" t="s">
        <v>139</v>
      </c>
      <c r="C18" s="54" t="s">
        <v>27</v>
      </c>
      <c r="D18" s="55" t="s">
        <v>528</v>
      </c>
      <c r="E18" s="54" t="s">
        <v>89</v>
      </c>
      <c r="F18" s="55" t="s">
        <v>555</v>
      </c>
      <c r="G18" s="9" t="str">
        <f t="shared" si="0"/>
        <v>3.40/km</v>
      </c>
      <c r="H18" s="25">
        <f t="shared" si="1"/>
        <v>0.0027893518518518554</v>
      </c>
      <c r="I18" s="25">
        <f>F18-INDEX($F$4:$F$967,MATCH(D18,$D$4:$D$967,0))</f>
        <v>0.0018634259259259316</v>
      </c>
    </row>
    <row r="19" spans="1:9" s="1" customFormat="1" ht="15" customHeight="1">
      <c r="A19" s="9">
        <v>16</v>
      </c>
      <c r="B19" s="54" t="s">
        <v>556</v>
      </c>
      <c r="C19" s="54" t="s">
        <v>27</v>
      </c>
      <c r="D19" s="55" t="s">
        <v>552</v>
      </c>
      <c r="E19" s="54" t="s">
        <v>129</v>
      </c>
      <c r="F19" s="55" t="s">
        <v>555</v>
      </c>
      <c r="G19" s="9" t="str">
        <f t="shared" si="0"/>
        <v>3.40/km</v>
      </c>
      <c r="H19" s="25">
        <f t="shared" si="1"/>
        <v>0.0027893518518518554</v>
      </c>
      <c r="I19" s="25">
        <f>F19-INDEX($F$4:$F$967,MATCH(D19,$D$4:$D$967,0))</f>
        <v>0.0002893518518518566</v>
      </c>
    </row>
    <row r="20" spans="1:9" s="1" customFormat="1" ht="15" customHeight="1">
      <c r="A20" s="9">
        <v>17</v>
      </c>
      <c r="B20" s="54" t="s">
        <v>557</v>
      </c>
      <c r="C20" s="54" t="s">
        <v>558</v>
      </c>
      <c r="D20" s="55" t="s">
        <v>512</v>
      </c>
      <c r="E20" s="54" t="s">
        <v>536</v>
      </c>
      <c r="F20" s="55" t="s">
        <v>559</v>
      </c>
      <c r="G20" s="9" t="str">
        <f t="shared" si="0"/>
        <v>3.41/km</v>
      </c>
      <c r="H20" s="25">
        <f t="shared" si="1"/>
        <v>0.002881944444444444</v>
      </c>
      <c r="I20" s="25">
        <f>F20-INDEX($F$4:$F$967,MATCH(D20,$D$4:$D$967,0))</f>
        <v>0.002881944444444444</v>
      </c>
    </row>
    <row r="21" spans="1:9" s="1" customFormat="1" ht="15" customHeight="1">
      <c r="A21" s="9">
        <v>18</v>
      </c>
      <c r="B21" s="54" t="s">
        <v>560</v>
      </c>
      <c r="C21" s="54" t="s">
        <v>41</v>
      </c>
      <c r="D21" s="55" t="s">
        <v>521</v>
      </c>
      <c r="E21" s="54" t="s">
        <v>102</v>
      </c>
      <c r="F21" s="55" t="s">
        <v>561</v>
      </c>
      <c r="G21" s="9" t="str">
        <f t="shared" si="0"/>
        <v>3.44/km</v>
      </c>
      <c r="H21" s="25">
        <f t="shared" si="1"/>
        <v>0.0031944444444444407</v>
      </c>
      <c r="I21" s="25">
        <f>F21-INDEX($F$4:$F$967,MATCH(D21,$D$4:$D$967,0))</f>
        <v>0.002546296296296293</v>
      </c>
    </row>
    <row r="22" spans="1:9" s="1" customFormat="1" ht="15" customHeight="1">
      <c r="A22" s="9">
        <v>19</v>
      </c>
      <c r="B22" s="54" t="s">
        <v>562</v>
      </c>
      <c r="C22" s="54" t="s">
        <v>132</v>
      </c>
      <c r="D22" s="55" t="s">
        <v>552</v>
      </c>
      <c r="E22" s="54" t="s">
        <v>79</v>
      </c>
      <c r="F22" s="55" t="s">
        <v>563</v>
      </c>
      <c r="G22" s="9" t="str">
        <f t="shared" si="0"/>
        <v>3.44/km</v>
      </c>
      <c r="H22" s="25">
        <f t="shared" si="1"/>
        <v>0.0032060185185185212</v>
      </c>
      <c r="I22" s="25">
        <f>F22-INDEX($F$4:$F$967,MATCH(D22,$D$4:$D$967,0))</f>
        <v>0.0007060185185185225</v>
      </c>
    </row>
    <row r="23" spans="1:9" s="1" customFormat="1" ht="15" customHeight="1">
      <c r="A23" s="9">
        <v>20</v>
      </c>
      <c r="B23" s="54" t="s">
        <v>373</v>
      </c>
      <c r="C23" s="54" t="s">
        <v>23</v>
      </c>
      <c r="D23" s="55" t="s">
        <v>552</v>
      </c>
      <c r="E23" s="54" t="s">
        <v>266</v>
      </c>
      <c r="F23" s="55" t="s">
        <v>564</v>
      </c>
      <c r="G23" s="9" t="str">
        <f t="shared" si="0"/>
        <v>3.44/km</v>
      </c>
      <c r="H23" s="25">
        <f t="shared" si="1"/>
        <v>0.0032407407407407385</v>
      </c>
      <c r="I23" s="25">
        <f>F23-INDEX($F$4:$F$967,MATCH(D23,$D$4:$D$967,0))</f>
        <v>0.0007407407407407397</v>
      </c>
    </row>
    <row r="24" spans="1:9" s="1" customFormat="1" ht="15" customHeight="1">
      <c r="A24" s="9">
        <v>21</v>
      </c>
      <c r="B24" s="54" t="s">
        <v>565</v>
      </c>
      <c r="C24" s="54" t="s">
        <v>123</v>
      </c>
      <c r="D24" s="55" t="s">
        <v>512</v>
      </c>
      <c r="E24" s="54" t="s">
        <v>79</v>
      </c>
      <c r="F24" s="55" t="s">
        <v>566</v>
      </c>
      <c r="G24" s="9" t="str">
        <f t="shared" si="0"/>
        <v>3.46/km</v>
      </c>
      <c r="H24" s="25">
        <f t="shared" si="1"/>
        <v>0.003449074074074073</v>
      </c>
      <c r="I24" s="25">
        <f>F24-INDEX($F$4:$F$967,MATCH(D24,$D$4:$D$967,0))</f>
        <v>0.003449074074074073</v>
      </c>
    </row>
    <row r="25" spans="1:9" s="1" customFormat="1" ht="15" customHeight="1">
      <c r="A25" s="9">
        <v>22</v>
      </c>
      <c r="B25" s="54" t="s">
        <v>567</v>
      </c>
      <c r="C25" s="54" t="s">
        <v>511</v>
      </c>
      <c r="D25" s="55" t="s">
        <v>541</v>
      </c>
      <c r="E25" s="54" t="s">
        <v>266</v>
      </c>
      <c r="F25" s="55" t="s">
        <v>568</v>
      </c>
      <c r="G25" s="9" t="str">
        <f t="shared" si="0"/>
        <v>3.48/km</v>
      </c>
      <c r="H25" s="25">
        <f t="shared" si="1"/>
        <v>0.0036458333333333343</v>
      </c>
      <c r="I25" s="25">
        <f>F25-INDEX($F$4:$F$967,MATCH(D25,$D$4:$D$967,0))</f>
        <v>0.001979166666666664</v>
      </c>
    </row>
    <row r="26" spans="1:9" s="1" customFormat="1" ht="15" customHeight="1">
      <c r="A26" s="9">
        <v>23</v>
      </c>
      <c r="B26" s="54" t="s">
        <v>569</v>
      </c>
      <c r="C26" s="54" t="s">
        <v>20</v>
      </c>
      <c r="D26" s="55" t="s">
        <v>552</v>
      </c>
      <c r="E26" s="54" t="s">
        <v>175</v>
      </c>
      <c r="F26" s="55" t="s">
        <v>570</v>
      </c>
      <c r="G26" s="9" t="str">
        <f t="shared" si="0"/>
        <v>3.48/km</v>
      </c>
      <c r="H26" s="25">
        <f t="shared" si="1"/>
        <v>0.003657407407407408</v>
      </c>
      <c r="I26" s="25">
        <f>F26-INDEX($F$4:$F$967,MATCH(D26,$D$4:$D$967,0))</f>
        <v>0.001157407407407409</v>
      </c>
    </row>
    <row r="27" spans="1:9" s="2" customFormat="1" ht="15" customHeight="1">
      <c r="A27" s="9">
        <v>24</v>
      </c>
      <c r="B27" s="54" t="s">
        <v>571</v>
      </c>
      <c r="C27" s="54" t="s">
        <v>27</v>
      </c>
      <c r="D27" s="55" t="s">
        <v>535</v>
      </c>
      <c r="E27" s="54" t="s">
        <v>266</v>
      </c>
      <c r="F27" s="55" t="s">
        <v>572</v>
      </c>
      <c r="G27" s="9" t="str">
        <f t="shared" si="0"/>
        <v>3.48/km</v>
      </c>
      <c r="H27" s="25">
        <f t="shared" si="1"/>
        <v>0.0036689814814814814</v>
      </c>
      <c r="I27" s="25">
        <f>F27-INDEX($F$4:$F$967,MATCH(D27,$D$4:$D$967,0))</f>
        <v>0.002581018518518517</v>
      </c>
    </row>
    <row r="28" spans="1:9" s="1" customFormat="1" ht="15" customHeight="1">
      <c r="A28" s="9">
        <v>25</v>
      </c>
      <c r="B28" s="54" t="s">
        <v>573</v>
      </c>
      <c r="C28" s="54" t="s">
        <v>13</v>
      </c>
      <c r="D28" s="55" t="s">
        <v>552</v>
      </c>
      <c r="E28" s="54" t="s">
        <v>175</v>
      </c>
      <c r="F28" s="55" t="s">
        <v>574</v>
      </c>
      <c r="G28" s="9" t="str">
        <f t="shared" si="0"/>
        <v>3.49/km</v>
      </c>
      <c r="H28" s="25">
        <f t="shared" si="1"/>
        <v>0.003796296296296294</v>
      </c>
      <c r="I28" s="25">
        <f>F28-INDEX($F$4:$F$967,MATCH(D28,$D$4:$D$967,0))</f>
        <v>0.0012962962962962954</v>
      </c>
    </row>
    <row r="29" spans="1:9" s="1" customFormat="1" ht="15" customHeight="1">
      <c r="A29" s="9">
        <v>26</v>
      </c>
      <c r="B29" s="54" t="s">
        <v>575</v>
      </c>
      <c r="C29" s="54" t="s">
        <v>576</v>
      </c>
      <c r="D29" s="55" t="s">
        <v>577</v>
      </c>
      <c r="E29" s="54" t="s">
        <v>75</v>
      </c>
      <c r="F29" s="55" t="s">
        <v>578</v>
      </c>
      <c r="G29" s="9" t="str">
        <f t="shared" si="0"/>
        <v>3.50/km</v>
      </c>
      <c r="H29" s="25">
        <f t="shared" si="1"/>
        <v>0.00392361111111111</v>
      </c>
      <c r="I29" s="25">
        <f>F29-INDEX($F$4:$F$967,MATCH(D29,$D$4:$D$967,0))</f>
        <v>0</v>
      </c>
    </row>
    <row r="30" spans="1:9" s="1" customFormat="1" ht="15" customHeight="1">
      <c r="A30" s="9">
        <v>27</v>
      </c>
      <c r="B30" s="54" t="s">
        <v>207</v>
      </c>
      <c r="C30" s="54" t="s">
        <v>38</v>
      </c>
      <c r="D30" s="55" t="s">
        <v>521</v>
      </c>
      <c r="E30" s="54" t="s">
        <v>79</v>
      </c>
      <c r="F30" s="55" t="s">
        <v>579</v>
      </c>
      <c r="G30" s="9" t="str">
        <f t="shared" si="0"/>
        <v>3.50/km</v>
      </c>
      <c r="H30" s="25">
        <f t="shared" si="1"/>
        <v>0.003935185185185187</v>
      </c>
      <c r="I30" s="25">
        <f>F30-INDEX($F$4:$F$967,MATCH(D30,$D$4:$D$967,0))</f>
        <v>0.0032870370370370397</v>
      </c>
    </row>
    <row r="31" spans="1:9" s="1" customFormat="1" ht="15" customHeight="1">
      <c r="A31" s="9">
        <v>28</v>
      </c>
      <c r="B31" s="54" t="s">
        <v>580</v>
      </c>
      <c r="C31" s="54" t="s">
        <v>23</v>
      </c>
      <c r="D31" s="55" t="s">
        <v>541</v>
      </c>
      <c r="E31" s="54" t="s">
        <v>70</v>
      </c>
      <c r="F31" s="55" t="s">
        <v>581</v>
      </c>
      <c r="G31" s="9" t="str">
        <f t="shared" si="0"/>
        <v>3.50/km</v>
      </c>
      <c r="H31" s="25">
        <f t="shared" si="1"/>
        <v>0.0039583333333333345</v>
      </c>
      <c r="I31" s="25">
        <f>F31-INDEX($F$4:$F$967,MATCH(D31,$D$4:$D$967,0))</f>
        <v>0.002291666666666664</v>
      </c>
    </row>
    <row r="32" spans="1:9" s="1" customFormat="1" ht="15" customHeight="1">
      <c r="A32" s="9">
        <v>29</v>
      </c>
      <c r="B32" s="54" t="s">
        <v>545</v>
      </c>
      <c r="C32" s="54" t="s">
        <v>511</v>
      </c>
      <c r="D32" s="55" t="s">
        <v>512</v>
      </c>
      <c r="E32" s="54" t="s">
        <v>371</v>
      </c>
      <c r="F32" s="55" t="s">
        <v>582</v>
      </c>
      <c r="G32" s="9" t="str">
        <f t="shared" si="0"/>
        <v>3.53/km</v>
      </c>
      <c r="H32" s="25">
        <f t="shared" si="1"/>
        <v>0.004236111111111107</v>
      </c>
      <c r="I32" s="25">
        <f>F32-INDEX($F$4:$F$967,MATCH(D32,$D$4:$D$967,0))</f>
        <v>0.004236111111111107</v>
      </c>
    </row>
    <row r="33" spans="1:9" s="1" customFormat="1" ht="15" customHeight="1">
      <c r="A33" s="9">
        <v>30</v>
      </c>
      <c r="B33" s="54" t="s">
        <v>313</v>
      </c>
      <c r="C33" s="54" t="s">
        <v>511</v>
      </c>
      <c r="D33" s="55" t="s">
        <v>541</v>
      </c>
      <c r="E33" s="54" t="s">
        <v>86</v>
      </c>
      <c r="F33" s="55" t="s">
        <v>583</v>
      </c>
      <c r="G33" s="9" t="str">
        <f t="shared" si="0"/>
        <v>3.54/km</v>
      </c>
      <c r="H33" s="25">
        <f t="shared" si="1"/>
        <v>0.004317129629629626</v>
      </c>
      <c r="I33" s="25">
        <f>F33-INDEX($F$4:$F$967,MATCH(D33,$D$4:$D$967,0))</f>
        <v>0.002650462962962955</v>
      </c>
    </row>
    <row r="34" spans="1:9" s="1" customFormat="1" ht="15" customHeight="1">
      <c r="A34" s="9">
        <v>31</v>
      </c>
      <c r="B34" s="54" t="s">
        <v>584</v>
      </c>
      <c r="C34" s="54" t="s">
        <v>585</v>
      </c>
      <c r="D34" s="55" t="s">
        <v>552</v>
      </c>
      <c r="E34" s="54" t="s">
        <v>102</v>
      </c>
      <c r="F34" s="55" t="s">
        <v>586</v>
      </c>
      <c r="G34" s="9" t="str">
        <f t="shared" si="0"/>
        <v>3.59/km</v>
      </c>
      <c r="H34" s="25">
        <f t="shared" si="1"/>
        <v>0.004930555555555556</v>
      </c>
      <c r="I34" s="25">
        <f>F34-INDEX($F$4:$F$967,MATCH(D34,$D$4:$D$967,0))</f>
        <v>0.0024305555555555573</v>
      </c>
    </row>
    <row r="35" spans="1:9" s="1" customFormat="1" ht="15" customHeight="1">
      <c r="A35" s="9">
        <v>32</v>
      </c>
      <c r="B35" s="54" t="s">
        <v>587</v>
      </c>
      <c r="C35" s="54" t="s">
        <v>94</v>
      </c>
      <c r="D35" s="55" t="s">
        <v>512</v>
      </c>
      <c r="E35" s="54" t="s">
        <v>546</v>
      </c>
      <c r="F35" s="55" t="s">
        <v>588</v>
      </c>
      <c r="G35" s="9" t="str">
        <f t="shared" si="0"/>
        <v>4.00/km</v>
      </c>
      <c r="H35" s="25">
        <f t="shared" si="1"/>
        <v>0.005069444444444442</v>
      </c>
      <c r="I35" s="25">
        <f>F35-INDEX($F$4:$F$967,MATCH(D35,$D$4:$D$967,0))</f>
        <v>0.005069444444444442</v>
      </c>
    </row>
    <row r="36" spans="1:9" s="1" customFormat="1" ht="15" customHeight="1">
      <c r="A36" s="9">
        <v>33</v>
      </c>
      <c r="B36" s="54" t="s">
        <v>364</v>
      </c>
      <c r="C36" s="54" t="s">
        <v>23</v>
      </c>
      <c r="D36" s="55" t="s">
        <v>577</v>
      </c>
      <c r="E36" s="54" t="s">
        <v>266</v>
      </c>
      <c r="F36" s="55" t="s">
        <v>589</v>
      </c>
      <c r="G36" s="9" t="str">
        <f aca="true" t="shared" si="2" ref="G36:G67">TEXT(INT((HOUR(F36)*3600+MINUTE(F36)*60+SECOND(F36))/$I$2/60),"0")&amp;"."&amp;TEXT(MOD((HOUR(F36)*3600+MINUTE(F36)*60+SECOND(F36))/$I$2,60),"00")&amp;"/km"</f>
        <v>4.00/km</v>
      </c>
      <c r="H36" s="25">
        <f aca="true" t="shared" si="3" ref="H36:H67">F36-$F$4</f>
        <v>0.005081018518518519</v>
      </c>
      <c r="I36" s="25">
        <f>F36-INDEX($F$4:$F$967,MATCH(D36,$D$4:$D$967,0))</f>
        <v>0.001157407407407409</v>
      </c>
    </row>
    <row r="37" spans="1:9" s="1" customFormat="1" ht="15" customHeight="1">
      <c r="A37" s="9">
        <v>34</v>
      </c>
      <c r="B37" s="54" t="s">
        <v>548</v>
      </c>
      <c r="C37" s="54" t="s">
        <v>24</v>
      </c>
      <c r="D37" s="55" t="s">
        <v>521</v>
      </c>
      <c r="E37" s="54" t="s">
        <v>79</v>
      </c>
      <c r="F37" s="55" t="s">
        <v>590</v>
      </c>
      <c r="G37" s="9" t="str">
        <f t="shared" si="2"/>
        <v>4.00/km</v>
      </c>
      <c r="H37" s="25">
        <f t="shared" si="3"/>
        <v>0.00511574074074074</v>
      </c>
      <c r="I37" s="25">
        <f>F37-INDEX($F$4:$F$967,MATCH(D37,$D$4:$D$967,0))</f>
        <v>0.0044675925925925924</v>
      </c>
    </row>
    <row r="38" spans="1:9" s="1" customFormat="1" ht="15" customHeight="1">
      <c r="A38" s="9">
        <v>35</v>
      </c>
      <c r="B38" s="54" t="s">
        <v>591</v>
      </c>
      <c r="C38" s="54" t="s">
        <v>16</v>
      </c>
      <c r="D38" s="55" t="s">
        <v>552</v>
      </c>
      <c r="E38" s="54" t="s">
        <v>592</v>
      </c>
      <c r="F38" s="55" t="s">
        <v>593</v>
      </c>
      <c r="G38" s="9" t="str">
        <f t="shared" si="2"/>
        <v>4.02/km</v>
      </c>
      <c r="H38" s="25">
        <f t="shared" si="3"/>
        <v>0.005312499999999998</v>
      </c>
      <c r="I38" s="25">
        <f>F38-INDEX($F$4:$F$967,MATCH(D38,$D$4:$D$967,0))</f>
        <v>0.002812499999999999</v>
      </c>
    </row>
    <row r="39" spans="1:9" s="1" customFormat="1" ht="15" customHeight="1">
      <c r="A39" s="9">
        <v>36</v>
      </c>
      <c r="B39" s="54" t="s">
        <v>594</v>
      </c>
      <c r="C39" s="54" t="s">
        <v>395</v>
      </c>
      <c r="D39" s="55" t="s">
        <v>528</v>
      </c>
      <c r="E39" s="54" t="s">
        <v>75</v>
      </c>
      <c r="F39" s="55" t="s">
        <v>595</v>
      </c>
      <c r="G39" s="9" t="str">
        <f t="shared" si="2"/>
        <v>4.03/km</v>
      </c>
      <c r="H39" s="25">
        <f t="shared" si="3"/>
        <v>0.005416666666666667</v>
      </c>
      <c r="I39" s="25">
        <f>F39-INDEX($F$4:$F$967,MATCH(D39,$D$4:$D$967,0))</f>
        <v>0.004490740740740743</v>
      </c>
    </row>
    <row r="40" spans="1:9" s="1" customFormat="1" ht="15" customHeight="1">
      <c r="A40" s="9">
        <v>37</v>
      </c>
      <c r="B40" s="54" t="s">
        <v>567</v>
      </c>
      <c r="C40" s="54" t="s">
        <v>596</v>
      </c>
      <c r="D40" s="55" t="s">
        <v>552</v>
      </c>
      <c r="E40" s="54" t="s">
        <v>266</v>
      </c>
      <c r="F40" s="55" t="s">
        <v>597</v>
      </c>
      <c r="G40" s="9" t="str">
        <f t="shared" si="2"/>
        <v>4.03/km</v>
      </c>
      <c r="H40" s="25">
        <f t="shared" si="3"/>
        <v>0.00542824074074074</v>
      </c>
      <c r="I40" s="25">
        <f>F40-INDEX($F$4:$F$967,MATCH(D40,$D$4:$D$967,0))</f>
        <v>0.0029282407407407417</v>
      </c>
    </row>
    <row r="41" spans="1:9" s="1" customFormat="1" ht="15" customHeight="1">
      <c r="A41" s="9">
        <v>38</v>
      </c>
      <c r="B41" s="54" t="s">
        <v>598</v>
      </c>
      <c r="C41" s="54" t="s">
        <v>599</v>
      </c>
      <c r="D41" s="55" t="s">
        <v>528</v>
      </c>
      <c r="E41" s="54" t="s">
        <v>266</v>
      </c>
      <c r="F41" s="55" t="s">
        <v>600</v>
      </c>
      <c r="G41" s="9" t="str">
        <f t="shared" si="2"/>
        <v>4.03/km</v>
      </c>
      <c r="H41" s="25">
        <f t="shared" si="3"/>
        <v>0.005439814814814814</v>
      </c>
      <c r="I41" s="25">
        <f>F41-INDEX($F$4:$F$967,MATCH(D41,$D$4:$D$967,0))</f>
        <v>0.00451388888888889</v>
      </c>
    </row>
    <row r="42" spans="1:9" s="1" customFormat="1" ht="15" customHeight="1">
      <c r="A42" s="9">
        <v>39</v>
      </c>
      <c r="B42" s="54" t="s">
        <v>601</v>
      </c>
      <c r="C42" s="54" t="s">
        <v>602</v>
      </c>
      <c r="D42" s="55" t="s">
        <v>535</v>
      </c>
      <c r="E42" s="54" t="s">
        <v>175</v>
      </c>
      <c r="F42" s="55" t="s">
        <v>603</v>
      </c>
      <c r="G42" s="9" t="str">
        <f t="shared" si="2"/>
        <v>4.08/km</v>
      </c>
      <c r="H42" s="25">
        <f t="shared" si="3"/>
        <v>0.0059606481481481455</v>
      </c>
      <c r="I42" s="25">
        <f>F42-INDEX($F$4:$F$967,MATCH(D42,$D$4:$D$967,0))</f>
        <v>0.004872685185185181</v>
      </c>
    </row>
    <row r="43" spans="1:9" s="1" customFormat="1" ht="15" customHeight="1">
      <c r="A43" s="9">
        <v>40</v>
      </c>
      <c r="B43" s="54" t="s">
        <v>604</v>
      </c>
      <c r="C43" s="54" t="s">
        <v>40</v>
      </c>
      <c r="D43" s="55" t="s">
        <v>605</v>
      </c>
      <c r="E43" s="54" t="s">
        <v>546</v>
      </c>
      <c r="F43" s="55" t="s">
        <v>606</v>
      </c>
      <c r="G43" s="9" t="str">
        <f t="shared" si="2"/>
        <v>4.08/km</v>
      </c>
      <c r="H43" s="25">
        <f t="shared" si="3"/>
        <v>0.006018518518518517</v>
      </c>
      <c r="I43" s="25">
        <f>F43-INDEX($F$4:$F$967,MATCH(D43,$D$4:$D$967,0))</f>
        <v>0</v>
      </c>
    </row>
    <row r="44" spans="1:9" s="1" customFormat="1" ht="15" customHeight="1">
      <c r="A44" s="9">
        <v>41</v>
      </c>
      <c r="B44" s="54" t="s">
        <v>607</v>
      </c>
      <c r="C44" s="54" t="s">
        <v>17</v>
      </c>
      <c r="D44" s="55" t="s">
        <v>535</v>
      </c>
      <c r="E44" s="54" t="s">
        <v>175</v>
      </c>
      <c r="F44" s="55" t="s">
        <v>608</v>
      </c>
      <c r="G44" s="9" t="str">
        <f t="shared" si="2"/>
        <v>4.09/km</v>
      </c>
      <c r="H44" s="25">
        <f t="shared" si="3"/>
        <v>0.00615740740740741</v>
      </c>
      <c r="I44" s="25">
        <f>F44-INDEX($F$4:$F$967,MATCH(D44,$D$4:$D$967,0))</f>
        <v>0.005069444444444446</v>
      </c>
    </row>
    <row r="45" spans="1:9" s="1" customFormat="1" ht="15" customHeight="1">
      <c r="A45" s="9">
        <v>42</v>
      </c>
      <c r="B45" s="54" t="s">
        <v>609</v>
      </c>
      <c r="C45" s="54" t="s">
        <v>610</v>
      </c>
      <c r="D45" s="55" t="s">
        <v>541</v>
      </c>
      <c r="E45" s="54" t="s">
        <v>546</v>
      </c>
      <c r="F45" s="55" t="s">
        <v>611</v>
      </c>
      <c r="G45" s="9" t="str">
        <f t="shared" si="2"/>
        <v>4.10/km</v>
      </c>
      <c r="H45" s="25">
        <f t="shared" si="3"/>
        <v>0.006238425925925922</v>
      </c>
      <c r="I45" s="25">
        <f>F45-INDEX($F$4:$F$967,MATCH(D45,$D$4:$D$967,0))</f>
        <v>0.004571759259259251</v>
      </c>
    </row>
    <row r="46" spans="1:9" s="1" customFormat="1" ht="15" customHeight="1">
      <c r="A46" s="9">
        <v>43</v>
      </c>
      <c r="B46" s="54" t="s">
        <v>612</v>
      </c>
      <c r="C46" s="54" t="s">
        <v>48</v>
      </c>
      <c r="D46" s="55" t="s">
        <v>521</v>
      </c>
      <c r="E46" s="54" t="s">
        <v>79</v>
      </c>
      <c r="F46" s="55" t="s">
        <v>613</v>
      </c>
      <c r="G46" s="9" t="str">
        <f t="shared" si="2"/>
        <v>4.11/km</v>
      </c>
      <c r="H46" s="25">
        <f t="shared" si="3"/>
        <v>0.006296296296296296</v>
      </c>
      <c r="I46" s="25">
        <f>F46-INDEX($F$4:$F$967,MATCH(D46,$D$4:$D$967,0))</f>
        <v>0.005648148148148149</v>
      </c>
    </row>
    <row r="47" spans="1:9" s="1" customFormat="1" ht="15" customHeight="1">
      <c r="A47" s="9">
        <v>44</v>
      </c>
      <c r="B47" s="54" t="s">
        <v>614</v>
      </c>
      <c r="C47" s="54" t="s">
        <v>615</v>
      </c>
      <c r="D47" s="55" t="s">
        <v>577</v>
      </c>
      <c r="E47" s="54" t="s">
        <v>79</v>
      </c>
      <c r="F47" s="55" t="s">
        <v>616</v>
      </c>
      <c r="G47" s="9" t="str">
        <f t="shared" si="2"/>
        <v>4.12/km</v>
      </c>
      <c r="H47" s="25">
        <f t="shared" si="3"/>
        <v>0.00644675925925926</v>
      </c>
      <c r="I47" s="25">
        <f>F47-INDEX($F$4:$F$967,MATCH(D47,$D$4:$D$967,0))</f>
        <v>0.0025231481481481494</v>
      </c>
    </row>
    <row r="48" spans="1:9" s="1" customFormat="1" ht="15" customHeight="1">
      <c r="A48" s="9">
        <v>45</v>
      </c>
      <c r="B48" s="54" t="s">
        <v>565</v>
      </c>
      <c r="C48" s="54" t="s">
        <v>617</v>
      </c>
      <c r="D48" s="55" t="s">
        <v>605</v>
      </c>
      <c r="E48" s="54" t="s">
        <v>175</v>
      </c>
      <c r="F48" s="55" t="s">
        <v>618</v>
      </c>
      <c r="G48" s="9" t="str">
        <f t="shared" si="2"/>
        <v>4.14/km</v>
      </c>
      <c r="H48" s="25">
        <f t="shared" si="3"/>
        <v>0.006631944444444447</v>
      </c>
      <c r="I48" s="25">
        <f>F48-INDEX($F$4:$F$967,MATCH(D48,$D$4:$D$967,0))</f>
        <v>0.0006134259259259305</v>
      </c>
    </row>
    <row r="49" spans="1:9" s="1" customFormat="1" ht="15" customHeight="1">
      <c r="A49" s="9">
        <v>46</v>
      </c>
      <c r="B49" s="54" t="s">
        <v>619</v>
      </c>
      <c r="C49" s="54" t="s">
        <v>20</v>
      </c>
      <c r="D49" s="55" t="s">
        <v>541</v>
      </c>
      <c r="E49" s="54" t="s">
        <v>70</v>
      </c>
      <c r="F49" s="55" t="s">
        <v>620</v>
      </c>
      <c r="G49" s="9" t="str">
        <f t="shared" si="2"/>
        <v>4.14/km</v>
      </c>
      <c r="H49" s="25">
        <f t="shared" si="3"/>
        <v>0.006643518518518517</v>
      </c>
      <c r="I49" s="25">
        <f>F49-INDEX($F$4:$F$967,MATCH(D49,$D$4:$D$967,0))</f>
        <v>0.004976851851851847</v>
      </c>
    </row>
    <row r="50" spans="1:9" s="1" customFormat="1" ht="15" customHeight="1">
      <c r="A50" s="9">
        <v>47</v>
      </c>
      <c r="B50" s="54" t="s">
        <v>404</v>
      </c>
      <c r="C50" s="54" t="s">
        <v>34</v>
      </c>
      <c r="D50" s="55" t="s">
        <v>552</v>
      </c>
      <c r="E50" s="54" t="s">
        <v>175</v>
      </c>
      <c r="F50" s="55" t="s">
        <v>621</v>
      </c>
      <c r="G50" s="9" t="str">
        <f t="shared" si="2"/>
        <v>4.15/km</v>
      </c>
      <c r="H50" s="25">
        <f t="shared" si="3"/>
        <v>0.006805555555555558</v>
      </c>
      <c r="I50" s="25">
        <f>F50-INDEX($F$4:$F$967,MATCH(D50,$D$4:$D$967,0))</f>
        <v>0.004305555555555559</v>
      </c>
    </row>
    <row r="51" spans="1:9" s="1" customFormat="1" ht="15" customHeight="1">
      <c r="A51" s="9">
        <v>48</v>
      </c>
      <c r="B51" s="54" t="s">
        <v>622</v>
      </c>
      <c r="C51" s="54" t="s">
        <v>15</v>
      </c>
      <c r="D51" s="55" t="s">
        <v>623</v>
      </c>
      <c r="E51" s="54" t="s">
        <v>175</v>
      </c>
      <c r="F51" s="55" t="s">
        <v>624</v>
      </c>
      <c r="G51" s="9" t="str">
        <f t="shared" si="2"/>
        <v>4.17/km</v>
      </c>
      <c r="H51" s="25">
        <f t="shared" si="3"/>
        <v>0.00707175925925926</v>
      </c>
      <c r="I51" s="25">
        <f>F51-INDEX($F$4:$F$967,MATCH(D51,$D$4:$D$967,0))</f>
        <v>0</v>
      </c>
    </row>
    <row r="52" spans="1:9" s="1" customFormat="1" ht="15" customHeight="1">
      <c r="A52" s="9">
        <v>49</v>
      </c>
      <c r="B52" s="54" t="s">
        <v>625</v>
      </c>
      <c r="C52" s="54" t="s">
        <v>15</v>
      </c>
      <c r="D52" s="55" t="s">
        <v>623</v>
      </c>
      <c r="E52" s="54" t="s">
        <v>175</v>
      </c>
      <c r="F52" s="55" t="s">
        <v>626</v>
      </c>
      <c r="G52" s="9" t="str">
        <f t="shared" si="2"/>
        <v>4.19/km</v>
      </c>
      <c r="H52" s="25">
        <f t="shared" si="3"/>
        <v>0.007210648148148147</v>
      </c>
      <c r="I52" s="25">
        <f>F52-INDEX($F$4:$F$967,MATCH(D52,$D$4:$D$967,0))</f>
        <v>0.00013888888888888631</v>
      </c>
    </row>
    <row r="53" spans="1:9" s="3" customFormat="1" ht="15" customHeight="1">
      <c r="A53" s="9">
        <v>50</v>
      </c>
      <c r="B53" s="54" t="s">
        <v>627</v>
      </c>
      <c r="C53" s="54" t="s">
        <v>628</v>
      </c>
      <c r="D53" s="55" t="s">
        <v>577</v>
      </c>
      <c r="E53" s="54" t="s">
        <v>175</v>
      </c>
      <c r="F53" s="55" t="s">
        <v>629</v>
      </c>
      <c r="G53" s="9" t="str">
        <f t="shared" si="2"/>
        <v>4.19/km</v>
      </c>
      <c r="H53" s="25">
        <f t="shared" si="3"/>
        <v>0.007222222222222224</v>
      </c>
      <c r="I53" s="25">
        <f>F53-INDEX($F$4:$F$967,MATCH(D53,$D$4:$D$967,0))</f>
        <v>0.0032986111111111133</v>
      </c>
    </row>
    <row r="54" spans="1:9" s="1" customFormat="1" ht="15" customHeight="1">
      <c r="A54" s="9">
        <v>51</v>
      </c>
      <c r="B54" s="54" t="s">
        <v>630</v>
      </c>
      <c r="C54" s="54" t="s">
        <v>631</v>
      </c>
      <c r="D54" s="55" t="s">
        <v>605</v>
      </c>
      <c r="E54" s="54" t="s">
        <v>129</v>
      </c>
      <c r="F54" s="55" t="s">
        <v>632</v>
      </c>
      <c r="G54" s="9" t="str">
        <f t="shared" si="2"/>
        <v>4.20/km</v>
      </c>
      <c r="H54" s="25">
        <f t="shared" si="3"/>
        <v>0.0073611111111111065</v>
      </c>
      <c r="I54" s="25">
        <f>F54-INDEX($F$4:$F$967,MATCH(D54,$D$4:$D$967,0))</f>
        <v>0.0013425925925925897</v>
      </c>
    </row>
    <row r="55" spans="1:9" s="1" customFormat="1" ht="15" customHeight="1">
      <c r="A55" s="9">
        <v>52</v>
      </c>
      <c r="B55" s="54" t="s">
        <v>633</v>
      </c>
      <c r="C55" s="54" t="s">
        <v>585</v>
      </c>
      <c r="D55" s="55" t="s">
        <v>577</v>
      </c>
      <c r="E55" s="54" t="s">
        <v>266</v>
      </c>
      <c r="F55" s="55" t="s">
        <v>632</v>
      </c>
      <c r="G55" s="9" t="str">
        <f t="shared" si="2"/>
        <v>4.20/km</v>
      </c>
      <c r="H55" s="25">
        <f t="shared" si="3"/>
        <v>0.0073611111111111065</v>
      </c>
      <c r="I55" s="25">
        <f>F55-INDEX($F$4:$F$967,MATCH(D55,$D$4:$D$967,0))</f>
        <v>0.003437499999999996</v>
      </c>
    </row>
    <row r="56" spans="1:9" s="1" customFormat="1" ht="15" customHeight="1">
      <c r="A56" s="9">
        <v>53</v>
      </c>
      <c r="B56" s="54" t="s">
        <v>634</v>
      </c>
      <c r="C56" s="54" t="s">
        <v>36</v>
      </c>
      <c r="D56" s="55" t="s">
        <v>528</v>
      </c>
      <c r="E56" s="54" t="s">
        <v>635</v>
      </c>
      <c r="F56" s="55" t="s">
        <v>636</v>
      </c>
      <c r="G56" s="9" t="str">
        <f t="shared" si="2"/>
        <v>4.24/km</v>
      </c>
      <c r="H56" s="25">
        <f t="shared" si="3"/>
        <v>0.007881944444444441</v>
      </c>
      <c r="I56" s="25">
        <f>F56-INDEX($F$4:$F$967,MATCH(D56,$D$4:$D$967,0))</f>
        <v>0.006956018518518518</v>
      </c>
    </row>
    <row r="57" spans="1:9" s="1" customFormat="1" ht="15" customHeight="1">
      <c r="A57" s="9">
        <v>54</v>
      </c>
      <c r="B57" s="54" t="s">
        <v>637</v>
      </c>
      <c r="C57" s="54" t="s">
        <v>638</v>
      </c>
      <c r="D57" s="55" t="s">
        <v>541</v>
      </c>
      <c r="E57" s="54" t="s">
        <v>635</v>
      </c>
      <c r="F57" s="55" t="s">
        <v>636</v>
      </c>
      <c r="G57" s="9" t="str">
        <f t="shared" si="2"/>
        <v>4.24/km</v>
      </c>
      <c r="H57" s="25">
        <f t="shared" si="3"/>
        <v>0.007881944444444441</v>
      </c>
      <c r="I57" s="25">
        <f>F57-INDEX($F$4:$F$967,MATCH(D57,$D$4:$D$967,0))</f>
        <v>0.006215277777777771</v>
      </c>
    </row>
    <row r="58" spans="1:9" s="1" customFormat="1" ht="15" customHeight="1">
      <c r="A58" s="9">
        <v>55</v>
      </c>
      <c r="B58" s="54" t="s">
        <v>639</v>
      </c>
      <c r="C58" s="54" t="s">
        <v>27</v>
      </c>
      <c r="D58" s="55" t="s">
        <v>552</v>
      </c>
      <c r="E58" s="24" t="s">
        <v>60</v>
      </c>
      <c r="F58" s="55" t="s">
        <v>640</v>
      </c>
      <c r="G58" s="9" t="str">
        <f t="shared" si="2"/>
        <v>4.25/km</v>
      </c>
      <c r="H58" s="25">
        <f t="shared" si="3"/>
        <v>0.007916666666666666</v>
      </c>
      <c r="I58" s="25">
        <f>F58-INDEX($F$4:$F$967,MATCH(D58,$D$4:$D$967,0))</f>
        <v>0.005416666666666667</v>
      </c>
    </row>
    <row r="59" spans="1:9" s="1" customFormat="1" ht="15" customHeight="1">
      <c r="A59" s="9">
        <v>56</v>
      </c>
      <c r="B59" s="54" t="s">
        <v>641</v>
      </c>
      <c r="C59" s="54" t="s">
        <v>642</v>
      </c>
      <c r="D59" s="55" t="s">
        <v>577</v>
      </c>
      <c r="E59" s="54" t="s">
        <v>70</v>
      </c>
      <c r="F59" s="55" t="s">
        <v>643</v>
      </c>
      <c r="G59" s="9" t="str">
        <f t="shared" si="2"/>
        <v>4.25/km</v>
      </c>
      <c r="H59" s="25">
        <f t="shared" si="3"/>
        <v>0.007974537037037037</v>
      </c>
      <c r="I59" s="25">
        <f>F59-INDEX($F$4:$F$967,MATCH(D59,$D$4:$D$967,0))</f>
        <v>0.004050925925925927</v>
      </c>
    </row>
    <row r="60" spans="1:9" s="1" customFormat="1" ht="15" customHeight="1">
      <c r="A60" s="9">
        <v>57</v>
      </c>
      <c r="B60" s="54" t="s">
        <v>644</v>
      </c>
      <c r="C60" s="54" t="s">
        <v>56</v>
      </c>
      <c r="D60" s="55" t="s">
        <v>605</v>
      </c>
      <c r="E60" s="54" t="s">
        <v>86</v>
      </c>
      <c r="F60" s="55" t="s">
        <v>645</v>
      </c>
      <c r="G60" s="9" t="str">
        <f t="shared" si="2"/>
        <v>4.27/km</v>
      </c>
      <c r="H60" s="25">
        <f t="shared" si="3"/>
        <v>0.008148148148148147</v>
      </c>
      <c r="I60" s="25">
        <f>F60-INDEX($F$4:$F$967,MATCH(D60,$D$4:$D$967,0))</f>
        <v>0.0021296296296296306</v>
      </c>
    </row>
    <row r="61" spans="1:9" s="1" customFormat="1" ht="15" customHeight="1">
      <c r="A61" s="9">
        <v>58</v>
      </c>
      <c r="B61" s="54" t="s">
        <v>646</v>
      </c>
      <c r="C61" s="54" t="s">
        <v>32</v>
      </c>
      <c r="D61" s="55" t="s">
        <v>535</v>
      </c>
      <c r="E61" s="54" t="s">
        <v>371</v>
      </c>
      <c r="F61" s="55" t="s">
        <v>647</v>
      </c>
      <c r="G61" s="9" t="str">
        <f t="shared" si="2"/>
        <v>4.28/km</v>
      </c>
      <c r="H61" s="25">
        <f t="shared" si="3"/>
        <v>0.008356481481481479</v>
      </c>
      <c r="I61" s="25">
        <f>F61-INDEX($F$4:$F$967,MATCH(D61,$D$4:$D$967,0))</f>
        <v>0.0072685185185185144</v>
      </c>
    </row>
    <row r="62" spans="1:9" s="1" customFormat="1" ht="15" customHeight="1">
      <c r="A62" s="9">
        <v>59</v>
      </c>
      <c r="B62" s="54" t="s">
        <v>648</v>
      </c>
      <c r="C62" s="54" t="s">
        <v>31</v>
      </c>
      <c r="D62" s="55" t="s">
        <v>541</v>
      </c>
      <c r="E62" s="54" t="s">
        <v>111</v>
      </c>
      <c r="F62" s="55" t="s">
        <v>649</v>
      </c>
      <c r="G62" s="9" t="str">
        <f t="shared" si="2"/>
        <v>4.31/km</v>
      </c>
      <c r="H62" s="25">
        <f t="shared" si="3"/>
        <v>0.008634259259259262</v>
      </c>
      <c r="I62" s="25">
        <f>F62-INDEX($F$4:$F$967,MATCH(D62,$D$4:$D$967,0))</f>
        <v>0.006967592592592591</v>
      </c>
    </row>
    <row r="63" spans="1:9" s="1" customFormat="1" ht="15" customHeight="1">
      <c r="A63" s="9">
        <v>60</v>
      </c>
      <c r="B63" s="54" t="s">
        <v>650</v>
      </c>
      <c r="C63" s="54" t="s">
        <v>16</v>
      </c>
      <c r="D63" s="55" t="s">
        <v>528</v>
      </c>
      <c r="E63" s="54" t="s">
        <v>192</v>
      </c>
      <c r="F63" s="55" t="s">
        <v>651</v>
      </c>
      <c r="G63" s="9" t="str">
        <f t="shared" si="2"/>
        <v>4.33/km</v>
      </c>
      <c r="H63" s="25">
        <f t="shared" si="3"/>
        <v>0.00883101851851852</v>
      </c>
      <c r="I63" s="25">
        <f>F63-INDEX($F$4:$F$967,MATCH(D63,$D$4:$D$967,0))</f>
        <v>0.007905092592592596</v>
      </c>
    </row>
    <row r="64" spans="1:9" s="1" customFormat="1" ht="15" customHeight="1">
      <c r="A64" s="9">
        <v>61</v>
      </c>
      <c r="B64" s="54" t="s">
        <v>652</v>
      </c>
      <c r="C64" s="54" t="s">
        <v>15</v>
      </c>
      <c r="D64" s="55" t="s">
        <v>653</v>
      </c>
      <c r="E64" s="54" t="s">
        <v>124</v>
      </c>
      <c r="F64" s="55" t="s">
        <v>654</v>
      </c>
      <c r="G64" s="9" t="str">
        <f t="shared" si="2"/>
        <v>4.33/km</v>
      </c>
      <c r="H64" s="25">
        <f t="shared" si="3"/>
        <v>0.00886574074074074</v>
      </c>
      <c r="I64" s="25">
        <f>F64-INDEX($F$4:$F$967,MATCH(D64,$D$4:$D$967,0))</f>
        <v>0</v>
      </c>
    </row>
    <row r="65" spans="1:9" s="1" customFormat="1" ht="15" customHeight="1">
      <c r="A65" s="9">
        <v>62</v>
      </c>
      <c r="B65" s="54" t="s">
        <v>655</v>
      </c>
      <c r="C65" s="54" t="s">
        <v>421</v>
      </c>
      <c r="D65" s="55" t="s">
        <v>577</v>
      </c>
      <c r="E65" s="24" t="s">
        <v>60</v>
      </c>
      <c r="F65" s="55" t="s">
        <v>656</v>
      </c>
      <c r="G65" s="9" t="str">
        <f t="shared" si="2"/>
        <v>4.34/km</v>
      </c>
      <c r="H65" s="25">
        <f t="shared" si="3"/>
        <v>0.008958333333333336</v>
      </c>
      <c r="I65" s="25">
        <f>F65-INDEX($F$4:$F$967,MATCH(D65,$D$4:$D$967,0))</f>
        <v>0.005034722222222225</v>
      </c>
    </row>
    <row r="66" spans="1:9" s="1" customFormat="1" ht="15" customHeight="1">
      <c r="A66" s="9">
        <v>63</v>
      </c>
      <c r="B66" s="54" t="s">
        <v>657</v>
      </c>
      <c r="C66" s="54" t="s">
        <v>221</v>
      </c>
      <c r="D66" s="55" t="s">
        <v>521</v>
      </c>
      <c r="E66" s="54" t="s">
        <v>102</v>
      </c>
      <c r="F66" s="55" t="s">
        <v>658</v>
      </c>
      <c r="G66" s="9" t="str">
        <f t="shared" si="2"/>
        <v>4.34/km</v>
      </c>
      <c r="H66" s="25">
        <f t="shared" si="3"/>
        <v>0.009027777777777777</v>
      </c>
      <c r="I66" s="25">
        <f>F66-INDEX($F$4:$F$967,MATCH(D66,$D$4:$D$967,0))</f>
        <v>0.00837962962962963</v>
      </c>
    </row>
    <row r="67" spans="1:9" s="1" customFormat="1" ht="15" customHeight="1">
      <c r="A67" s="9">
        <v>64</v>
      </c>
      <c r="B67" s="54" t="s">
        <v>634</v>
      </c>
      <c r="C67" s="54" t="s">
        <v>25</v>
      </c>
      <c r="D67" s="55" t="s">
        <v>577</v>
      </c>
      <c r="E67" s="54" t="s">
        <v>659</v>
      </c>
      <c r="F67" s="55" t="s">
        <v>660</v>
      </c>
      <c r="G67" s="9" t="str">
        <f t="shared" si="2"/>
        <v>4.35/km</v>
      </c>
      <c r="H67" s="25">
        <f t="shared" si="3"/>
        <v>0.009085648148148145</v>
      </c>
      <c r="I67" s="25">
        <f>F67-INDEX($F$4:$F$967,MATCH(D67,$D$4:$D$967,0))</f>
        <v>0.005162037037037034</v>
      </c>
    </row>
    <row r="68" spans="1:9" s="1" customFormat="1" ht="15" customHeight="1">
      <c r="A68" s="9">
        <v>65</v>
      </c>
      <c r="B68" s="54" t="s">
        <v>661</v>
      </c>
      <c r="C68" s="54" t="s">
        <v>20</v>
      </c>
      <c r="D68" s="55" t="s">
        <v>521</v>
      </c>
      <c r="E68" s="54" t="s">
        <v>175</v>
      </c>
      <c r="F68" s="55" t="s">
        <v>662</v>
      </c>
      <c r="G68" s="9" t="str">
        <f aca="true" t="shared" si="4" ref="G68:G94">TEXT(INT((HOUR(F68)*3600+MINUTE(F68)*60+SECOND(F68))/$I$2/60),"0")&amp;"."&amp;TEXT(MOD((HOUR(F68)*3600+MINUTE(F68)*60+SECOND(F68))/$I$2,60),"00")&amp;"/km"</f>
        <v>4.35/km</v>
      </c>
      <c r="H68" s="25">
        <f aca="true" t="shared" si="5" ref="H68:H94">F68-$F$4</f>
        <v>0.009108796296296299</v>
      </c>
      <c r="I68" s="25">
        <f>F68-INDEX($F$4:$F$967,MATCH(D68,$D$4:$D$967,0))</f>
        <v>0.008460648148148151</v>
      </c>
    </row>
    <row r="69" spans="1:9" s="1" customFormat="1" ht="15" customHeight="1">
      <c r="A69" s="9">
        <v>66</v>
      </c>
      <c r="B69" s="54" t="s">
        <v>663</v>
      </c>
      <c r="C69" s="54" t="s">
        <v>37</v>
      </c>
      <c r="D69" s="55" t="s">
        <v>605</v>
      </c>
      <c r="E69" s="54" t="s">
        <v>175</v>
      </c>
      <c r="F69" s="55" t="s">
        <v>664</v>
      </c>
      <c r="G69" s="9" t="str">
        <f t="shared" si="4"/>
        <v>4.35/km</v>
      </c>
      <c r="H69" s="25">
        <f t="shared" si="5"/>
        <v>0.009155092592592593</v>
      </c>
      <c r="I69" s="25">
        <f>F69-INDEX($F$4:$F$967,MATCH(D69,$D$4:$D$967,0))</f>
        <v>0.0031365740740740763</v>
      </c>
    </row>
    <row r="70" spans="1:9" s="1" customFormat="1" ht="15" customHeight="1">
      <c r="A70" s="9">
        <v>67</v>
      </c>
      <c r="B70" s="54" t="s">
        <v>665</v>
      </c>
      <c r="C70" s="54" t="s">
        <v>666</v>
      </c>
      <c r="D70" s="55" t="s">
        <v>605</v>
      </c>
      <c r="E70" s="54" t="s">
        <v>175</v>
      </c>
      <c r="F70" s="55" t="s">
        <v>667</v>
      </c>
      <c r="G70" s="9" t="str">
        <f t="shared" si="4"/>
        <v>4.36/km</v>
      </c>
      <c r="H70" s="25">
        <f t="shared" si="5"/>
        <v>0.00917824074074074</v>
      </c>
      <c r="I70" s="25">
        <f>F70-INDEX($F$4:$F$967,MATCH(D70,$D$4:$D$967,0))</f>
        <v>0.0031597222222222235</v>
      </c>
    </row>
    <row r="71" spans="1:9" s="1" customFormat="1" ht="15" customHeight="1">
      <c r="A71" s="9">
        <v>68</v>
      </c>
      <c r="B71" s="54" t="s">
        <v>668</v>
      </c>
      <c r="C71" s="54" t="s">
        <v>669</v>
      </c>
      <c r="D71" s="55" t="s">
        <v>605</v>
      </c>
      <c r="E71" s="54" t="s">
        <v>70</v>
      </c>
      <c r="F71" s="55" t="s">
        <v>670</v>
      </c>
      <c r="G71" s="9" t="str">
        <f t="shared" si="4"/>
        <v>4.40/km</v>
      </c>
      <c r="H71" s="25">
        <f t="shared" si="5"/>
        <v>0.009722222222222226</v>
      </c>
      <c r="I71" s="25">
        <f>F71-INDEX($F$4:$F$967,MATCH(D71,$D$4:$D$967,0))</f>
        <v>0.003703703703703709</v>
      </c>
    </row>
    <row r="72" spans="1:9" s="1" customFormat="1" ht="15" customHeight="1">
      <c r="A72" s="9">
        <v>69</v>
      </c>
      <c r="B72" s="54" t="s">
        <v>671</v>
      </c>
      <c r="C72" s="54" t="s">
        <v>20</v>
      </c>
      <c r="D72" s="55" t="s">
        <v>541</v>
      </c>
      <c r="E72" s="54" t="s">
        <v>79</v>
      </c>
      <c r="F72" s="55" t="s">
        <v>672</v>
      </c>
      <c r="G72" s="9" t="str">
        <f t="shared" si="4"/>
        <v>4.43/km</v>
      </c>
      <c r="H72" s="25">
        <f t="shared" si="5"/>
        <v>0.01003472222222222</v>
      </c>
      <c r="I72" s="25">
        <f>F72-INDEX($F$4:$F$967,MATCH(D72,$D$4:$D$967,0))</f>
        <v>0.008368055555555549</v>
      </c>
    </row>
    <row r="73" spans="1:9" s="1" customFormat="1" ht="15" customHeight="1">
      <c r="A73" s="9">
        <v>70</v>
      </c>
      <c r="B73" s="54" t="s">
        <v>673</v>
      </c>
      <c r="C73" s="54" t="s">
        <v>674</v>
      </c>
      <c r="D73" s="55" t="s">
        <v>675</v>
      </c>
      <c r="E73" s="54" t="s">
        <v>192</v>
      </c>
      <c r="F73" s="55" t="s">
        <v>676</v>
      </c>
      <c r="G73" s="9" t="str">
        <f t="shared" si="4"/>
        <v>4.44/km</v>
      </c>
      <c r="H73" s="25">
        <f t="shared" si="5"/>
        <v>0.010115740740740741</v>
      </c>
      <c r="I73" s="25">
        <f>F73-INDEX($F$4:$F$967,MATCH(D73,$D$4:$D$967,0))</f>
        <v>0</v>
      </c>
    </row>
    <row r="74" spans="1:9" s="1" customFormat="1" ht="15" customHeight="1">
      <c r="A74" s="9">
        <v>71</v>
      </c>
      <c r="B74" s="54" t="s">
        <v>677</v>
      </c>
      <c r="C74" s="54" t="s">
        <v>678</v>
      </c>
      <c r="D74" s="55" t="s">
        <v>605</v>
      </c>
      <c r="E74" s="54" t="s">
        <v>79</v>
      </c>
      <c r="F74" s="55" t="s">
        <v>676</v>
      </c>
      <c r="G74" s="9" t="str">
        <f t="shared" si="4"/>
        <v>4.44/km</v>
      </c>
      <c r="H74" s="25">
        <f t="shared" si="5"/>
        <v>0.010115740740740741</v>
      </c>
      <c r="I74" s="25">
        <f>F74-INDEX($F$4:$F$967,MATCH(D74,$D$4:$D$967,0))</f>
        <v>0.004097222222222224</v>
      </c>
    </row>
    <row r="75" spans="1:9" s="1" customFormat="1" ht="15" customHeight="1">
      <c r="A75" s="9">
        <v>72</v>
      </c>
      <c r="B75" s="54" t="s">
        <v>107</v>
      </c>
      <c r="C75" s="54" t="s">
        <v>679</v>
      </c>
      <c r="D75" s="55" t="s">
        <v>605</v>
      </c>
      <c r="E75" s="54" t="s">
        <v>266</v>
      </c>
      <c r="F75" s="55" t="s">
        <v>680</v>
      </c>
      <c r="G75" s="9" t="str">
        <f t="shared" si="4"/>
        <v>4.45/km</v>
      </c>
      <c r="H75" s="25">
        <f t="shared" si="5"/>
        <v>0.010300925925925925</v>
      </c>
      <c r="I75" s="25">
        <f>F75-INDEX($F$4:$F$967,MATCH(D75,$D$4:$D$967,0))</f>
        <v>0.004282407407407408</v>
      </c>
    </row>
    <row r="76" spans="1:9" s="1" customFormat="1" ht="15" customHeight="1">
      <c r="A76" s="9">
        <v>73</v>
      </c>
      <c r="B76" s="54" t="s">
        <v>681</v>
      </c>
      <c r="C76" s="54" t="s">
        <v>298</v>
      </c>
      <c r="D76" s="55" t="s">
        <v>541</v>
      </c>
      <c r="E76" s="54" t="s">
        <v>102</v>
      </c>
      <c r="F76" s="55" t="s">
        <v>682</v>
      </c>
      <c r="G76" s="9" t="str">
        <f t="shared" si="4"/>
        <v>4.46/km</v>
      </c>
      <c r="H76" s="25">
        <f t="shared" si="5"/>
        <v>0.010335648148148153</v>
      </c>
      <c r="I76" s="25">
        <f>F76-INDEX($F$4:$F$967,MATCH(D76,$D$4:$D$967,0))</f>
        <v>0.008668981481481482</v>
      </c>
    </row>
    <row r="77" spans="1:9" s="1" customFormat="1" ht="15" customHeight="1">
      <c r="A77" s="9">
        <v>74</v>
      </c>
      <c r="B77" s="54" t="s">
        <v>683</v>
      </c>
      <c r="C77" s="54" t="s">
        <v>684</v>
      </c>
      <c r="D77" s="55" t="s">
        <v>512</v>
      </c>
      <c r="E77" s="54" t="s">
        <v>192</v>
      </c>
      <c r="F77" s="55" t="s">
        <v>685</v>
      </c>
      <c r="G77" s="9" t="str">
        <f t="shared" si="4"/>
        <v>4.47/km</v>
      </c>
      <c r="H77" s="25">
        <f t="shared" si="5"/>
        <v>0.010462962962962962</v>
      </c>
      <c r="I77" s="25">
        <f>F77-INDEX($F$4:$F$967,MATCH(D77,$D$4:$D$967,0))</f>
        <v>0.010462962962962962</v>
      </c>
    </row>
    <row r="78" spans="1:9" s="1" customFormat="1" ht="15" customHeight="1">
      <c r="A78" s="9">
        <v>75</v>
      </c>
      <c r="B78" s="54" t="s">
        <v>377</v>
      </c>
      <c r="C78" s="54" t="s">
        <v>13</v>
      </c>
      <c r="D78" s="55" t="s">
        <v>653</v>
      </c>
      <c r="E78" s="54" t="s">
        <v>89</v>
      </c>
      <c r="F78" s="55" t="s">
        <v>686</v>
      </c>
      <c r="G78" s="9" t="str">
        <f t="shared" si="4"/>
        <v>4.48/km</v>
      </c>
      <c r="H78" s="25">
        <f t="shared" si="5"/>
        <v>0.010624999999999999</v>
      </c>
      <c r="I78" s="25">
        <f>F78-INDEX($F$4:$F$967,MATCH(D78,$D$4:$D$967,0))</f>
        <v>0.001759259259259259</v>
      </c>
    </row>
    <row r="79" spans="1:9" s="1" customFormat="1" ht="15" customHeight="1">
      <c r="A79" s="9">
        <v>76</v>
      </c>
      <c r="B79" s="54" t="s">
        <v>687</v>
      </c>
      <c r="C79" s="54" t="s">
        <v>29</v>
      </c>
      <c r="D79" s="55" t="s">
        <v>528</v>
      </c>
      <c r="E79" s="54" t="s">
        <v>192</v>
      </c>
      <c r="F79" s="55" t="s">
        <v>688</v>
      </c>
      <c r="G79" s="9" t="str">
        <f t="shared" si="4"/>
        <v>4.49/km</v>
      </c>
      <c r="H79" s="25">
        <f t="shared" si="5"/>
        <v>0.010729166666666668</v>
      </c>
      <c r="I79" s="25">
        <f>F79-INDEX($F$4:$F$967,MATCH(D79,$D$4:$D$967,0))</f>
        <v>0.009803240740740744</v>
      </c>
    </row>
    <row r="80" spans="1:9" s="3" customFormat="1" ht="15" customHeight="1">
      <c r="A80" s="9">
        <v>77</v>
      </c>
      <c r="B80" s="54" t="s">
        <v>689</v>
      </c>
      <c r="C80" s="54" t="s">
        <v>638</v>
      </c>
      <c r="D80" s="55" t="s">
        <v>577</v>
      </c>
      <c r="E80" s="54" t="s">
        <v>145</v>
      </c>
      <c r="F80" s="55" t="s">
        <v>690</v>
      </c>
      <c r="G80" s="9" t="str">
        <f t="shared" si="4"/>
        <v>4.50/km</v>
      </c>
      <c r="H80" s="25">
        <f t="shared" si="5"/>
        <v>0.01083333333333333</v>
      </c>
      <c r="I80" s="25">
        <f>F80-INDEX($F$4:$F$967,MATCH(D80,$D$4:$D$967,0))</f>
        <v>0.00690972222222222</v>
      </c>
    </row>
    <row r="81" spans="1:9" s="1" customFormat="1" ht="15" customHeight="1">
      <c r="A81" s="9">
        <v>78</v>
      </c>
      <c r="B81" s="54" t="s">
        <v>691</v>
      </c>
      <c r="C81" s="54" t="s">
        <v>151</v>
      </c>
      <c r="D81" s="55" t="s">
        <v>605</v>
      </c>
      <c r="E81" s="54" t="s">
        <v>79</v>
      </c>
      <c r="F81" s="55" t="s">
        <v>692</v>
      </c>
      <c r="G81" s="9" t="str">
        <f t="shared" si="4"/>
        <v>4.54/km</v>
      </c>
      <c r="H81" s="25">
        <f t="shared" si="5"/>
        <v>0.011319444444444441</v>
      </c>
      <c r="I81" s="25">
        <f>F81-INDEX($F$4:$F$967,MATCH(D81,$D$4:$D$967,0))</f>
        <v>0.005300925925925924</v>
      </c>
    </row>
    <row r="82" spans="1:9" s="1" customFormat="1" ht="15" customHeight="1">
      <c r="A82" s="9">
        <v>79</v>
      </c>
      <c r="B82" s="54" t="s">
        <v>693</v>
      </c>
      <c r="C82" s="54" t="s">
        <v>49</v>
      </c>
      <c r="D82" s="55" t="s">
        <v>512</v>
      </c>
      <c r="E82" s="54" t="s">
        <v>694</v>
      </c>
      <c r="F82" s="55" t="s">
        <v>695</v>
      </c>
      <c r="G82" s="9" t="str">
        <f t="shared" si="4"/>
        <v>4.58/km</v>
      </c>
      <c r="H82" s="25">
        <f t="shared" si="5"/>
        <v>0.011782407407407405</v>
      </c>
      <c r="I82" s="25">
        <f>F82-INDEX($F$4:$F$967,MATCH(D82,$D$4:$D$967,0))</f>
        <v>0.011782407407407405</v>
      </c>
    </row>
    <row r="83" spans="1:9" s="1" customFormat="1" ht="15" customHeight="1">
      <c r="A83" s="9">
        <v>80</v>
      </c>
      <c r="B83" s="54" t="s">
        <v>696</v>
      </c>
      <c r="C83" s="54" t="s">
        <v>697</v>
      </c>
      <c r="D83" s="55" t="s">
        <v>577</v>
      </c>
      <c r="E83" s="54" t="s">
        <v>60</v>
      </c>
      <c r="F83" s="55" t="s">
        <v>698</v>
      </c>
      <c r="G83" s="9" t="str">
        <f t="shared" si="4"/>
        <v>4.59/km</v>
      </c>
      <c r="H83" s="25">
        <f t="shared" si="5"/>
        <v>0.01184027777777778</v>
      </c>
      <c r="I83" s="25">
        <f>F83-INDEX($F$4:$F$967,MATCH(D83,$D$4:$D$967,0))</f>
        <v>0.007916666666666669</v>
      </c>
    </row>
    <row r="84" spans="1:9" ht="15" customHeight="1">
      <c r="A84" s="9">
        <v>81</v>
      </c>
      <c r="B84" s="54" t="s">
        <v>699</v>
      </c>
      <c r="C84" s="54" t="s">
        <v>151</v>
      </c>
      <c r="D84" s="55" t="s">
        <v>605</v>
      </c>
      <c r="E84" s="54" t="s">
        <v>700</v>
      </c>
      <c r="F84" s="55" t="s">
        <v>701</v>
      </c>
      <c r="G84" s="9" t="str">
        <f t="shared" si="4"/>
        <v>4.59/km</v>
      </c>
      <c r="H84" s="25">
        <f t="shared" si="5"/>
        <v>0.011886574074074074</v>
      </c>
      <c r="I84" s="25">
        <f>F84-INDEX($F$4:$F$967,MATCH(D84,$D$4:$D$967,0))</f>
        <v>0.005868055555555557</v>
      </c>
    </row>
    <row r="85" spans="1:9" ht="15" customHeight="1">
      <c r="A85" s="9">
        <v>82</v>
      </c>
      <c r="B85" s="54" t="s">
        <v>702</v>
      </c>
      <c r="C85" s="54" t="s">
        <v>703</v>
      </c>
      <c r="D85" s="55" t="s">
        <v>605</v>
      </c>
      <c r="E85" s="54" t="s">
        <v>215</v>
      </c>
      <c r="F85" s="55" t="s">
        <v>704</v>
      </c>
      <c r="G85" s="9" t="str">
        <f t="shared" si="4"/>
        <v>5.04/km</v>
      </c>
      <c r="H85" s="25">
        <f t="shared" si="5"/>
        <v>0.01248842592592592</v>
      </c>
      <c r="I85" s="25">
        <f>F85-INDEX($F$4:$F$967,MATCH(D85,$D$4:$D$967,0))</f>
        <v>0.006469907407407403</v>
      </c>
    </row>
    <row r="86" spans="1:9" ht="15" customHeight="1">
      <c r="A86" s="9">
        <v>83</v>
      </c>
      <c r="B86" s="54" t="s">
        <v>705</v>
      </c>
      <c r="C86" s="54" t="s">
        <v>706</v>
      </c>
      <c r="D86" s="55" t="s">
        <v>605</v>
      </c>
      <c r="E86" s="54" t="s">
        <v>175</v>
      </c>
      <c r="F86" s="55" t="s">
        <v>707</v>
      </c>
      <c r="G86" s="9" t="str">
        <f t="shared" si="4"/>
        <v>5.06/km</v>
      </c>
      <c r="H86" s="25">
        <f t="shared" si="5"/>
        <v>0.012731481481481479</v>
      </c>
      <c r="I86" s="25">
        <f>F86-INDEX($F$4:$F$967,MATCH(D86,$D$4:$D$967,0))</f>
        <v>0.006712962962962962</v>
      </c>
    </row>
    <row r="87" spans="1:9" ht="15" customHeight="1">
      <c r="A87" s="9">
        <v>84</v>
      </c>
      <c r="B87" s="54" t="s">
        <v>708</v>
      </c>
      <c r="C87" s="54" t="s">
        <v>28</v>
      </c>
      <c r="D87" s="55" t="s">
        <v>521</v>
      </c>
      <c r="E87" s="54" t="s">
        <v>129</v>
      </c>
      <c r="F87" s="55" t="s">
        <v>709</v>
      </c>
      <c r="G87" s="9" t="str">
        <f t="shared" si="4"/>
        <v>5.13/km</v>
      </c>
      <c r="H87" s="25">
        <f t="shared" si="5"/>
        <v>0.013483796296296296</v>
      </c>
      <c r="I87" s="25">
        <f>F87-INDEX($F$4:$F$967,MATCH(D87,$D$4:$D$967,0))</f>
        <v>0.012835648148148148</v>
      </c>
    </row>
    <row r="88" spans="1:9" ht="15" customHeight="1">
      <c r="A88" s="9">
        <v>85</v>
      </c>
      <c r="B88" s="54" t="s">
        <v>710</v>
      </c>
      <c r="C88" s="54" t="s">
        <v>711</v>
      </c>
      <c r="D88" s="55" t="s">
        <v>577</v>
      </c>
      <c r="E88" s="54" t="s">
        <v>82</v>
      </c>
      <c r="F88" s="55" t="s">
        <v>712</v>
      </c>
      <c r="G88" s="9" t="str">
        <f t="shared" si="4"/>
        <v>5.14/km</v>
      </c>
      <c r="H88" s="25">
        <f t="shared" si="5"/>
        <v>0.013576388888888891</v>
      </c>
      <c r="I88" s="25">
        <f>F88-INDEX($F$4:$F$967,MATCH(D88,$D$4:$D$967,0))</f>
        <v>0.009652777777777781</v>
      </c>
    </row>
    <row r="89" spans="1:9" ht="15" customHeight="1">
      <c r="A89" s="9">
        <v>86</v>
      </c>
      <c r="B89" s="54" t="s">
        <v>550</v>
      </c>
      <c r="C89" s="54" t="s">
        <v>615</v>
      </c>
      <c r="D89" s="55" t="s">
        <v>675</v>
      </c>
      <c r="E89" s="54" t="s">
        <v>553</v>
      </c>
      <c r="F89" s="55" t="s">
        <v>713</v>
      </c>
      <c r="G89" s="9" t="str">
        <f t="shared" si="4"/>
        <v>5.14/km</v>
      </c>
      <c r="H89" s="25">
        <f t="shared" si="5"/>
        <v>0.013622685185185186</v>
      </c>
      <c r="I89" s="25">
        <f>F89-INDEX($F$4:$F$967,MATCH(D89,$D$4:$D$967,0))</f>
        <v>0.0035069444444444445</v>
      </c>
    </row>
    <row r="90" spans="1:9" ht="15" customHeight="1">
      <c r="A90" s="9">
        <v>87</v>
      </c>
      <c r="B90" s="54" t="s">
        <v>714</v>
      </c>
      <c r="C90" s="54" t="s">
        <v>715</v>
      </c>
      <c r="D90" s="55" t="s">
        <v>653</v>
      </c>
      <c r="E90" s="54" t="s">
        <v>467</v>
      </c>
      <c r="F90" s="55" t="s">
        <v>716</v>
      </c>
      <c r="G90" s="9" t="str">
        <f t="shared" si="4"/>
        <v>5.21/km</v>
      </c>
      <c r="H90" s="25">
        <f t="shared" si="5"/>
        <v>0.014409722222222223</v>
      </c>
      <c r="I90" s="25">
        <f>F90-INDEX($F$4:$F$967,MATCH(D90,$D$4:$D$967,0))</f>
        <v>0.005543981481481483</v>
      </c>
    </row>
    <row r="91" spans="1:9" ht="15" customHeight="1">
      <c r="A91" s="9">
        <v>88</v>
      </c>
      <c r="B91" s="54" t="s">
        <v>717</v>
      </c>
      <c r="C91" s="54" t="s">
        <v>718</v>
      </c>
      <c r="D91" s="55" t="s">
        <v>605</v>
      </c>
      <c r="E91" s="54" t="s">
        <v>148</v>
      </c>
      <c r="F91" s="55" t="s">
        <v>719</v>
      </c>
      <c r="G91" s="9" t="str">
        <f t="shared" si="4"/>
        <v>5.23/km</v>
      </c>
      <c r="H91" s="25">
        <f t="shared" si="5"/>
        <v>0.014722222222222223</v>
      </c>
      <c r="I91" s="25">
        <f>F91-INDEX($F$4:$F$967,MATCH(D91,$D$4:$D$967,0))</f>
        <v>0.008703703703703707</v>
      </c>
    </row>
    <row r="92" spans="1:9" ht="15" customHeight="1">
      <c r="A92" s="9">
        <v>89</v>
      </c>
      <c r="B92" s="54" t="s">
        <v>720</v>
      </c>
      <c r="C92" s="54" t="s">
        <v>391</v>
      </c>
      <c r="D92" s="55" t="s">
        <v>605</v>
      </c>
      <c r="E92" s="54" t="s">
        <v>60</v>
      </c>
      <c r="F92" s="55" t="s">
        <v>721</v>
      </c>
      <c r="G92" s="9" t="str">
        <f t="shared" si="4"/>
        <v>5.30/km</v>
      </c>
      <c r="H92" s="25">
        <f t="shared" si="5"/>
        <v>0.01547453703703704</v>
      </c>
      <c r="I92" s="25">
        <f>F92-INDEX($F$4:$F$967,MATCH(D92,$D$4:$D$967,0))</f>
        <v>0.009456018518518523</v>
      </c>
    </row>
    <row r="93" spans="1:9" ht="15" customHeight="1">
      <c r="A93" s="9">
        <v>90</v>
      </c>
      <c r="B93" s="54" t="s">
        <v>722</v>
      </c>
      <c r="C93" s="54" t="s">
        <v>723</v>
      </c>
      <c r="D93" s="55" t="s">
        <v>521</v>
      </c>
      <c r="E93" s="54" t="s">
        <v>60</v>
      </c>
      <c r="F93" s="55" t="s">
        <v>724</v>
      </c>
      <c r="G93" s="9" t="str">
        <f t="shared" si="4"/>
        <v>5.32/km</v>
      </c>
      <c r="H93" s="25">
        <f t="shared" si="5"/>
        <v>0.015694444444444445</v>
      </c>
      <c r="I93" s="25">
        <f>F93-INDEX($F$4:$F$967,MATCH(D93,$D$4:$D$967,0))</f>
        <v>0.015046296296296297</v>
      </c>
    </row>
    <row r="94" spans="1:9" ht="15" customHeight="1">
      <c r="A94" s="11">
        <v>91</v>
      </c>
      <c r="B94" s="56" t="s">
        <v>725</v>
      </c>
      <c r="C94" s="56" t="s">
        <v>674</v>
      </c>
      <c r="D94" s="57" t="s">
        <v>675</v>
      </c>
      <c r="E94" s="56" t="s">
        <v>111</v>
      </c>
      <c r="F94" s="57" t="s">
        <v>726</v>
      </c>
      <c r="G94" s="11" t="str">
        <f t="shared" si="4"/>
        <v>5.55/km</v>
      </c>
      <c r="H94" s="27">
        <f t="shared" si="5"/>
        <v>0.018379629629629624</v>
      </c>
      <c r="I94" s="27">
        <f>F94-INDEX($F$4:$F$967,MATCH(D94,$D$4:$D$967,0))</f>
        <v>0.008263888888888883</v>
      </c>
    </row>
    <row r="95" spans="2:6" ht="12.75">
      <c r="B95" s="50"/>
      <c r="C95" s="50"/>
      <c r="D95" s="51"/>
      <c r="E95" s="50"/>
      <c r="F95" s="51"/>
    </row>
    <row r="96" spans="2:6" ht="12.75">
      <c r="B96" s="50"/>
      <c r="C96" s="50"/>
      <c r="D96" s="51"/>
      <c r="E96" s="50"/>
      <c r="F96" s="51"/>
    </row>
    <row r="97" spans="2:6" ht="12.75">
      <c r="B97" s="50"/>
      <c r="C97" s="50"/>
      <c r="D97" s="51"/>
      <c r="E97" s="50"/>
      <c r="F97" s="51"/>
    </row>
    <row r="98" spans="2:6" ht="12.75">
      <c r="B98" s="50"/>
      <c r="C98" s="50"/>
      <c r="D98" s="51"/>
      <c r="E98" s="50"/>
      <c r="F98" s="51"/>
    </row>
    <row r="99" spans="2:6" ht="12.75">
      <c r="B99" s="50"/>
      <c r="C99" s="50"/>
      <c r="D99" s="51"/>
      <c r="E99" s="50"/>
      <c r="F99" s="51"/>
    </row>
    <row r="100" spans="2:6" ht="12.75">
      <c r="B100" s="50"/>
      <c r="C100" s="50"/>
      <c r="D100" s="51"/>
      <c r="E100" s="50"/>
      <c r="F100" s="51"/>
    </row>
    <row r="101" spans="2:6" ht="12.75">
      <c r="B101" s="50"/>
      <c r="C101" s="50"/>
      <c r="D101" s="51"/>
      <c r="E101" s="50"/>
      <c r="F101" s="51"/>
    </row>
    <row r="102" spans="2:6" ht="12.75">
      <c r="B102" s="50"/>
      <c r="C102" s="50"/>
      <c r="D102" s="51"/>
      <c r="E102" s="50"/>
      <c r="F102" s="51"/>
    </row>
    <row r="103" spans="2:6" ht="12.75">
      <c r="B103" s="50"/>
      <c r="C103" s="50"/>
      <c r="D103" s="51"/>
      <c r="E103" s="50"/>
      <c r="F103" s="51"/>
    </row>
    <row r="104" spans="2:6" ht="12.75">
      <c r="B104" s="50"/>
      <c r="C104" s="50"/>
      <c r="D104" s="51"/>
      <c r="E104" s="50"/>
      <c r="F104" s="51"/>
    </row>
    <row r="105" spans="2:6" ht="12.75">
      <c r="B105" s="50"/>
      <c r="C105" s="50"/>
      <c r="D105" s="51"/>
      <c r="E105" s="50"/>
      <c r="F105" s="51"/>
    </row>
    <row r="106" spans="2:6" ht="12.75">
      <c r="B106" s="50"/>
      <c r="C106" s="50"/>
      <c r="D106" s="51"/>
      <c r="E106" s="50"/>
      <c r="F106" s="51"/>
    </row>
    <row r="107" spans="2:6" ht="12.75">
      <c r="B107" s="50"/>
      <c r="C107" s="50"/>
      <c r="D107" s="51"/>
      <c r="E107" s="50"/>
      <c r="F107" s="51"/>
    </row>
    <row r="108" spans="2:6" ht="12.75">
      <c r="B108" s="50"/>
      <c r="C108" s="50"/>
      <c r="D108" s="51"/>
      <c r="E108" s="50"/>
      <c r="F108" s="51"/>
    </row>
    <row r="109" spans="2:6" ht="12.75">
      <c r="B109" s="50"/>
      <c r="C109" s="50"/>
      <c r="D109" s="51"/>
      <c r="E109" s="50"/>
      <c r="F109" s="51"/>
    </row>
    <row r="110" spans="2:6" ht="12.75">
      <c r="B110" s="50"/>
      <c r="C110" s="50"/>
      <c r="D110" s="51"/>
      <c r="E110" s="50"/>
      <c r="F110" s="51"/>
    </row>
    <row r="111" spans="2:6" ht="12.75">
      <c r="B111" s="50"/>
      <c r="C111" s="50"/>
      <c r="D111" s="51"/>
      <c r="E111" s="50"/>
      <c r="F111" s="51"/>
    </row>
    <row r="112" spans="2:6" ht="12.75">
      <c r="B112" s="50"/>
      <c r="C112" s="50"/>
      <c r="D112" s="51"/>
      <c r="E112" s="50"/>
      <c r="F112" s="51"/>
    </row>
    <row r="113" spans="2:6" ht="12.75">
      <c r="B113" s="50"/>
      <c r="C113" s="50"/>
      <c r="D113" s="51"/>
      <c r="E113" s="50"/>
      <c r="F113" s="51"/>
    </row>
    <row r="114" spans="2:6" ht="12.75">
      <c r="B114" s="50"/>
      <c r="C114" s="50"/>
      <c r="D114" s="51"/>
      <c r="E114" s="50"/>
      <c r="F114" s="51"/>
    </row>
    <row r="115" spans="2:6" ht="12.75">
      <c r="B115" s="50"/>
      <c r="C115" s="50"/>
      <c r="D115" s="51"/>
      <c r="E115" s="50"/>
      <c r="F115" s="51"/>
    </row>
    <row r="116" spans="2:6" ht="12.75">
      <c r="B116" s="50"/>
      <c r="C116" s="50"/>
      <c r="D116" s="51"/>
      <c r="E116" s="50"/>
      <c r="F116" s="51"/>
    </row>
    <row r="117" spans="2:6" ht="12.75">
      <c r="B117" s="50"/>
      <c r="C117" s="50"/>
      <c r="D117" s="51"/>
      <c r="E117" s="50"/>
      <c r="F117" s="51"/>
    </row>
    <row r="118" spans="2:6" ht="12.75">
      <c r="B118" s="50"/>
      <c r="C118" s="50"/>
      <c r="D118" s="51"/>
      <c r="E118" s="50"/>
      <c r="F118" s="51"/>
    </row>
    <row r="119" spans="2:6" ht="12.75">
      <c r="B119" s="50"/>
      <c r="C119" s="50"/>
      <c r="D119" s="51"/>
      <c r="E119" s="50"/>
      <c r="F119" s="51"/>
    </row>
    <row r="120" spans="2:6" ht="12.75">
      <c r="B120" s="50"/>
      <c r="C120" s="50"/>
      <c r="D120" s="51"/>
      <c r="E120" s="50"/>
      <c r="F120" s="51"/>
    </row>
    <row r="121" spans="2:6" ht="12.75">
      <c r="B121" s="50"/>
      <c r="C121" s="50"/>
      <c r="D121" s="51"/>
      <c r="E121" s="50"/>
      <c r="F121" s="51"/>
    </row>
    <row r="122" spans="2:6" ht="12.75">
      <c r="B122" s="50"/>
      <c r="C122" s="50"/>
      <c r="D122" s="51"/>
      <c r="E122" s="50"/>
      <c r="F122" s="51"/>
    </row>
    <row r="123" spans="2:6" ht="12.75">
      <c r="B123" s="50"/>
      <c r="C123" s="50"/>
      <c r="D123" s="51"/>
      <c r="E123" s="50"/>
      <c r="F123" s="51"/>
    </row>
    <row r="124" spans="2:6" ht="12.75">
      <c r="B124" s="50"/>
      <c r="C124" s="50"/>
      <c r="D124" s="51"/>
      <c r="E124" s="50"/>
      <c r="F124" s="51"/>
    </row>
    <row r="125" spans="2:6" ht="12.75">
      <c r="B125" s="50"/>
      <c r="C125" s="50"/>
      <c r="D125" s="51"/>
      <c r="E125" s="50"/>
      <c r="F125" s="51"/>
    </row>
    <row r="126" spans="2:6" ht="12.75">
      <c r="B126" s="50"/>
      <c r="C126" s="50"/>
      <c r="D126" s="51"/>
      <c r="E126" s="50"/>
      <c r="F126" s="51"/>
    </row>
    <row r="127" spans="2:6" ht="12.75">
      <c r="B127" s="50"/>
      <c r="C127" s="50"/>
      <c r="D127" s="51"/>
      <c r="E127" s="50"/>
      <c r="F127" s="51"/>
    </row>
    <row r="128" spans="2:6" ht="12.75">
      <c r="B128" s="50"/>
      <c r="C128" s="50"/>
      <c r="D128" s="51"/>
      <c r="E128" s="50"/>
      <c r="F128" s="51"/>
    </row>
    <row r="129" spans="2:6" ht="12.75">
      <c r="B129" s="50"/>
      <c r="C129" s="50"/>
      <c r="D129" s="51"/>
      <c r="E129" s="50"/>
      <c r="F129" s="51"/>
    </row>
    <row r="130" spans="2:6" ht="12.75">
      <c r="B130" s="50"/>
      <c r="C130" s="50"/>
      <c r="D130" s="51"/>
      <c r="E130" s="50"/>
      <c r="F130" s="51"/>
    </row>
    <row r="131" spans="2:6" ht="12.75">
      <c r="B131" s="50"/>
      <c r="C131" s="50"/>
      <c r="D131" s="51"/>
      <c r="E131" s="50"/>
      <c r="F131" s="51"/>
    </row>
    <row r="132" spans="2:6" ht="12.75">
      <c r="B132" s="50"/>
      <c r="C132" s="50"/>
      <c r="D132" s="51"/>
      <c r="E132" s="50"/>
      <c r="F132" s="51"/>
    </row>
    <row r="133" spans="2:6" ht="12.75">
      <c r="B133" s="50"/>
      <c r="C133" s="50"/>
      <c r="D133" s="51"/>
      <c r="E133" s="50"/>
      <c r="F133" s="51"/>
    </row>
    <row r="134" spans="2:6" ht="12.75">
      <c r="B134" s="50"/>
      <c r="C134" s="50"/>
      <c r="D134" s="51"/>
      <c r="E134" s="50"/>
      <c r="F134" s="51"/>
    </row>
    <row r="135" spans="2:6" ht="12.75">
      <c r="B135" s="50"/>
      <c r="C135" s="50"/>
      <c r="D135" s="51"/>
      <c r="E135" s="50"/>
      <c r="F135" s="51"/>
    </row>
    <row r="136" spans="2:6" ht="12.75">
      <c r="B136" s="50"/>
      <c r="C136" s="50"/>
      <c r="D136" s="51"/>
      <c r="E136" s="50"/>
      <c r="F136" s="51"/>
    </row>
    <row r="137" spans="2:6" ht="12.75">
      <c r="B137" s="50"/>
      <c r="C137" s="50"/>
      <c r="D137" s="51"/>
      <c r="E137" s="50"/>
      <c r="F137" s="51"/>
    </row>
    <row r="138" spans="2:6" ht="12.75">
      <c r="B138" s="50"/>
      <c r="C138" s="50"/>
      <c r="D138" s="51"/>
      <c r="E138" s="50"/>
      <c r="F138" s="51"/>
    </row>
    <row r="139" spans="2:6" ht="12.75">
      <c r="B139" s="50"/>
      <c r="C139" s="50"/>
      <c r="D139" s="51"/>
      <c r="E139" s="50"/>
      <c r="F139" s="51"/>
    </row>
    <row r="140" spans="2:6" ht="12.75">
      <c r="B140" s="50"/>
      <c r="C140" s="50"/>
      <c r="D140" s="51"/>
      <c r="E140" s="50"/>
      <c r="F140" s="51"/>
    </row>
    <row r="141" spans="2:6" ht="12.75">
      <c r="B141" s="50"/>
      <c r="C141" s="50"/>
      <c r="D141" s="51"/>
      <c r="E141" s="50"/>
      <c r="F141" s="51"/>
    </row>
    <row r="142" spans="2:6" ht="12.75">
      <c r="B142" s="50"/>
      <c r="C142" s="50"/>
      <c r="D142" s="51"/>
      <c r="E142" s="50"/>
      <c r="F142" s="51"/>
    </row>
    <row r="143" spans="2:6" ht="12.75">
      <c r="B143" s="50"/>
      <c r="C143" s="50"/>
      <c r="D143" s="51"/>
      <c r="E143" s="50"/>
      <c r="F143" s="51"/>
    </row>
    <row r="144" spans="2:6" ht="12.75">
      <c r="B144" s="50"/>
      <c r="C144" s="50"/>
      <c r="D144" s="51"/>
      <c r="E144" s="50"/>
      <c r="F144" s="51"/>
    </row>
    <row r="145" spans="2:6" ht="12.75">
      <c r="B145" s="50"/>
      <c r="C145" s="50"/>
      <c r="D145" s="51"/>
      <c r="E145" s="50"/>
      <c r="F145" s="51"/>
    </row>
    <row r="146" spans="2:6" ht="12.75">
      <c r="B146" s="50"/>
      <c r="C146" s="50"/>
      <c r="D146" s="51"/>
      <c r="E146" s="50"/>
      <c r="F146" s="51"/>
    </row>
    <row r="147" spans="2:6" ht="12.75">
      <c r="B147" s="50"/>
      <c r="C147" s="50"/>
      <c r="D147" s="51"/>
      <c r="E147" s="50"/>
      <c r="F147" s="51"/>
    </row>
    <row r="148" spans="2:6" ht="12.75">
      <c r="B148" s="50"/>
      <c r="C148" s="50"/>
      <c r="D148" s="51"/>
      <c r="E148" s="50"/>
      <c r="F148" s="51"/>
    </row>
    <row r="149" spans="2:6" ht="12.75">
      <c r="B149" s="50"/>
      <c r="C149" s="50"/>
      <c r="D149" s="51"/>
      <c r="E149" s="50"/>
      <c r="F149" s="51"/>
    </row>
    <row r="150" spans="2:6" ht="12.75">
      <c r="B150" s="50"/>
      <c r="C150" s="50"/>
      <c r="D150" s="51"/>
      <c r="E150" s="50"/>
      <c r="F150" s="51"/>
    </row>
    <row r="151" spans="2:6" ht="12.75">
      <c r="B151" s="50"/>
      <c r="C151" s="50"/>
      <c r="D151" s="51"/>
      <c r="E151" s="50"/>
      <c r="F151" s="51"/>
    </row>
    <row r="152" spans="2:6" ht="12.75">
      <c r="B152" s="50"/>
      <c r="C152" s="50"/>
      <c r="D152" s="51"/>
      <c r="E152" s="50"/>
      <c r="F152" s="51"/>
    </row>
    <row r="153" spans="2:6" ht="12.75">
      <c r="B153" s="50"/>
      <c r="C153" s="50"/>
      <c r="D153" s="51"/>
      <c r="E153" s="50"/>
      <c r="F153" s="51"/>
    </row>
    <row r="154" spans="2:6" ht="12.75">
      <c r="B154" s="50"/>
      <c r="C154" s="50"/>
      <c r="D154" s="51"/>
      <c r="E154" s="50"/>
      <c r="F154" s="51"/>
    </row>
    <row r="155" spans="2:6" ht="12.75">
      <c r="B155" s="50"/>
      <c r="C155" s="50"/>
      <c r="D155" s="51"/>
      <c r="E155" s="50"/>
      <c r="F155" s="51"/>
    </row>
    <row r="156" spans="2:6" ht="12.75">
      <c r="B156" s="50"/>
      <c r="C156" s="50"/>
      <c r="D156" s="51"/>
      <c r="E156" s="50"/>
      <c r="F156" s="51"/>
    </row>
    <row r="157" spans="2:6" ht="12.75">
      <c r="B157" s="50"/>
      <c r="C157" s="50"/>
      <c r="D157" s="51"/>
      <c r="E157" s="50"/>
      <c r="F157" s="51"/>
    </row>
    <row r="158" spans="2:6" ht="12.75">
      <c r="B158" s="50"/>
      <c r="C158" s="50"/>
      <c r="D158" s="51"/>
      <c r="E158" s="50"/>
      <c r="F158" s="51"/>
    </row>
    <row r="159" spans="2:6" ht="12.75">
      <c r="B159" s="50"/>
      <c r="C159" s="50"/>
      <c r="D159" s="51"/>
      <c r="E159" s="50"/>
      <c r="F159" s="51"/>
    </row>
    <row r="160" spans="2:6" ht="12.75">
      <c r="B160" s="50"/>
      <c r="C160" s="50"/>
      <c r="D160" s="51"/>
      <c r="E160" s="50"/>
      <c r="F160" s="51"/>
    </row>
    <row r="161" spans="2:6" ht="12.75">
      <c r="B161" s="50"/>
      <c r="C161" s="50"/>
      <c r="D161" s="51"/>
      <c r="E161" s="50"/>
      <c r="F161" s="51"/>
    </row>
    <row r="162" spans="2:6" ht="12.75">
      <c r="B162" s="50"/>
      <c r="C162" s="50"/>
      <c r="D162" s="51"/>
      <c r="E162" s="50"/>
      <c r="F162" s="51"/>
    </row>
  </sheetData>
  <autoFilter ref="A3:I94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pane ySplit="3" topLeftCell="BM4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  <col min="5" max="5" width="8.7109375" style="4" customWidth="1"/>
    <col min="6" max="6" width="44.00390625" style="4" customWidth="1"/>
    <col min="7" max="7" width="13.140625" style="4" customWidth="1"/>
    <col min="9" max="9" width="8.7109375" style="4" customWidth="1"/>
    <col min="10" max="10" width="44.00390625" style="4" customWidth="1"/>
    <col min="11" max="11" width="13.140625" style="4" customWidth="1"/>
  </cols>
  <sheetData>
    <row r="1" spans="1:11" ht="24.75" customHeight="1">
      <c r="A1" s="44" t="str">
        <f>'Individuale 21 km'!A1</f>
        <v>Maratonina di Montalto 16ª edizione</v>
      </c>
      <c r="B1" s="45"/>
      <c r="C1" s="46"/>
      <c r="E1" s="44" t="str">
        <f>'Individuale 21 km'!A1</f>
        <v>Maratonina di Montalto 16ª edizione</v>
      </c>
      <c r="F1" s="45"/>
      <c r="G1" s="46"/>
      <c r="I1" s="44" t="str">
        <f>'Individuale 21 km'!A1</f>
        <v>Maratonina di Montalto 16ª edizione</v>
      </c>
      <c r="J1" s="45"/>
      <c r="K1" s="46"/>
    </row>
    <row r="2" spans="1:11" ht="33" customHeight="1">
      <c r="A2" s="47" t="str">
        <f>'Individuale 21 km'!A2&amp;" km. "&amp;"21,097 + 10"</f>
        <v>Montalto (VT) Italia - Domenica 10/10/2010 km. 21,097 + 10</v>
      </c>
      <c r="B2" s="48"/>
      <c r="C2" s="49"/>
      <c r="E2" s="47" t="str">
        <f>'Individuale 21 km'!A2&amp;" km. "&amp;'Individuale 21 km'!I2</f>
        <v>Montalto (VT) Italia - Domenica 10/10/2010 km. 21,097</v>
      </c>
      <c r="F2" s="48"/>
      <c r="G2" s="49"/>
      <c r="I2" s="47" t="str">
        <f>'Individuale 21 km'!A2&amp;" km. "&amp;'Individuale 10 km'!I2</f>
        <v>Montalto (VT) Italia - Domenica 10/10/2010 km. 10</v>
      </c>
      <c r="J2" s="48"/>
      <c r="K2" s="49"/>
    </row>
    <row r="3" spans="1:11" ht="24.75" customHeight="1">
      <c r="A3" s="20" t="s">
        <v>1</v>
      </c>
      <c r="B3" s="21" t="s">
        <v>5</v>
      </c>
      <c r="C3" s="21" t="s">
        <v>10</v>
      </c>
      <c r="E3" s="20" t="s">
        <v>1</v>
      </c>
      <c r="F3" s="21" t="s">
        <v>5</v>
      </c>
      <c r="G3" s="21" t="s">
        <v>10</v>
      </c>
      <c r="I3" s="20" t="s">
        <v>1</v>
      </c>
      <c r="J3" s="21" t="s">
        <v>5</v>
      </c>
      <c r="K3" s="21" t="s">
        <v>10</v>
      </c>
    </row>
    <row r="4" spans="1:11" ht="15" customHeight="1">
      <c r="A4" s="28">
        <v>1</v>
      </c>
      <c r="B4" s="29" t="s">
        <v>79</v>
      </c>
      <c r="C4" s="34">
        <v>29</v>
      </c>
      <c r="E4" s="28">
        <v>1</v>
      </c>
      <c r="F4" s="29" t="s">
        <v>79</v>
      </c>
      <c r="G4" s="34">
        <v>18</v>
      </c>
      <c r="I4" s="28">
        <v>1</v>
      </c>
      <c r="J4" s="29" t="s">
        <v>175</v>
      </c>
      <c r="K4" s="34">
        <v>14</v>
      </c>
    </row>
    <row r="5" spans="1:11" ht="15" customHeight="1">
      <c r="A5" s="30">
        <v>2</v>
      </c>
      <c r="B5" s="31" t="s">
        <v>129</v>
      </c>
      <c r="C5" s="35">
        <v>21</v>
      </c>
      <c r="E5" s="30">
        <v>2</v>
      </c>
      <c r="F5" s="31" t="s">
        <v>129</v>
      </c>
      <c r="G5" s="35">
        <v>17</v>
      </c>
      <c r="I5" s="30">
        <v>2</v>
      </c>
      <c r="J5" s="31" t="s">
        <v>79</v>
      </c>
      <c r="K5" s="35">
        <v>11</v>
      </c>
    </row>
    <row r="6" spans="1:11" ht="15" customHeight="1">
      <c r="A6" s="30">
        <v>3</v>
      </c>
      <c r="B6" s="31" t="s">
        <v>70</v>
      </c>
      <c r="C6" s="35">
        <v>20</v>
      </c>
      <c r="E6" s="30">
        <v>3</v>
      </c>
      <c r="F6" s="31" t="s">
        <v>82</v>
      </c>
      <c r="G6" s="35">
        <v>15</v>
      </c>
      <c r="I6" s="30">
        <v>3</v>
      </c>
      <c r="J6" s="31" t="s">
        <v>266</v>
      </c>
      <c r="K6" s="35">
        <v>8</v>
      </c>
    </row>
    <row r="7" spans="1:11" ht="15" customHeight="1">
      <c r="A7" s="30">
        <v>4</v>
      </c>
      <c r="B7" s="31" t="s">
        <v>175</v>
      </c>
      <c r="C7" s="35">
        <v>19</v>
      </c>
      <c r="E7" s="30">
        <v>4</v>
      </c>
      <c r="F7" s="31" t="s">
        <v>70</v>
      </c>
      <c r="G7" s="35">
        <v>14</v>
      </c>
      <c r="I7" s="30">
        <v>4</v>
      </c>
      <c r="J7" s="31" t="s">
        <v>70</v>
      </c>
      <c r="K7" s="35">
        <v>6</v>
      </c>
    </row>
    <row r="8" spans="1:11" ht="15" customHeight="1">
      <c r="A8" s="30">
        <v>5</v>
      </c>
      <c r="B8" s="31" t="s">
        <v>89</v>
      </c>
      <c r="C8" s="35">
        <v>16</v>
      </c>
      <c r="E8" s="30">
        <v>5</v>
      </c>
      <c r="F8" s="31" t="s">
        <v>89</v>
      </c>
      <c r="G8" s="35">
        <v>14</v>
      </c>
      <c r="I8" s="30">
        <v>5</v>
      </c>
      <c r="J8" s="31" t="s">
        <v>102</v>
      </c>
      <c r="K8" s="35">
        <v>5</v>
      </c>
    </row>
    <row r="9" spans="1:11" ht="15" customHeight="1">
      <c r="A9" s="30">
        <v>6</v>
      </c>
      <c r="B9" s="31" t="s">
        <v>102</v>
      </c>
      <c r="C9" s="35">
        <v>16</v>
      </c>
      <c r="E9" s="30">
        <v>6</v>
      </c>
      <c r="F9" s="31" t="s">
        <v>111</v>
      </c>
      <c r="G9" s="35">
        <v>14</v>
      </c>
      <c r="I9" s="30">
        <v>6</v>
      </c>
      <c r="J9" s="31" t="s">
        <v>60</v>
      </c>
      <c r="K9" s="35">
        <v>5</v>
      </c>
    </row>
    <row r="10" spans="1:11" ht="15" customHeight="1">
      <c r="A10" s="30">
        <v>7</v>
      </c>
      <c r="B10" s="31" t="s">
        <v>82</v>
      </c>
      <c r="C10" s="35">
        <v>16</v>
      </c>
      <c r="E10" s="30">
        <v>7</v>
      </c>
      <c r="F10" s="31" t="s">
        <v>102</v>
      </c>
      <c r="G10" s="35">
        <v>11</v>
      </c>
      <c r="I10" s="30">
        <v>7</v>
      </c>
      <c r="J10" s="31" t="s">
        <v>192</v>
      </c>
      <c r="K10" s="35">
        <v>4</v>
      </c>
    </row>
    <row r="11" spans="1:11" ht="15" customHeight="1">
      <c r="A11" s="30">
        <v>8</v>
      </c>
      <c r="B11" s="31" t="s">
        <v>111</v>
      </c>
      <c r="C11" s="35">
        <v>16</v>
      </c>
      <c r="E11" s="30">
        <v>8</v>
      </c>
      <c r="F11" s="31" t="s">
        <v>192</v>
      </c>
      <c r="G11" s="35">
        <v>8</v>
      </c>
      <c r="I11" s="30">
        <v>8</v>
      </c>
      <c r="J11" s="31" t="s">
        <v>129</v>
      </c>
      <c r="K11" s="35">
        <v>4</v>
      </c>
    </row>
    <row r="12" spans="1:11" ht="15" customHeight="1">
      <c r="A12" s="30">
        <v>9</v>
      </c>
      <c r="B12" s="31" t="s">
        <v>192</v>
      </c>
      <c r="C12" s="35">
        <v>12</v>
      </c>
      <c r="E12" s="30">
        <v>9</v>
      </c>
      <c r="F12" s="31" t="s">
        <v>86</v>
      </c>
      <c r="G12" s="35">
        <v>6</v>
      </c>
      <c r="I12" s="30">
        <v>9</v>
      </c>
      <c r="J12" s="31" t="s">
        <v>546</v>
      </c>
      <c r="K12" s="35">
        <v>4</v>
      </c>
    </row>
    <row r="13" spans="1:11" ht="15" customHeight="1">
      <c r="A13" s="30">
        <v>10</v>
      </c>
      <c r="B13" s="31" t="s">
        <v>266</v>
      </c>
      <c r="C13" s="35">
        <v>11</v>
      </c>
      <c r="E13" s="30">
        <v>10</v>
      </c>
      <c r="F13" s="31" t="s">
        <v>60</v>
      </c>
      <c r="G13" s="35">
        <v>6</v>
      </c>
      <c r="I13" s="30">
        <v>10</v>
      </c>
      <c r="J13" s="31" t="s">
        <v>635</v>
      </c>
      <c r="K13" s="35">
        <v>2</v>
      </c>
    </row>
    <row r="14" spans="1:11" ht="15" customHeight="1">
      <c r="A14" s="30">
        <v>11</v>
      </c>
      <c r="B14" s="31" t="s">
        <v>60</v>
      </c>
      <c r="C14" s="35">
        <v>11</v>
      </c>
      <c r="E14" s="30">
        <v>11</v>
      </c>
      <c r="F14" s="31" t="s">
        <v>398</v>
      </c>
      <c r="G14" s="35">
        <v>5</v>
      </c>
      <c r="I14" s="30">
        <v>11</v>
      </c>
      <c r="J14" s="31" t="s">
        <v>86</v>
      </c>
      <c r="K14" s="35">
        <v>2</v>
      </c>
    </row>
    <row r="15" spans="1:11" ht="15" customHeight="1">
      <c r="A15" s="30">
        <v>12</v>
      </c>
      <c r="B15" s="31" t="s">
        <v>86</v>
      </c>
      <c r="C15" s="35">
        <v>8</v>
      </c>
      <c r="E15" s="30">
        <v>12</v>
      </c>
      <c r="F15" s="31" t="s">
        <v>175</v>
      </c>
      <c r="G15" s="35">
        <v>5</v>
      </c>
      <c r="I15" s="30">
        <v>12</v>
      </c>
      <c r="J15" s="31" t="s">
        <v>124</v>
      </c>
      <c r="K15" s="35">
        <v>2</v>
      </c>
    </row>
    <row r="16" spans="1:11" ht="15" customHeight="1">
      <c r="A16" s="30">
        <v>13</v>
      </c>
      <c r="B16" s="31" t="s">
        <v>124</v>
      </c>
      <c r="C16" s="35">
        <v>6</v>
      </c>
      <c r="E16" s="30">
        <v>13</v>
      </c>
      <c r="F16" s="31" t="s">
        <v>124</v>
      </c>
      <c r="G16" s="35">
        <v>4</v>
      </c>
      <c r="I16" s="30">
        <v>13</v>
      </c>
      <c r="J16" s="31" t="s">
        <v>89</v>
      </c>
      <c r="K16" s="35">
        <v>2</v>
      </c>
    </row>
    <row r="17" spans="1:11" ht="15" customHeight="1">
      <c r="A17" s="30">
        <v>14</v>
      </c>
      <c r="B17" s="31" t="s">
        <v>75</v>
      </c>
      <c r="C17" s="35">
        <v>6</v>
      </c>
      <c r="E17" s="30">
        <v>14</v>
      </c>
      <c r="F17" s="31" t="s">
        <v>257</v>
      </c>
      <c r="G17" s="35">
        <v>4</v>
      </c>
      <c r="I17" s="30">
        <v>14</v>
      </c>
      <c r="J17" s="31" t="s">
        <v>75</v>
      </c>
      <c r="K17" s="35">
        <v>2</v>
      </c>
    </row>
    <row r="18" spans="1:11" ht="15" customHeight="1">
      <c r="A18" s="30">
        <v>15</v>
      </c>
      <c r="B18" s="31" t="s">
        <v>398</v>
      </c>
      <c r="C18" s="35">
        <v>5</v>
      </c>
      <c r="E18" s="30">
        <v>15</v>
      </c>
      <c r="F18" s="31" t="s">
        <v>75</v>
      </c>
      <c r="G18" s="35">
        <v>4</v>
      </c>
      <c r="I18" s="30">
        <v>15</v>
      </c>
      <c r="J18" s="31" t="s">
        <v>553</v>
      </c>
      <c r="K18" s="35">
        <v>2</v>
      </c>
    </row>
    <row r="19" spans="1:11" ht="15" customHeight="1">
      <c r="A19" s="30">
        <v>16</v>
      </c>
      <c r="B19" s="31" t="s">
        <v>371</v>
      </c>
      <c r="C19" s="35">
        <v>5</v>
      </c>
      <c r="E19" s="30">
        <v>16</v>
      </c>
      <c r="F19" s="31" t="s">
        <v>133</v>
      </c>
      <c r="G19" s="35">
        <v>4</v>
      </c>
      <c r="I19" s="30">
        <v>16</v>
      </c>
      <c r="J19" s="31" t="s">
        <v>371</v>
      </c>
      <c r="K19" s="35">
        <v>2</v>
      </c>
    </row>
    <row r="20" spans="1:11" ht="15" customHeight="1">
      <c r="A20" s="30">
        <v>17</v>
      </c>
      <c r="B20" s="31" t="s">
        <v>546</v>
      </c>
      <c r="C20" s="35">
        <v>4</v>
      </c>
      <c r="E20" s="30">
        <v>17</v>
      </c>
      <c r="F20" s="31" t="s">
        <v>120</v>
      </c>
      <c r="G20" s="35">
        <v>4</v>
      </c>
      <c r="I20" s="30">
        <v>17</v>
      </c>
      <c r="J20" s="31" t="s">
        <v>145</v>
      </c>
      <c r="K20" s="35">
        <v>2</v>
      </c>
    </row>
    <row r="21" spans="1:11" ht="15" customHeight="1">
      <c r="A21" s="30">
        <v>18</v>
      </c>
      <c r="B21" s="31" t="s">
        <v>257</v>
      </c>
      <c r="C21" s="35">
        <v>4</v>
      </c>
      <c r="E21" s="30">
        <v>18</v>
      </c>
      <c r="F21" s="31" t="s">
        <v>266</v>
      </c>
      <c r="G21" s="35">
        <v>3</v>
      </c>
      <c r="I21" s="30">
        <v>18</v>
      </c>
      <c r="J21" s="31" t="s">
        <v>111</v>
      </c>
      <c r="K21" s="35">
        <v>2</v>
      </c>
    </row>
    <row r="22" spans="1:11" ht="15" customHeight="1">
      <c r="A22" s="30">
        <v>19</v>
      </c>
      <c r="B22" s="31" t="s">
        <v>145</v>
      </c>
      <c r="C22" s="35">
        <v>4</v>
      </c>
      <c r="E22" s="30">
        <v>19</v>
      </c>
      <c r="F22" s="31" t="s">
        <v>371</v>
      </c>
      <c r="G22" s="35">
        <v>3</v>
      </c>
      <c r="I22" s="30">
        <v>19</v>
      </c>
      <c r="J22" s="31" t="s">
        <v>536</v>
      </c>
      <c r="K22" s="35">
        <v>2</v>
      </c>
    </row>
    <row r="23" spans="1:11" ht="15" customHeight="1">
      <c r="A23" s="30">
        <v>20</v>
      </c>
      <c r="B23" s="31" t="s">
        <v>133</v>
      </c>
      <c r="C23" s="35">
        <v>4</v>
      </c>
      <c r="E23" s="30">
        <v>20</v>
      </c>
      <c r="F23" s="31" t="s">
        <v>388</v>
      </c>
      <c r="G23" s="35">
        <v>2</v>
      </c>
      <c r="I23" s="30">
        <v>20</v>
      </c>
      <c r="J23" s="31" t="s">
        <v>215</v>
      </c>
      <c r="K23" s="35">
        <v>1</v>
      </c>
    </row>
    <row r="24" spans="1:11" ht="15" customHeight="1">
      <c r="A24" s="30">
        <v>21</v>
      </c>
      <c r="B24" s="31" t="s">
        <v>120</v>
      </c>
      <c r="C24" s="35">
        <v>4</v>
      </c>
      <c r="E24" s="30">
        <v>21</v>
      </c>
      <c r="F24" s="31" t="s">
        <v>215</v>
      </c>
      <c r="G24" s="35">
        <v>2</v>
      </c>
      <c r="I24" s="30">
        <v>21</v>
      </c>
      <c r="J24" s="31" t="s">
        <v>700</v>
      </c>
      <c r="K24" s="35">
        <v>1</v>
      </c>
    </row>
    <row r="25" spans="1:11" ht="15" customHeight="1">
      <c r="A25" s="30">
        <v>22</v>
      </c>
      <c r="B25" s="31" t="s">
        <v>215</v>
      </c>
      <c r="C25" s="35">
        <v>3</v>
      </c>
      <c r="E25" s="30">
        <v>22</v>
      </c>
      <c r="F25" s="31" t="s">
        <v>330</v>
      </c>
      <c r="G25" s="35">
        <v>2</v>
      </c>
      <c r="I25" s="30">
        <v>22</v>
      </c>
      <c r="J25" s="31" t="s">
        <v>694</v>
      </c>
      <c r="K25" s="35">
        <v>1</v>
      </c>
    </row>
    <row r="26" spans="1:11" ht="15" customHeight="1">
      <c r="A26" s="30">
        <v>23</v>
      </c>
      <c r="B26" s="31" t="s">
        <v>148</v>
      </c>
      <c r="C26" s="35">
        <v>3</v>
      </c>
      <c r="E26" s="30">
        <v>23</v>
      </c>
      <c r="F26" s="31" t="s">
        <v>253</v>
      </c>
      <c r="G26" s="35">
        <v>2</v>
      </c>
      <c r="I26" s="30">
        <v>23</v>
      </c>
      <c r="J26" s="31" t="s">
        <v>467</v>
      </c>
      <c r="K26" s="35">
        <v>1</v>
      </c>
    </row>
    <row r="27" spans="1:11" ht="15" customHeight="1">
      <c r="A27" s="30">
        <v>24</v>
      </c>
      <c r="B27" s="31" t="s">
        <v>388</v>
      </c>
      <c r="C27" s="35">
        <v>2</v>
      </c>
      <c r="E27" s="30">
        <v>24</v>
      </c>
      <c r="F27" s="31" t="s">
        <v>145</v>
      </c>
      <c r="G27" s="35">
        <v>2</v>
      </c>
      <c r="I27" s="30">
        <v>24</v>
      </c>
      <c r="J27" s="31" t="s">
        <v>659</v>
      </c>
      <c r="K27" s="35">
        <v>1</v>
      </c>
    </row>
    <row r="28" spans="1:11" ht="15" customHeight="1">
      <c r="A28" s="30">
        <v>25</v>
      </c>
      <c r="B28" s="31" t="s">
        <v>330</v>
      </c>
      <c r="C28" s="35">
        <v>2</v>
      </c>
      <c r="E28" s="30">
        <v>25</v>
      </c>
      <c r="F28" s="31" t="s">
        <v>65</v>
      </c>
      <c r="G28" s="35">
        <v>2</v>
      </c>
      <c r="I28" s="30">
        <v>25</v>
      </c>
      <c r="J28" s="31" t="s">
        <v>341</v>
      </c>
      <c r="K28" s="35">
        <v>1</v>
      </c>
    </row>
    <row r="29" spans="1:11" ht="15" customHeight="1">
      <c r="A29" s="30">
        <v>26</v>
      </c>
      <c r="B29" s="31" t="s">
        <v>253</v>
      </c>
      <c r="C29" s="35">
        <v>2</v>
      </c>
      <c r="E29" s="30">
        <v>26</v>
      </c>
      <c r="F29" s="31" t="s">
        <v>148</v>
      </c>
      <c r="G29" s="35">
        <v>2</v>
      </c>
      <c r="I29" s="30">
        <v>26</v>
      </c>
      <c r="J29" s="31" t="s">
        <v>82</v>
      </c>
      <c r="K29" s="35">
        <v>1</v>
      </c>
    </row>
    <row r="30" spans="1:11" ht="15" customHeight="1">
      <c r="A30" s="30">
        <v>27</v>
      </c>
      <c r="B30" s="31" t="s">
        <v>467</v>
      </c>
      <c r="C30" s="35">
        <v>2</v>
      </c>
      <c r="E30" s="30">
        <v>27</v>
      </c>
      <c r="F30" s="31" t="s">
        <v>393</v>
      </c>
      <c r="G30" s="35">
        <v>2</v>
      </c>
      <c r="I30" s="30">
        <v>27</v>
      </c>
      <c r="J30" s="31" t="s">
        <v>592</v>
      </c>
      <c r="K30" s="35">
        <v>1</v>
      </c>
    </row>
    <row r="31" spans="1:11" ht="15" customHeight="1">
      <c r="A31" s="30">
        <v>28</v>
      </c>
      <c r="B31" s="31" t="s">
        <v>635</v>
      </c>
      <c r="C31" s="35">
        <v>2</v>
      </c>
      <c r="E31" s="30">
        <v>28</v>
      </c>
      <c r="F31" s="31" t="s">
        <v>224</v>
      </c>
      <c r="G31" s="35">
        <v>2</v>
      </c>
      <c r="I31" s="30">
        <v>28</v>
      </c>
      <c r="J31" s="31" t="s">
        <v>148</v>
      </c>
      <c r="K31" s="35">
        <v>1</v>
      </c>
    </row>
    <row r="32" spans="1:11" ht="15" customHeight="1">
      <c r="A32" s="30">
        <v>29</v>
      </c>
      <c r="B32" s="31" t="s">
        <v>553</v>
      </c>
      <c r="C32" s="35">
        <v>2</v>
      </c>
      <c r="E32" s="30">
        <v>29</v>
      </c>
      <c r="F32" s="31" t="s">
        <v>467</v>
      </c>
      <c r="G32" s="35">
        <v>1</v>
      </c>
      <c r="I32" s="30">
        <v>29</v>
      </c>
      <c r="J32" s="31" t="s">
        <v>518</v>
      </c>
      <c r="K32" s="35">
        <v>1</v>
      </c>
    </row>
    <row r="33" spans="1:11" ht="15" customHeight="1">
      <c r="A33" s="30">
        <v>30</v>
      </c>
      <c r="B33" s="31" t="s">
        <v>341</v>
      </c>
      <c r="C33" s="35">
        <v>2</v>
      </c>
      <c r="E33" s="30">
        <v>30</v>
      </c>
      <c r="F33" s="31" t="s">
        <v>117</v>
      </c>
      <c r="G33" s="35">
        <v>1</v>
      </c>
      <c r="I33" s="58"/>
      <c r="J33" s="59"/>
      <c r="K33" s="60">
        <f>SUM(K4:K32)</f>
        <v>91</v>
      </c>
    </row>
    <row r="34" spans="1:11" ht="15" customHeight="1">
      <c r="A34" s="30">
        <v>31</v>
      </c>
      <c r="B34" s="31" t="s">
        <v>65</v>
      </c>
      <c r="C34" s="35">
        <v>2</v>
      </c>
      <c r="E34" s="30">
        <v>31</v>
      </c>
      <c r="F34" s="31" t="s">
        <v>341</v>
      </c>
      <c r="G34" s="35">
        <v>1</v>
      </c>
      <c r="I34" s="61"/>
      <c r="J34" s="62"/>
      <c r="K34" s="63"/>
    </row>
    <row r="35" spans="1:11" ht="15" customHeight="1">
      <c r="A35" s="30">
        <v>32</v>
      </c>
      <c r="B35" s="31" t="s">
        <v>536</v>
      </c>
      <c r="C35" s="35">
        <v>2</v>
      </c>
      <c r="E35" s="30">
        <v>32</v>
      </c>
      <c r="F35" s="31" t="s">
        <v>143</v>
      </c>
      <c r="G35" s="35">
        <v>1</v>
      </c>
      <c r="I35" s="61"/>
      <c r="J35" s="62"/>
      <c r="K35" s="63"/>
    </row>
    <row r="36" spans="1:11" ht="15" customHeight="1">
      <c r="A36" s="30">
        <v>33</v>
      </c>
      <c r="B36" s="31" t="s">
        <v>393</v>
      </c>
      <c r="C36" s="35">
        <v>2</v>
      </c>
      <c r="E36" s="30">
        <v>33</v>
      </c>
      <c r="F36" s="31" t="s">
        <v>444</v>
      </c>
      <c r="G36" s="35">
        <v>1</v>
      </c>
      <c r="I36" s="61"/>
      <c r="J36" s="62"/>
      <c r="K36" s="63"/>
    </row>
    <row r="37" spans="1:11" ht="15" customHeight="1">
      <c r="A37" s="30">
        <v>34</v>
      </c>
      <c r="B37" s="31" t="s">
        <v>224</v>
      </c>
      <c r="C37" s="35">
        <v>2</v>
      </c>
      <c r="E37" s="32">
        <v>34</v>
      </c>
      <c r="F37" s="33" t="s">
        <v>378</v>
      </c>
      <c r="G37" s="36">
        <v>1</v>
      </c>
      <c r="I37" s="61"/>
      <c r="J37" s="62"/>
      <c r="K37" s="63"/>
    </row>
    <row r="38" spans="1:7" ht="15" customHeight="1">
      <c r="A38" s="30">
        <v>35</v>
      </c>
      <c r="B38" s="31" t="s">
        <v>700</v>
      </c>
      <c r="C38" s="35">
        <v>1</v>
      </c>
      <c r="G38" s="4">
        <f>SUM(G4:G37)</f>
        <v>183</v>
      </c>
    </row>
    <row r="39" spans="1:3" ht="15" customHeight="1">
      <c r="A39" s="30">
        <v>36</v>
      </c>
      <c r="B39" s="31" t="s">
        <v>694</v>
      </c>
      <c r="C39" s="35">
        <v>1</v>
      </c>
    </row>
    <row r="40" spans="1:3" ht="15" customHeight="1">
      <c r="A40" s="30">
        <v>37</v>
      </c>
      <c r="B40" s="31" t="s">
        <v>117</v>
      </c>
      <c r="C40" s="35">
        <v>1</v>
      </c>
    </row>
    <row r="41" spans="1:3" ht="15" customHeight="1">
      <c r="A41" s="30">
        <v>38</v>
      </c>
      <c r="B41" s="31" t="s">
        <v>659</v>
      </c>
      <c r="C41" s="35">
        <v>1</v>
      </c>
    </row>
    <row r="42" spans="1:3" ht="15" customHeight="1">
      <c r="A42" s="30">
        <v>39</v>
      </c>
      <c r="B42" s="31" t="s">
        <v>143</v>
      </c>
      <c r="C42" s="35">
        <v>1</v>
      </c>
    </row>
    <row r="43" spans="1:3" ht="15" customHeight="1">
      <c r="A43" s="30">
        <v>40</v>
      </c>
      <c r="B43" s="31" t="s">
        <v>444</v>
      </c>
      <c r="C43" s="35">
        <v>1</v>
      </c>
    </row>
    <row r="44" spans="1:3" ht="15" customHeight="1">
      <c r="A44" s="30">
        <v>41</v>
      </c>
      <c r="B44" s="31" t="s">
        <v>592</v>
      </c>
      <c r="C44" s="35">
        <v>1</v>
      </c>
    </row>
    <row r="45" spans="1:3" ht="15" customHeight="1">
      <c r="A45" s="30">
        <v>42</v>
      </c>
      <c r="B45" s="31" t="s">
        <v>518</v>
      </c>
      <c r="C45" s="35">
        <v>1</v>
      </c>
    </row>
    <row r="46" spans="1:3" ht="15" customHeight="1">
      <c r="A46" s="64">
        <v>43</v>
      </c>
      <c r="B46" s="33" t="s">
        <v>378</v>
      </c>
      <c r="C46" s="36">
        <v>1</v>
      </c>
    </row>
    <row r="47" ht="12.75">
      <c r="C47" s="4">
        <f>SUM(C4:C46)</f>
        <v>274</v>
      </c>
    </row>
  </sheetData>
  <mergeCells count="6">
    <mergeCell ref="A1:C1"/>
    <mergeCell ref="A2:C2"/>
    <mergeCell ref="E1:G1"/>
    <mergeCell ref="E2:G2"/>
    <mergeCell ref="I1:K1"/>
    <mergeCell ref="I2:K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2010-10-12T14:08:04Z</dcterms:modified>
  <cp:category/>
  <cp:version/>
  <cp:contentType/>
  <cp:contentStatus/>
</cp:coreProperties>
</file>