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<sst xmlns="http://schemas.openxmlformats.org/spreadsheetml/2006/main" count="485" uniqueCount="232">
  <si>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</si>
  <si>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</si>
  <si>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</si>
  <si>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</si>
  <si>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</si>
  <si>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</si>
  <si>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</si>
  <si>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</si>
  <si>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</si>
  <si>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</si>
  <si>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</si>
  <si>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Carfagnini </t>
  </si>
  <si>
    <t xml:space="preserve">Antonio </t>
  </si>
  <si>
    <t xml:space="preserve">D35 </t>
  </si>
  <si>
    <t xml:space="preserve">Mtb Scanno </t>
  </si>
  <si>
    <t xml:space="preserve">Palmieri </t>
  </si>
  <si>
    <t xml:space="preserve">Danilo </t>
  </si>
  <si>
    <t xml:space="preserve">C30 </t>
  </si>
  <si>
    <t xml:space="preserve">Ruocco </t>
  </si>
  <si>
    <t xml:space="preserve">Giuliano </t>
  </si>
  <si>
    <t xml:space="preserve">F45 </t>
  </si>
  <si>
    <t xml:space="preserve">Giordano </t>
  </si>
  <si>
    <t xml:space="preserve">Giovanni </t>
  </si>
  <si>
    <t xml:space="preserve">Montemiletto Team Runners </t>
  </si>
  <si>
    <t xml:space="preserve">Errichiello </t>
  </si>
  <si>
    <t xml:space="preserve">Domenico </t>
  </si>
  <si>
    <t xml:space="preserve">Fusco </t>
  </si>
  <si>
    <t xml:space="preserve">Fabio </t>
  </si>
  <si>
    <t xml:space="preserve">E40 </t>
  </si>
  <si>
    <t xml:space="preserve">Volpe </t>
  </si>
  <si>
    <t xml:space="preserve">Michele </t>
  </si>
  <si>
    <t xml:space="preserve">Pappalardo </t>
  </si>
  <si>
    <t xml:space="preserve">Gennaro </t>
  </si>
  <si>
    <t xml:space="preserve">Antoniana Runners </t>
  </si>
  <si>
    <t xml:space="preserve">Filpi </t>
  </si>
  <si>
    <t xml:space="preserve">Silvio </t>
  </si>
  <si>
    <t xml:space="preserve">Cannone </t>
  </si>
  <si>
    <t xml:space="preserve">Angelo </t>
  </si>
  <si>
    <t xml:space="preserve">Play Runners Ortona </t>
  </si>
  <si>
    <t xml:space="preserve">Di Giacomo </t>
  </si>
  <si>
    <t xml:space="preserve">Ferdinando </t>
  </si>
  <si>
    <t xml:space="preserve">Podisti Cavapicentini Cost.. </t>
  </si>
  <si>
    <t xml:space="preserve">Di Maio </t>
  </si>
  <si>
    <t xml:space="preserve">Alessandro </t>
  </si>
  <si>
    <t xml:space="preserve">Napoli Nord Marathon </t>
  </si>
  <si>
    <t xml:space="preserve">Tarullo </t>
  </si>
  <si>
    <t xml:space="preserve">Daniele </t>
  </si>
  <si>
    <t xml:space="preserve">H55 </t>
  </si>
  <si>
    <t xml:space="preserve">Mbt Scanno </t>
  </si>
  <si>
    <t xml:space="preserve">Ruggiero </t>
  </si>
  <si>
    <t xml:space="preserve">Andrea </t>
  </si>
  <si>
    <t xml:space="preserve">Maresca </t>
  </si>
  <si>
    <t xml:space="preserve">Luigi </t>
  </si>
  <si>
    <t xml:space="preserve">Lamberti </t>
  </si>
  <si>
    <t xml:space="preserve">Carmine </t>
  </si>
  <si>
    <t xml:space="preserve">Cava Pic Costa D Amalfi </t>
  </si>
  <si>
    <t xml:space="preserve">Norvello </t>
  </si>
  <si>
    <t xml:space="preserve">Alfredo </t>
  </si>
  <si>
    <t xml:space="preserve">D Anna </t>
  </si>
  <si>
    <t xml:space="preserve">Belvedere </t>
  </si>
  <si>
    <t xml:space="preserve">Raffaele </t>
  </si>
  <si>
    <t xml:space="preserve">Ercosport </t>
  </si>
  <si>
    <t xml:space="preserve">Amodio </t>
  </si>
  <si>
    <t xml:space="preserve">Marcello </t>
  </si>
  <si>
    <t xml:space="preserve">Proto </t>
  </si>
  <si>
    <t xml:space="preserve">Libero </t>
  </si>
  <si>
    <t xml:space="preserve">Tolino </t>
  </si>
  <si>
    <t xml:space="preserve">Podigym </t>
  </si>
  <si>
    <t xml:space="preserve">Novi </t>
  </si>
  <si>
    <t xml:space="preserve">Mario Rocco </t>
  </si>
  <si>
    <t xml:space="preserve">Capone </t>
  </si>
  <si>
    <t xml:space="preserve">Alfonso </t>
  </si>
  <si>
    <t xml:space="preserve">Acampora </t>
  </si>
  <si>
    <t xml:space="preserve">G50 </t>
  </si>
  <si>
    <t xml:space="preserve">Aequatrailrunning </t>
  </si>
  <si>
    <t xml:space="preserve">Piras </t>
  </si>
  <si>
    <t xml:space="preserve">L65+ </t>
  </si>
  <si>
    <t xml:space="preserve">Mare Monti Running </t>
  </si>
  <si>
    <t xml:space="preserve">Sessa </t>
  </si>
  <si>
    <t xml:space="preserve">Giulio </t>
  </si>
  <si>
    <t xml:space="preserve">Isaura Valle Irno </t>
  </si>
  <si>
    <t xml:space="preserve">Granata </t>
  </si>
  <si>
    <t xml:space="preserve">Francesco </t>
  </si>
  <si>
    <t xml:space="preserve">Atletica Marano </t>
  </si>
  <si>
    <t xml:space="preserve">Naclerio </t>
  </si>
  <si>
    <t xml:space="preserve">Salvatore </t>
  </si>
  <si>
    <t xml:space="preserve">Cava Picentini </t>
  </si>
  <si>
    <t xml:space="preserve">Casola </t>
  </si>
  <si>
    <t xml:space="preserve">Luca </t>
  </si>
  <si>
    <t xml:space="preserve">Scozzarella </t>
  </si>
  <si>
    <t xml:space="preserve">Giuseppe </t>
  </si>
  <si>
    <t xml:space="preserve">Rifondazione Podistica </t>
  </si>
  <si>
    <t xml:space="preserve">Iaccarino </t>
  </si>
  <si>
    <t xml:space="preserve">Donato </t>
  </si>
  <si>
    <t xml:space="preserve">Paniak </t>
  </si>
  <si>
    <t xml:space="preserve">Ania </t>
  </si>
  <si>
    <t xml:space="preserve">Gragnano In Corsa </t>
  </si>
  <si>
    <t xml:space="preserve">Esposito </t>
  </si>
  <si>
    <t xml:space="preserve">La Mura </t>
  </si>
  <si>
    <t xml:space="preserve">Vincenzo </t>
  </si>
  <si>
    <t xml:space="preserve">Marathon Club Stabia </t>
  </si>
  <si>
    <t xml:space="preserve">Di Rosa </t>
  </si>
  <si>
    <t xml:space="preserve">Fariello </t>
  </si>
  <si>
    <t xml:space="preserve">Camillo </t>
  </si>
  <si>
    <t xml:space="preserve">Caiazza </t>
  </si>
  <si>
    <t xml:space="preserve">Risi </t>
  </si>
  <si>
    <t xml:space="preserve">I60 </t>
  </si>
  <si>
    <t xml:space="preserve">Amatruda </t>
  </si>
  <si>
    <t xml:space="preserve">Lanzara </t>
  </si>
  <si>
    <t xml:space="preserve">A.s.d. Folgore Nocera Infe.. </t>
  </si>
  <si>
    <t xml:space="preserve">Postiglione </t>
  </si>
  <si>
    <t xml:space="preserve">Guida </t>
  </si>
  <si>
    <t xml:space="preserve">Meccariello </t>
  </si>
  <si>
    <t xml:space="preserve">Pietro </t>
  </si>
  <si>
    <t xml:space="preserve">Lombardi </t>
  </si>
  <si>
    <t xml:space="preserve">Salvtore </t>
  </si>
  <si>
    <t xml:space="preserve">Gragnaniello </t>
  </si>
  <si>
    <t xml:space="preserve">Antimo </t>
  </si>
  <si>
    <t xml:space="preserve">Int Security Service </t>
  </si>
  <si>
    <t xml:space="preserve">Savastano </t>
  </si>
  <si>
    <t xml:space="preserve">Albino </t>
  </si>
  <si>
    <t xml:space="preserve">Ferrero </t>
  </si>
  <si>
    <t xml:space="preserve">Ignacio </t>
  </si>
  <si>
    <t xml:space="preserve">Palomba </t>
  </si>
  <si>
    <t xml:space="preserve">Petitjean </t>
  </si>
  <si>
    <t xml:space="preserve">Morgane </t>
  </si>
  <si>
    <t xml:space="preserve">Le Piume Nere </t>
  </si>
  <si>
    <t xml:space="preserve">Albano </t>
  </si>
  <si>
    <t xml:space="preserve">Pasquale </t>
  </si>
  <si>
    <t xml:space="preserve">D Esposito </t>
  </si>
  <si>
    <t xml:space="preserve">Nicola </t>
  </si>
  <si>
    <t xml:space="preserve">Manna </t>
  </si>
  <si>
    <t xml:space="preserve">Matteo </t>
  </si>
  <si>
    <t xml:space="preserve">Marrazzo </t>
  </si>
  <si>
    <t xml:space="preserve">Parlato </t>
  </si>
  <si>
    <t xml:space="preserve">Rufrano </t>
  </si>
  <si>
    <t xml:space="preserve">Gerardo </t>
  </si>
  <si>
    <t xml:space="preserve">Apicella </t>
  </si>
  <si>
    <t xml:space="preserve">Rosa </t>
  </si>
  <si>
    <t xml:space="preserve">De Riso </t>
  </si>
  <si>
    <t xml:space="preserve">D Angelo </t>
  </si>
  <si>
    <t xml:space="preserve">Mov Sportivo Bartolo Longo.. </t>
  </si>
  <si>
    <t xml:space="preserve">Patella </t>
  </si>
  <si>
    <t xml:space="preserve">Cecilia </t>
  </si>
  <si>
    <t xml:space="preserve">Artuso </t>
  </si>
  <si>
    <t xml:space="preserve">Del Duca </t>
  </si>
  <si>
    <t xml:space="preserve">Gaetano </t>
  </si>
  <si>
    <t xml:space="preserve">Atletica Magna Graecia </t>
  </si>
  <si>
    <t xml:space="preserve">Noli </t>
  </si>
  <si>
    <t xml:space="preserve">Davide </t>
  </si>
  <si>
    <t xml:space="preserve">Galano </t>
  </si>
  <si>
    <t xml:space="preserve">Teresa </t>
  </si>
  <si>
    <t xml:space="preserve">A.s.d. Paeninsula </t>
  </si>
  <si>
    <t xml:space="preserve">Golvelli </t>
  </si>
  <si>
    <t xml:space="preserve">Senatore </t>
  </si>
  <si>
    <t xml:space="preserve">Aniello </t>
  </si>
  <si>
    <t xml:space="preserve">Vitaliano </t>
  </si>
  <si>
    <t xml:space="preserve">Ouk </t>
  </si>
  <si>
    <t xml:space="preserve">Mackara </t>
  </si>
  <si>
    <t xml:space="preserve">Avitabile </t>
  </si>
  <si>
    <t xml:space="preserve">Massimo </t>
  </si>
  <si>
    <t xml:space="preserve">Irpinia Corre </t>
  </si>
  <si>
    <t xml:space="preserve">De Masco </t>
  </si>
  <si>
    <t xml:space="preserve">Spinelli </t>
  </si>
  <si>
    <t xml:space="preserve">Staiano </t>
  </si>
  <si>
    <t xml:space="preserve">Ilario </t>
  </si>
  <si>
    <t xml:space="preserve">Bromuro </t>
  </si>
  <si>
    <t xml:space="preserve">Fabrizio </t>
  </si>
  <si>
    <t xml:space="preserve">Di Martino </t>
  </si>
  <si>
    <t xml:space="preserve">Erco Sport </t>
  </si>
  <si>
    <t xml:space="preserve">Petrone </t>
  </si>
  <si>
    <t xml:space="preserve">Sgammato </t>
  </si>
  <si>
    <t xml:space="preserve">Amelia </t>
  </si>
  <si>
    <t xml:space="preserve">Baldi </t>
  </si>
  <si>
    <t xml:space="preserve">Gino </t>
  </si>
  <si>
    <t xml:space="preserve">Miranda </t>
  </si>
  <si>
    <t xml:space="preserve">Ettore </t>
  </si>
  <si>
    <t xml:space="preserve">Napoletano </t>
  </si>
  <si>
    <t xml:space="preserve">Polisportiva Folgore Sa041.. </t>
  </si>
  <si>
    <t xml:space="preserve">Tornatore </t>
  </si>
  <si>
    <t xml:space="preserve">Lorenzo </t>
  </si>
  <si>
    <t xml:space="preserve">Pol Podigym </t>
  </si>
  <si>
    <t xml:space="preserve">Falco </t>
  </si>
  <si>
    <t xml:space="preserve">De Vito </t>
  </si>
  <si>
    <t xml:space="preserve">Auricchio </t>
  </si>
  <si>
    <t xml:space="preserve">Nando </t>
  </si>
  <si>
    <t xml:space="preserve">Giugliano </t>
  </si>
  <si>
    <t xml:space="preserve">Doria </t>
  </si>
  <si>
    <t xml:space="preserve">Attilio </t>
  </si>
  <si>
    <t xml:space="preserve">Celano </t>
  </si>
  <si>
    <t xml:space="preserve">Viviana </t>
  </si>
  <si>
    <t xml:space="preserve">Montedoro </t>
  </si>
  <si>
    <t xml:space="preserve">Renato </t>
  </si>
  <si>
    <t xml:space="preserve">Nappo </t>
  </si>
  <si>
    <t xml:space="preserve">Nacco </t>
  </si>
  <si>
    <t xml:space="preserve">Ornella </t>
  </si>
  <si>
    <t xml:space="preserve">Razzano </t>
  </si>
  <si>
    <t xml:space="preserve">Tramontano </t>
  </si>
  <si>
    <t xml:space="preserve">Marco </t>
  </si>
  <si>
    <t xml:space="preserve">Mollura </t>
  </si>
  <si>
    <t xml:space="preserve">Paolo </t>
  </si>
  <si>
    <t xml:space="preserve">Alfano </t>
  </si>
  <si>
    <t xml:space="preserve">Maria </t>
  </si>
  <si>
    <t xml:space="preserve">Ruggieri </t>
  </si>
  <si>
    <t xml:space="preserve">Ivana </t>
  </si>
  <si>
    <t xml:space="preserve">Altletica Acerra 88 - Na20.. </t>
  </si>
  <si>
    <t xml:space="preserve">Urraro </t>
  </si>
  <si>
    <t xml:space="preserve">Panico </t>
  </si>
  <si>
    <t xml:space="preserve">Citro </t>
  </si>
  <si>
    <t xml:space="preserve">Bonito </t>
  </si>
  <si>
    <t xml:space="preserve">Barba </t>
  </si>
  <si>
    <t xml:space="preserve">Alberto </t>
  </si>
  <si>
    <t xml:space="preserve">De Martino </t>
  </si>
  <si>
    <t xml:space="preserve">Biagio </t>
  </si>
  <si>
    <t>EcoTrail Minori</t>
  </si>
  <si>
    <t>Minori - Salerno (SA) Italia - Domenica 13/05/2012</t>
  </si>
  <si>
    <t>Individuale</t>
  </si>
  <si>
    <t xml:space="preserve">A.S.D. Podistica Solidarieta </t>
  </si>
  <si>
    <t xml:space="preserve">A.S.D. Atletica Agropoli </t>
  </si>
  <si>
    <t xml:space="preserve">A.S.D. Aequa Trailrunning </t>
  </si>
  <si>
    <t xml:space="preserve">A.S.D. Aequa Trail Running </t>
  </si>
  <si>
    <t xml:space="preserve">A.S.D. Polisportiva Folgore </t>
  </si>
  <si>
    <t xml:space="preserve">A.S.D. Mov Sport Bartolo Long.. </t>
  </si>
  <si>
    <t xml:space="preserve">A.S.D. Napoli Run </t>
  </si>
  <si>
    <t xml:space="preserve">A.S.D. Napolirun </t>
  </si>
  <si>
    <t xml:space="preserve">A.S.D. Podistica Valle Caudin.. </t>
  </si>
  <si>
    <t xml:space="preserve">A.S.D. Asa Detur Napoli </t>
  </si>
  <si>
    <t xml:space="preserve">A.S.D. Parks Trail </t>
  </si>
  <si>
    <t xml:space="preserve">A.S.D. Atletica S Giuseppe </t>
  </si>
  <si>
    <t xml:space="preserve">A.S.D. Atletica Acerra 88 - N.. </t>
  </si>
  <si>
    <t xml:space="preserve">A.S.D. Podistica Il Laghetto </t>
  </si>
  <si>
    <t xml:space="preserve">A.S.D. 2gelindo Bordin'' Mace..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</si>
</sst>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214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215</v>
      </c>
      <c r="B3" s="28"/>
      <c r="C3" s="28"/>
      <c r="D3" s="28"/>
      <c r="E3" s="28"/>
      <c r="F3" s="28"/>
      <c r="G3" s="28"/>
      <c r="H3" s="3" t="s">
        <v>1</v>
      </c>
      <c r="I3" s="4">
        <v>14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1" t="s">
        <v>11</v>
      </c>
      <c r="C5" s="21" t="s">
        <v>12</v>
      </c>
      <c r="D5" s="38" t="s">
        <v>13</v>
      </c>
      <c r="E5" s="21" t="s">
        <v>14</v>
      </c>
      <c r="F5" s="31">
        <v>0.0671875</v>
      </c>
      <c r="G5" s="10" t="str">
        <f aca="true" t="shared" si="0" ref="G5:G68">TEXT(INT((HOUR(F5)*3600+MINUTE(F5)*60+SECOND(F5))/$I$3/60),"0")&amp;"."&amp;TEXT(MOD((HOUR(F5)*3600+MINUTE(F5)*60+SECOND(F5))/$I$3,60),"00")&amp;"/km"</f>
        <v>6.55/km</v>
      </c>
      <c r="H5" s="11">
        <f aca="true" t="shared" si="1" ref="H5:H68">F5-$F$5</f>
        <v>0</v>
      </c>
      <c r="I5" s="11">
        <f>F5-INDEX($F$5:$F$218,MATCH(D5,$D$5:$D$218,0))</f>
        <v>0</v>
      </c>
    </row>
    <row r="6" spans="1:9" s="12" customFormat="1" ht="15" customHeight="1">
      <c r="A6" s="13">
        <v>2</v>
      </c>
      <c r="B6" s="20" t="s">
        <v>15</v>
      </c>
      <c r="C6" s="20" t="s">
        <v>16</v>
      </c>
      <c r="D6" s="39" t="s">
        <v>17</v>
      </c>
      <c r="E6" s="20" t="s">
        <v>218</v>
      </c>
      <c r="F6" s="32">
        <v>0.06886574074074074</v>
      </c>
      <c r="G6" s="13" t="str">
        <f t="shared" si="0"/>
        <v>7.05/km</v>
      </c>
      <c r="H6" s="14">
        <f t="shared" si="1"/>
        <v>0.001678240740740744</v>
      </c>
      <c r="I6" s="14">
        <f>F6-INDEX($F$5:$F$218,MATCH(D6,$D$5:$D$218,0))</f>
        <v>0</v>
      </c>
    </row>
    <row r="7" spans="1:9" s="12" customFormat="1" ht="15" customHeight="1">
      <c r="A7" s="13">
        <v>3</v>
      </c>
      <c r="B7" s="20" t="s">
        <v>18</v>
      </c>
      <c r="C7" s="20" t="s">
        <v>19</v>
      </c>
      <c r="D7" s="39" t="s">
        <v>20</v>
      </c>
      <c r="E7" s="20" t="s">
        <v>219</v>
      </c>
      <c r="F7" s="32">
        <v>0.06954861111111112</v>
      </c>
      <c r="G7" s="13" t="str">
        <f t="shared" si="0"/>
        <v>7.09/km</v>
      </c>
      <c r="H7" s="14">
        <f t="shared" si="1"/>
        <v>0.0023611111111111194</v>
      </c>
      <c r="I7" s="14">
        <f>F7-INDEX($F$5:$F$218,MATCH(D7,$D$5:$D$218,0))</f>
        <v>0</v>
      </c>
    </row>
    <row r="8" spans="1:9" s="12" customFormat="1" ht="15" customHeight="1">
      <c r="A8" s="13">
        <v>4</v>
      </c>
      <c r="B8" s="20" t="s">
        <v>21</v>
      </c>
      <c r="C8" s="20" t="s">
        <v>22</v>
      </c>
      <c r="D8" s="39" t="s">
        <v>20</v>
      </c>
      <c r="E8" s="20" t="s">
        <v>23</v>
      </c>
      <c r="F8" s="32">
        <v>0.07221064814814815</v>
      </c>
      <c r="G8" s="13" t="str">
        <f t="shared" si="0"/>
        <v>7.26/km</v>
      </c>
      <c r="H8" s="14">
        <f t="shared" si="1"/>
        <v>0.005023148148148152</v>
      </c>
      <c r="I8" s="14">
        <f>F8-INDEX($F$5:$F$218,MATCH(D8,$D$5:$D$218,0))</f>
        <v>0.002662037037037032</v>
      </c>
    </row>
    <row r="9" spans="1:9" s="12" customFormat="1" ht="15" customHeight="1">
      <c r="A9" s="13">
        <v>5</v>
      </c>
      <c r="B9" s="20" t="s">
        <v>24</v>
      </c>
      <c r="C9" s="20" t="s">
        <v>25</v>
      </c>
      <c r="D9" s="39" t="s">
        <v>13</v>
      </c>
      <c r="E9" s="20" t="s">
        <v>219</v>
      </c>
      <c r="F9" s="32">
        <v>0.07230324074074074</v>
      </c>
      <c r="G9" s="13" t="str">
        <f t="shared" si="0"/>
        <v>7.26/km</v>
      </c>
      <c r="H9" s="14">
        <f t="shared" si="1"/>
        <v>0.00511574074074074</v>
      </c>
      <c r="I9" s="14">
        <f>F9-INDEX($F$5:$F$218,MATCH(D9,$D$5:$D$218,0))</f>
        <v>0.00511574074074074</v>
      </c>
    </row>
    <row r="10" spans="1:9" s="12" customFormat="1" ht="15" customHeight="1">
      <c r="A10" s="13">
        <v>6</v>
      </c>
      <c r="B10" s="20" t="s">
        <v>26</v>
      </c>
      <c r="C10" s="20" t="s">
        <v>27</v>
      </c>
      <c r="D10" s="39" t="s">
        <v>28</v>
      </c>
      <c r="E10" s="20" t="s">
        <v>220</v>
      </c>
      <c r="F10" s="32">
        <v>0.07337962962962963</v>
      </c>
      <c r="G10" s="13" t="str">
        <f t="shared" si="0"/>
        <v>7.33/km</v>
      </c>
      <c r="H10" s="14">
        <f t="shared" si="1"/>
        <v>0.006192129629629631</v>
      </c>
      <c r="I10" s="14">
        <f>F10-INDEX($F$5:$F$218,MATCH(D10,$D$5:$D$218,0))</f>
        <v>0</v>
      </c>
    </row>
    <row r="11" spans="1:9" s="12" customFormat="1" ht="15" customHeight="1">
      <c r="A11" s="13">
        <v>7</v>
      </c>
      <c r="B11" s="20" t="s">
        <v>29</v>
      </c>
      <c r="C11" s="20" t="s">
        <v>30</v>
      </c>
      <c r="D11" s="39" t="s">
        <v>28</v>
      </c>
      <c r="E11" s="20" t="s">
        <v>220</v>
      </c>
      <c r="F11" s="32">
        <v>0.07592592592592594</v>
      </c>
      <c r="G11" s="13" t="str">
        <f t="shared" si="0"/>
        <v>7.49/km</v>
      </c>
      <c r="H11" s="14">
        <f t="shared" si="1"/>
        <v>0.008738425925925941</v>
      </c>
      <c r="I11" s="14">
        <f>F11-INDEX($F$5:$F$218,MATCH(D11,$D$5:$D$218,0))</f>
        <v>0.0025462962962963104</v>
      </c>
    </row>
    <row r="12" spans="1:9" s="12" customFormat="1" ht="15" customHeight="1">
      <c r="A12" s="13">
        <v>8</v>
      </c>
      <c r="B12" s="20" t="s">
        <v>31</v>
      </c>
      <c r="C12" s="20" t="s">
        <v>32</v>
      </c>
      <c r="D12" s="39" t="s">
        <v>20</v>
      </c>
      <c r="E12" s="20" t="s">
        <v>33</v>
      </c>
      <c r="F12" s="32">
        <v>0.07700231481481482</v>
      </c>
      <c r="G12" s="13" t="str">
        <f t="shared" si="0"/>
        <v>7.55/km</v>
      </c>
      <c r="H12" s="14">
        <f t="shared" si="1"/>
        <v>0.009814814814814818</v>
      </c>
      <c r="I12" s="14">
        <f>F12-INDEX($F$5:$F$218,MATCH(D12,$D$5:$D$218,0))</f>
        <v>0.0074537037037036985</v>
      </c>
    </row>
    <row r="13" spans="1:9" s="12" customFormat="1" ht="15" customHeight="1">
      <c r="A13" s="13">
        <v>9</v>
      </c>
      <c r="B13" s="20" t="s">
        <v>34</v>
      </c>
      <c r="C13" s="20" t="s">
        <v>35</v>
      </c>
      <c r="D13" s="39" t="s">
        <v>13</v>
      </c>
      <c r="E13" s="20" t="s">
        <v>218</v>
      </c>
      <c r="F13" s="32">
        <v>0.07739583333333333</v>
      </c>
      <c r="G13" s="13" t="str">
        <f t="shared" si="0"/>
        <v>7.58/km</v>
      </c>
      <c r="H13" s="14">
        <f t="shared" si="1"/>
        <v>0.010208333333333333</v>
      </c>
      <c r="I13" s="14">
        <f>F13-INDEX($F$5:$F$218,MATCH(D13,$D$5:$D$218,0))</f>
        <v>0.010208333333333333</v>
      </c>
    </row>
    <row r="14" spans="1:9" s="12" customFormat="1" ht="15" customHeight="1">
      <c r="A14" s="13">
        <v>10</v>
      </c>
      <c r="B14" s="20" t="s">
        <v>36</v>
      </c>
      <c r="C14" s="20" t="s">
        <v>37</v>
      </c>
      <c r="D14" s="39" t="s">
        <v>28</v>
      </c>
      <c r="E14" s="20" t="s">
        <v>38</v>
      </c>
      <c r="F14" s="32">
        <v>0.07800925925925926</v>
      </c>
      <c r="G14" s="13" t="str">
        <f t="shared" si="0"/>
        <v>8.01/km</v>
      </c>
      <c r="H14" s="14">
        <f t="shared" si="1"/>
        <v>0.010821759259259267</v>
      </c>
      <c r="I14" s="14">
        <f>F14-INDEX($F$5:$F$218,MATCH(D14,$D$5:$D$218,0))</f>
        <v>0.004629629629629636</v>
      </c>
    </row>
    <row r="15" spans="1:9" s="12" customFormat="1" ht="15" customHeight="1">
      <c r="A15" s="13">
        <v>11</v>
      </c>
      <c r="B15" s="20" t="s">
        <v>39</v>
      </c>
      <c r="C15" s="20" t="s">
        <v>40</v>
      </c>
      <c r="D15" s="39" t="s">
        <v>13</v>
      </c>
      <c r="E15" s="20" t="s">
        <v>41</v>
      </c>
      <c r="F15" s="32">
        <v>0.07824074074074074</v>
      </c>
      <c r="G15" s="13" t="str">
        <f t="shared" si="0"/>
        <v>8.03/km</v>
      </c>
      <c r="H15" s="14">
        <f t="shared" si="1"/>
        <v>0.011053240740740738</v>
      </c>
      <c r="I15" s="14">
        <f>F15-INDEX($F$5:$F$218,MATCH(D15,$D$5:$D$218,0))</f>
        <v>0.011053240740740738</v>
      </c>
    </row>
    <row r="16" spans="1:9" s="12" customFormat="1" ht="15" customHeight="1">
      <c r="A16" s="13">
        <v>12</v>
      </c>
      <c r="B16" s="20" t="s">
        <v>42</v>
      </c>
      <c r="C16" s="20" t="s">
        <v>43</v>
      </c>
      <c r="D16" s="39" t="s">
        <v>13</v>
      </c>
      <c r="E16" s="20" t="s">
        <v>44</v>
      </c>
      <c r="F16" s="32">
        <v>0.07832175925925926</v>
      </c>
      <c r="G16" s="13" t="str">
        <f t="shared" si="0"/>
        <v>8.03/km</v>
      </c>
      <c r="H16" s="14">
        <f t="shared" si="1"/>
        <v>0.01113425925925926</v>
      </c>
      <c r="I16" s="14">
        <f>F16-INDEX($F$5:$F$218,MATCH(D16,$D$5:$D$218,0))</f>
        <v>0.01113425925925926</v>
      </c>
    </row>
    <row r="17" spans="1:9" s="12" customFormat="1" ht="15" customHeight="1">
      <c r="A17" s="13">
        <v>13</v>
      </c>
      <c r="B17" s="20" t="s">
        <v>45</v>
      </c>
      <c r="C17" s="20" t="s">
        <v>46</v>
      </c>
      <c r="D17" s="39" t="s">
        <v>47</v>
      </c>
      <c r="E17" s="20" t="s">
        <v>48</v>
      </c>
      <c r="F17" s="32">
        <v>0.07866898148148148</v>
      </c>
      <c r="G17" s="13" t="str">
        <f t="shared" si="0"/>
        <v>8.06/km</v>
      </c>
      <c r="H17" s="14">
        <f t="shared" si="1"/>
        <v>0.011481481481481481</v>
      </c>
      <c r="I17" s="14">
        <f>F17-INDEX($F$5:$F$218,MATCH(D17,$D$5:$D$218,0))</f>
        <v>0</v>
      </c>
    </row>
    <row r="18" spans="1:9" s="12" customFormat="1" ht="15" customHeight="1">
      <c r="A18" s="13">
        <v>14</v>
      </c>
      <c r="B18" s="20" t="s">
        <v>49</v>
      </c>
      <c r="C18" s="20" t="s">
        <v>50</v>
      </c>
      <c r="D18" s="39" t="s">
        <v>28</v>
      </c>
      <c r="E18" s="20" t="s">
        <v>220</v>
      </c>
      <c r="F18" s="32">
        <v>0.07877314814814815</v>
      </c>
      <c r="G18" s="13" t="str">
        <f t="shared" si="0"/>
        <v>8.06/km</v>
      </c>
      <c r="H18" s="14">
        <f t="shared" si="1"/>
        <v>0.01158564814814815</v>
      </c>
      <c r="I18" s="14">
        <f>F18-INDEX($F$5:$F$218,MATCH(D18,$D$5:$D$218,0))</f>
        <v>0.00539351851851852</v>
      </c>
    </row>
    <row r="19" spans="1:9" s="12" customFormat="1" ht="15" customHeight="1">
      <c r="A19" s="13">
        <v>15</v>
      </c>
      <c r="B19" s="20" t="s">
        <v>51</v>
      </c>
      <c r="C19" s="20" t="s">
        <v>52</v>
      </c>
      <c r="D19" s="39" t="s">
        <v>13</v>
      </c>
      <c r="E19" s="20" t="s">
        <v>219</v>
      </c>
      <c r="F19" s="32">
        <v>0.0789699074074074</v>
      </c>
      <c r="G19" s="13" t="str">
        <f t="shared" si="0"/>
        <v>8.07/km</v>
      </c>
      <c r="H19" s="14">
        <f t="shared" si="1"/>
        <v>0.011782407407407408</v>
      </c>
      <c r="I19" s="14">
        <f>F19-INDEX($F$5:$F$218,MATCH(D19,$D$5:$D$218,0))</f>
        <v>0.011782407407407408</v>
      </c>
    </row>
    <row r="20" spans="1:9" s="12" customFormat="1" ht="15" customHeight="1">
      <c r="A20" s="13">
        <v>16</v>
      </c>
      <c r="B20" s="20" t="s">
        <v>18</v>
      </c>
      <c r="C20" s="20" t="s">
        <v>52</v>
      </c>
      <c r="D20" s="39" t="s">
        <v>17</v>
      </c>
      <c r="E20" s="20" t="s">
        <v>221</v>
      </c>
      <c r="F20" s="32">
        <v>0.07934027777777779</v>
      </c>
      <c r="G20" s="13" t="str">
        <f t="shared" si="0"/>
        <v>8.10/km</v>
      </c>
      <c r="H20" s="14">
        <f t="shared" si="1"/>
        <v>0.01215277777777779</v>
      </c>
      <c r="I20" s="14">
        <f>F20-INDEX($F$5:$F$218,MATCH(D20,$D$5:$D$218,0))</f>
        <v>0.010474537037037046</v>
      </c>
    </row>
    <row r="21" spans="1:9" s="12" customFormat="1" ht="15" customHeight="1">
      <c r="A21" s="13">
        <v>17</v>
      </c>
      <c r="B21" s="20" t="s">
        <v>53</v>
      </c>
      <c r="C21" s="20" t="s">
        <v>54</v>
      </c>
      <c r="D21" s="39" t="s">
        <v>28</v>
      </c>
      <c r="E21" s="20" t="s">
        <v>55</v>
      </c>
      <c r="F21" s="32">
        <v>0.08037037037037037</v>
      </c>
      <c r="G21" s="13" t="str">
        <f t="shared" si="0"/>
        <v>8.16/km</v>
      </c>
      <c r="H21" s="14">
        <f t="shared" si="1"/>
        <v>0.013182870370370373</v>
      </c>
      <c r="I21" s="14">
        <f>F21-INDEX($F$5:$F$218,MATCH(D21,$D$5:$D$218,0))</f>
        <v>0.006990740740740742</v>
      </c>
    </row>
    <row r="22" spans="1:9" s="12" customFormat="1" ht="15" customHeight="1">
      <c r="A22" s="13">
        <v>18</v>
      </c>
      <c r="B22" s="20" t="s">
        <v>56</v>
      </c>
      <c r="C22" s="20" t="s">
        <v>57</v>
      </c>
      <c r="D22" s="39" t="s">
        <v>20</v>
      </c>
      <c r="E22" s="20" t="s">
        <v>222</v>
      </c>
      <c r="F22" s="32">
        <v>0.08065972222222222</v>
      </c>
      <c r="G22" s="13" t="str">
        <f t="shared" si="0"/>
        <v>8.18/km</v>
      </c>
      <c r="H22" s="14">
        <f t="shared" si="1"/>
        <v>0.013472222222222219</v>
      </c>
      <c r="I22" s="14">
        <f>F22-INDEX($F$5:$F$218,MATCH(D22,$D$5:$D$218,0))</f>
        <v>0.0111111111111111</v>
      </c>
    </row>
    <row r="23" spans="1:9" s="12" customFormat="1" ht="15" customHeight="1">
      <c r="A23" s="13">
        <v>19</v>
      </c>
      <c r="B23" s="20" t="s">
        <v>58</v>
      </c>
      <c r="C23" s="20" t="s">
        <v>57</v>
      </c>
      <c r="D23" s="39" t="s">
        <v>20</v>
      </c>
      <c r="E23" s="20" t="s">
        <v>223</v>
      </c>
      <c r="F23" s="32">
        <v>0.08133101851851852</v>
      </c>
      <c r="G23" s="13" t="str">
        <f t="shared" si="0"/>
        <v>8.22/km</v>
      </c>
      <c r="H23" s="14">
        <f t="shared" si="1"/>
        <v>0.014143518518518527</v>
      </c>
      <c r="I23" s="14">
        <f>F23-INDEX($F$5:$F$218,MATCH(D23,$D$5:$D$218,0))</f>
        <v>0.011782407407407408</v>
      </c>
    </row>
    <row r="24" spans="1:9" s="12" customFormat="1" ht="15" customHeight="1">
      <c r="A24" s="13">
        <v>20</v>
      </c>
      <c r="B24" s="20" t="s">
        <v>59</v>
      </c>
      <c r="C24" s="20" t="s">
        <v>60</v>
      </c>
      <c r="D24" s="39" t="s">
        <v>13</v>
      </c>
      <c r="E24" s="20" t="s">
        <v>61</v>
      </c>
      <c r="F24" s="32">
        <v>0.08144675925925926</v>
      </c>
      <c r="G24" s="13" t="str">
        <f t="shared" si="0"/>
        <v>8.23/km</v>
      </c>
      <c r="H24" s="14">
        <f t="shared" si="1"/>
        <v>0.014259259259259263</v>
      </c>
      <c r="I24" s="14">
        <f>F24-INDEX($F$5:$F$218,MATCH(D24,$D$5:$D$218,0))</f>
        <v>0.014259259259259263</v>
      </c>
    </row>
    <row r="25" spans="1:9" s="12" customFormat="1" ht="15" customHeight="1">
      <c r="A25" s="13">
        <v>21</v>
      </c>
      <c r="B25" s="20" t="s">
        <v>62</v>
      </c>
      <c r="C25" s="20" t="s">
        <v>63</v>
      </c>
      <c r="D25" s="39" t="s">
        <v>20</v>
      </c>
      <c r="E25" s="20" t="s">
        <v>55</v>
      </c>
      <c r="F25" s="32">
        <v>0.08251157407407407</v>
      </c>
      <c r="G25" s="13" t="str">
        <f t="shared" si="0"/>
        <v>8.29/km</v>
      </c>
      <c r="H25" s="14">
        <f t="shared" si="1"/>
        <v>0.015324074074074073</v>
      </c>
      <c r="I25" s="14">
        <f>F25-INDEX($F$5:$F$218,MATCH(D25,$D$5:$D$218,0))</f>
        <v>0.012962962962962954</v>
      </c>
    </row>
    <row r="26" spans="1:9" s="12" customFormat="1" ht="15" customHeight="1">
      <c r="A26" s="13">
        <v>22</v>
      </c>
      <c r="B26" s="20" t="s">
        <v>64</v>
      </c>
      <c r="C26" s="20" t="s">
        <v>22</v>
      </c>
      <c r="D26" s="39" t="s">
        <v>13</v>
      </c>
      <c r="E26" s="20" t="s">
        <v>65</v>
      </c>
      <c r="F26" s="32">
        <v>0.08260416666666666</v>
      </c>
      <c r="G26" s="13" t="str">
        <f t="shared" si="0"/>
        <v>8.30/km</v>
      </c>
      <c r="H26" s="14">
        <f t="shared" si="1"/>
        <v>0.015416666666666662</v>
      </c>
      <c r="I26" s="14">
        <f>F26-INDEX($F$5:$F$218,MATCH(D26,$D$5:$D$218,0))</f>
        <v>0.015416666666666662</v>
      </c>
    </row>
    <row r="27" spans="1:9" s="12" customFormat="1" ht="15" customHeight="1">
      <c r="A27" s="13">
        <v>23</v>
      </c>
      <c r="B27" s="20" t="s">
        <v>66</v>
      </c>
      <c r="C27" s="20" t="s">
        <v>22</v>
      </c>
      <c r="D27" s="39" t="s">
        <v>28</v>
      </c>
      <c r="E27" s="20" t="s">
        <v>67</v>
      </c>
      <c r="F27" s="32">
        <v>0.08270833333333333</v>
      </c>
      <c r="G27" s="13" t="str">
        <f t="shared" si="0"/>
        <v>8.30/km</v>
      </c>
      <c r="H27" s="14">
        <f t="shared" si="1"/>
        <v>0.015520833333333331</v>
      </c>
      <c r="I27" s="14">
        <f>F27-INDEX($F$5:$F$218,MATCH(D27,$D$5:$D$218,0))</f>
        <v>0.0093287037037037</v>
      </c>
    </row>
    <row r="28" spans="1:9" s="15" customFormat="1" ht="15" customHeight="1">
      <c r="A28" s="13">
        <v>24</v>
      </c>
      <c r="B28" s="20" t="s">
        <v>68</v>
      </c>
      <c r="C28" s="20" t="s">
        <v>69</v>
      </c>
      <c r="D28" s="39" t="s">
        <v>17</v>
      </c>
      <c r="E28" s="20" t="s">
        <v>216</v>
      </c>
      <c r="F28" s="32">
        <v>0.08280092592592593</v>
      </c>
      <c r="G28" s="13" t="str">
        <f t="shared" si="0"/>
        <v>8.31/km</v>
      </c>
      <c r="H28" s="14">
        <f t="shared" si="1"/>
        <v>0.015613425925925933</v>
      </c>
      <c r="I28" s="14">
        <f>F28-INDEX($F$5:$F$218,MATCH(D28,$D$5:$D$218,0))</f>
        <v>0.01393518518518519</v>
      </c>
    </row>
    <row r="29" spans="1:9" ht="15" customHeight="1">
      <c r="A29" s="13">
        <v>25</v>
      </c>
      <c r="B29" s="20" t="s">
        <v>26</v>
      </c>
      <c r="C29" s="20" t="s">
        <v>12</v>
      </c>
      <c r="D29" s="39" t="s">
        <v>17</v>
      </c>
      <c r="E29" s="20" t="s">
        <v>219</v>
      </c>
      <c r="F29" s="32">
        <v>0.08290509259259259</v>
      </c>
      <c r="G29" s="13" t="str">
        <f t="shared" si="0"/>
        <v>8.32/km</v>
      </c>
      <c r="H29" s="14">
        <f t="shared" si="1"/>
        <v>0.01571759259259259</v>
      </c>
      <c r="I29" s="14">
        <f>F29-INDEX($F$5:$F$218,MATCH(D29,$D$5:$D$218,0))</f>
        <v>0.014039351851851845</v>
      </c>
    </row>
    <row r="30" spans="1:9" ht="15" customHeight="1">
      <c r="A30" s="13">
        <v>26</v>
      </c>
      <c r="B30" s="20" t="s">
        <v>70</v>
      </c>
      <c r="C30" s="20" t="s">
        <v>71</v>
      </c>
      <c r="D30" s="39" t="s">
        <v>17</v>
      </c>
      <c r="E30" s="20" t="s">
        <v>219</v>
      </c>
      <c r="F30" s="32">
        <v>0.08298611111111111</v>
      </c>
      <c r="G30" s="13" t="str">
        <f t="shared" si="0"/>
        <v>8.32/km</v>
      </c>
      <c r="H30" s="14">
        <f t="shared" si="1"/>
        <v>0.01579861111111111</v>
      </c>
      <c r="I30" s="14">
        <f>F30-INDEX($F$5:$F$218,MATCH(D30,$D$5:$D$218,0))</f>
        <v>0.014120370370370366</v>
      </c>
    </row>
    <row r="31" spans="1:9" ht="15" customHeight="1">
      <c r="A31" s="13">
        <v>27</v>
      </c>
      <c r="B31" s="20" t="s">
        <v>72</v>
      </c>
      <c r="C31" s="20" t="s">
        <v>22</v>
      </c>
      <c r="D31" s="39" t="s">
        <v>73</v>
      </c>
      <c r="E31" s="20" t="s">
        <v>74</v>
      </c>
      <c r="F31" s="32">
        <v>0.08321759259259259</v>
      </c>
      <c r="G31" s="13" t="str">
        <f t="shared" si="0"/>
        <v>8.34/km</v>
      </c>
      <c r="H31" s="14">
        <f t="shared" si="1"/>
        <v>0.016030092592592596</v>
      </c>
      <c r="I31" s="14">
        <f>F31-INDEX($F$5:$F$218,MATCH(D31,$D$5:$D$218,0))</f>
        <v>0</v>
      </c>
    </row>
    <row r="32" spans="1:9" ht="15" customHeight="1">
      <c r="A32" s="13">
        <v>28</v>
      </c>
      <c r="B32" s="20" t="s">
        <v>75</v>
      </c>
      <c r="C32" s="20" t="s">
        <v>12</v>
      </c>
      <c r="D32" s="39" t="s">
        <v>76</v>
      </c>
      <c r="E32" s="20" t="s">
        <v>77</v>
      </c>
      <c r="F32" s="32">
        <v>0.08421296296296298</v>
      </c>
      <c r="G32" s="13" t="str">
        <f t="shared" si="0"/>
        <v>8.40/km</v>
      </c>
      <c r="H32" s="14">
        <f t="shared" si="1"/>
        <v>0.01702546296296298</v>
      </c>
      <c r="I32" s="14">
        <f>F32-INDEX($F$5:$F$218,MATCH(D32,$D$5:$D$218,0))</f>
        <v>0</v>
      </c>
    </row>
    <row r="33" spans="1:9" ht="15" customHeight="1">
      <c r="A33" s="13">
        <v>29</v>
      </c>
      <c r="B33" s="20" t="s">
        <v>78</v>
      </c>
      <c r="C33" s="20" t="s">
        <v>79</v>
      </c>
      <c r="D33" s="39" t="s">
        <v>47</v>
      </c>
      <c r="E33" s="20" t="s">
        <v>80</v>
      </c>
      <c r="F33" s="32">
        <v>0.08466435185185185</v>
      </c>
      <c r="G33" s="13" t="str">
        <f t="shared" si="0"/>
        <v>8.43/km</v>
      </c>
      <c r="H33" s="14">
        <f t="shared" si="1"/>
        <v>0.017476851851851855</v>
      </c>
      <c r="I33" s="14">
        <f>F33-INDEX($F$5:$F$218,MATCH(D33,$D$5:$D$218,0))</f>
        <v>0.005995370370370373</v>
      </c>
    </row>
    <row r="34" spans="1:9" ht="15" customHeight="1">
      <c r="A34" s="13">
        <v>30</v>
      </c>
      <c r="B34" s="20" t="s">
        <v>81</v>
      </c>
      <c r="C34" s="20" t="s">
        <v>82</v>
      </c>
      <c r="D34" s="39" t="s">
        <v>17</v>
      </c>
      <c r="E34" s="20" t="s">
        <v>83</v>
      </c>
      <c r="F34" s="32">
        <v>0.08641203703703704</v>
      </c>
      <c r="G34" s="13" t="str">
        <f t="shared" si="0"/>
        <v>8.53/km</v>
      </c>
      <c r="H34" s="14">
        <f t="shared" si="1"/>
        <v>0.01922453703703704</v>
      </c>
      <c r="I34" s="14">
        <f>F34-INDEX($F$5:$F$218,MATCH(D34,$D$5:$D$218,0))</f>
        <v>0.017546296296296296</v>
      </c>
    </row>
    <row r="35" spans="1:9" ht="15" customHeight="1">
      <c r="A35" s="13">
        <v>31</v>
      </c>
      <c r="B35" s="20" t="s">
        <v>84</v>
      </c>
      <c r="C35" s="20" t="s">
        <v>85</v>
      </c>
      <c r="D35" s="39" t="s">
        <v>20</v>
      </c>
      <c r="E35" s="20" t="s">
        <v>86</v>
      </c>
      <c r="F35" s="32">
        <v>0.08729166666666667</v>
      </c>
      <c r="G35" s="13" t="str">
        <f t="shared" si="0"/>
        <v>8.59/km</v>
      </c>
      <c r="H35" s="14">
        <f t="shared" si="1"/>
        <v>0.020104166666666673</v>
      </c>
      <c r="I35" s="14">
        <f>F35-INDEX($F$5:$F$218,MATCH(D35,$D$5:$D$218,0))</f>
        <v>0.017743055555555554</v>
      </c>
    </row>
    <row r="36" spans="1:9" ht="15" customHeight="1">
      <c r="A36" s="13">
        <v>32</v>
      </c>
      <c r="B36" s="20" t="s">
        <v>87</v>
      </c>
      <c r="C36" s="20" t="s">
        <v>88</v>
      </c>
      <c r="D36" s="39" t="s">
        <v>20</v>
      </c>
      <c r="E36" s="20" t="s">
        <v>219</v>
      </c>
      <c r="F36" s="32">
        <v>0.08775462962962964</v>
      </c>
      <c r="G36" s="13" t="str">
        <f t="shared" si="0"/>
        <v>9.02/km</v>
      </c>
      <c r="H36" s="14">
        <f t="shared" si="1"/>
        <v>0.020567129629629644</v>
      </c>
      <c r="I36" s="14">
        <f>F36-INDEX($F$5:$F$218,MATCH(D36,$D$5:$D$218,0))</f>
        <v>0.018206018518518524</v>
      </c>
    </row>
    <row r="37" spans="1:9" ht="15" customHeight="1">
      <c r="A37" s="13">
        <v>33</v>
      </c>
      <c r="B37" s="20" t="s">
        <v>89</v>
      </c>
      <c r="C37" s="20" t="s">
        <v>90</v>
      </c>
      <c r="D37" s="39" t="s">
        <v>28</v>
      </c>
      <c r="E37" s="20" t="s">
        <v>91</v>
      </c>
      <c r="F37" s="32">
        <v>0.08804398148148147</v>
      </c>
      <c r="G37" s="13" t="str">
        <f t="shared" si="0"/>
        <v>9.03/km</v>
      </c>
      <c r="H37" s="14">
        <f t="shared" si="1"/>
        <v>0.020856481481481476</v>
      </c>
      <c r="I37" s="14">
        <f>F37-INDEX($F$5:$F$218,MATCH(D37,$D$5:$D$218,0))</f>
        <v>0.014664351851851845</v>
      </c>
    </row>
    <row r="38" spans="1:9" ht="15" customHeight="1">
      <c r="A38" s="13">
        <v>34</v>
      </c>
      <c r="B38" s="20" t="s">
        <v>92</v>
      </c>
      <c r="C38" s="20" t="s">
        <v>93</v>
      </c>
      <c r="D38" s="39" t="s">
        <v>28</v>
      </c>
      <c r="E38" s="20" t="s">
        <v>219</v>
      </c>
      <c r="F38" s="32">
        <v>0.08854166666666667</v>
      </c>
      <c r="G38" s="13" t="str">
        <f t="shared" si="0"/>
        <v>9.06/km</v>
      </c>
      <c r="H38" s="14">
        <f t="shared" si="1"/>
        <v>0.021354166666666674</v>
      </c>
      <c r="I38" s="14">
        <f>F38-INDEX($F$5:$F$218,MATCH(D38,$D$5:$D$218,0))</f>
        <v>0.015162037037037043</v>
      </c>
    </row>
    <row r="39" spans="1:9" ht="15" customHeight="1">
      <c r="A39" s="13">
        <v>35</v>
      </c>
      <c r="B39" s="20" t="s">
        <v>94</v>
      </c>
      <c r="C39" s="20" t="s">
        <v>95</v>
      </c>
      <c r="D39" s="39" t="s">
        <v>28</v>
      </c>
      <c r="E39" s="20" t="s">
        <v>96</v>
      </c>
      <c r="F39" s="32">
        <v>0.08916666666666667</v>
      </c>
      <c r="G39" s="13" t="str">
        <f t="shared" si="0"/>
        <v>9.10/km</v>
      </c>
      <c r="H39" s="14">
        <f t="shared" si="1"/>
        <v>0.021979166666666675</v>
      </c>
      <c r="I39" s="14">
        <f>F39-INDEX($F$5:$F$218,MATCH(D39,$D$5:$D$218,0))</f>
        <v>0.015787037037037044</v>
      </c>
    </row>
    <row r="40" spans="1:9" ht="15" customHeight="1">
      <c r="A40" s="13">
        <v>36</v>
      </c>
      <c r="B40" s="20" t="s">
        <v>97</v>
      </c>
      <c r="C40" s="20" t="s">
        <v>37</v>
      </c>
      <c r="D40" s="39" t="s">
        <v>28</v>
      </c>
      <c r="E40" s="20" t="s">
        <v>83</v>
      </c>
      <c r="F40" s="32">
        <v>0.08920138888888889</v>
      </c>
      <c r="G40" s="13" t="str">
        <f t="shared" si="0"/>
        <v>9.11/km</v>
      </c>
      <c r="H40" s="14">
        <f t="shared" si="1"/>
        <v>0.02201388888888889</v>
      </c>
      <c r="I40" s="14">
        <f>F40-INDEX($F$5:$F$218,MATCH(D40,$D$5:$D$218,0))</f>
        <v>0.015821759259259258</v>
      </c>
    </row>
    <row r="41" spans="1:9" ht="15" customHeight="1">
      <c r="A41" s="13">
        <v>37</v>
      </c>
      <c r="B41" s="20" t="s">
        <v>98</v>
      </c>
      <c r="C41" s="20" t="s">
        <v>99</v>
      </c>
      <c r="D41" s="39" t="s">
        <v>73</v>
      </c>
      <c r="E41" s="20" t="s">
        <v>100</v>
      </c>
      <c r="F41" s="32">
        <v>0.09043981481481482</v>
      </c>
      <c r="G41" s="13" t="str">
        <f t="shared" si="0"/>
        <v>9.18/km</v>
      </c>
      <c r="H41" s="14">
        <f t="shared" si="1"/>
        <v>0.023252314814814823</v>
      </c>
      <c r="I41" s="14">
        <f>F41-INDEX($F$5:$F$218,MATCH(D41,$D$5:$D$218,0))</f>
        <v>0.007222222222222227</v>
      </c>
    </row>
    <row r="42" spans="1:9" ht="15" customHeight="1">
      <c r="A42" s="13">
        <v>38</v>
      </c>
      <c r="B42" s="20" t="s">
        <v>101</v>
      </c>
      <c r="C42" s="20" t="s">
        <v>12</v>
      </c>
      <c r="D42" s="39" t="s">
        <v>17</v>
      </c>
      <c r="E42" s="20" t="s">
        <v>221</v>
      </c>
      <c r="F42" s="32">
        <v>0.09053240740740741</v>
      </c>
      <c r="G42" s="13" t="str">
        <f t="shared" si="0"/>
        <v>9.19/km</v>
      </c>
      <c r="H42" s="14">
        <f t="shared" si="1"/>
        <v>0.02334490740740741</v>
      </c>
      <c r="I42" s="14">
        <f>F42-INDEX($F$5:$F$218,MATCH(D42,$D$5:$D$218,0))</f>
        <v>0.021666666666666667</v>
      </c>
    </row>
    <row r="43" spans="1:9" ht="15" customHeight="1">
      <c r="A43" s="13">
        <v>39</v>
      </c>
      <c r="B43" s="20" t="s">
        <v>102</v>
      </c>
      <c r="C43" s="20" t="s">
        <v>103</v>
      </c>
      <c r="D43" s="39" t="s">
        <v>47</v>
      </c>
      <c r="E43" s="20" t="s">
        <v>221</v>
      </c>
      <c r="F43" s="32">
        <v>0.09167824074074075</v>
      </c>
      <c r="G43" s="13" t="str">
        <f t="shared" si="0"/>
        <v>9.26/km</v>
      </c>
      <c r="H43" s="14">
        <f t="shared" si="1"/>
        <v>0.024490740740740757</v>
      </c>
      <c r="I43" s="14">
        <f>F43-INDEX($F$5:$F$218,MATCH(D43,$D$5:$D$218,0))</f>
        <v>0.013009259259259276</v>
      </c>
    </row>
    <row r="44" spans="1:9" ht="15" customHeight="1">
      <c r="A44" s="13">
        <v>40</v>
      </c>
      <c r="B44" s="20" t="s">
        <v>51</v>
      </c>
      <c r="C44" s="20" t="s">
        <v>50</v>
      </c>
      <c r="D44" s="39" t="s">
        <v>73</v>
      </c>
      <c r="E44" s="20" t="s">
        <v>222</v>
      </c>
      <c r="F44" s="32">
        <v>0.09170138888888889</v>
      </c>
      <c r="G44" s="13" t="str">
        <f t="shared" si="0"/>
        <v>9.26/km</v>
      </c>
      <c r="H44" s="14">
        <f t="shared" si="1"/>
        <v>0.02451388888888889</v>
      </c>
      <c r="I44" s="14">
        <f>F44-INDEX($F$5:$F$218,MATCH(D44,$D$5:$D$218,0))</f>
        <v>0.008483796296296295</v>
      </c>
    </row>
    <row r="45" spans="1:9" ht="15" customHeight="1">
      <c r="A45" s="13">
        <v>41</v>
      </c>
      <c r="B45" s="20" t="s">
        <v>104</v>
      </c>
      <c r="C45" s="20" t="s">
        <v>52</v>
      </c>
      <c r="D45" s="39" t="s">
        <v>28</v>
      </c>
      <c r="E45" s="20" t="s">
        <v>224</v>
      </c>
      <c r="F45" s="32">
        <v>0.09173611111111112</v>
      </c>
      <c r="G45" s="13" t="str">
        <f t="shared" si="0"/>
        <v>9.26/km</v>
      </c>
      <c r="H45" s="14">
        <f t="shared" si="1"/>
        <v>0.02454861111111112</v>
      </c>
      <c r="I45" s="14">
        <f>F45-INDEX($F$5:$F$218,MATCH(D45,$D$5:$D$218,0))</f>
        <v>0.018356481481481488</v>
      </c>
    </row>
    <row r="46" spans="1:9" ht="15" customHeight="1">
      <c r="A46" s="13">
        <v>42</v>
      </c>
      <c r="B46" s="20" t="s">
        <v>105</v>
      </c>
      <c r="C46" s="20" t="s">
        <v>52</v>
      </c>
      <c r="D46" s="39" t="s">
        <v>106</v>
      </c>
      <c r="E46" s="20" t="s">
        <v>80</v>
      </c>
      <c r="F46" s="32">
        <v>0.09179398148148149</v>
      </c>
      <c r="G46" s="13" t="str">
        <f t="shared" si="0"/>
        <v>9.27/km</v>
      </c>
      <c r="H46" s="14">
        <f t="shared" si="1"/>
        <v>0.024606481481481493</v>
      </c>
      <c r="I46" s="14">
        <f>F46-INDEX($F$5:$F$218,MATCH(D46,$D$5:$D$218,0))</f>
        <v>0</v>
      </c>
    </row>
    <row r="47" spans="1:9" ht="15" customHeight="1">
      <c r="A47" s="13">
        <v>43</v>
      </c>
      <c r="B47" s="20" t="s">
        <v>107</v>
      </c>
      <c r="C47" s="20" t="s">
        <v>32</v>
      </c>
      <c r="D47" s="39" t="s">
        <v>28</v>
      </c>
      <c r="E47" s="20" t="s">
        <v>219</v>
      </c>
      <c r="F47" s="32">
        <v>0.09181712962962962</v>
      </c>
      <c r="G47" s="13" t="str">
        <f t="shared" si="0"/>
        <v>9.27/km</v>
      </c>
      <c r="H47" s="14">
        <f t="shared" si="1"/>
        <v>0.024629629629629626</v>
      </c>
      <c r="I47" s="14">
        <f>F47-INDEX($F$5:$F$218,MATCH(D47,$D$5:$D$218,0))</f>
        <v>0.018437499999999996</v>
      </c>
    </row>
    <row r="48" spans="1:9" ht="15" customHeight="1">
      <c r="A48" s="13">
        <v>44</v>
      </c>
      <c r="B48" s="20" t="s">
        <v>108</v>
      </c>
      <c r="C48" s="20" t="s">
        <v>50</v>
      </c>
      <c r="D48" s="39" t="s">
        <v>13</v>
      </c>
      <c r="E48" s="20" t="s">
        <v>109</v>
      </c>
      <c r="F48" s="32">
        <v>0.09384259259259259</v>
      </c>
      <c r="G48" s="13" t="str">
        <f t="shared" si="0"/>
        <v>9.39/km</v>
      </c>
      <c r="H48" s="14">
        <f t="shared" si="1"/>
        <v>0.02665509259259259</v>
      </c>
      <c r="I48" s="14">
        <f>F48-INDEX($F$5:$F$218,MATCH(D48,$D$5:$D$218,0))</f>
        <v>0.02665509259259259</v>
      </c>
    </row>
    <row r="49" spans="1:9" ht="15" customHeight="1">
      <c r="A49" s="13">
        <v>45</v>
      </c>
      <c r="B49" s="20" t="s">
        <v>110</v>
      </c>
      <c r="C49" s="20" t="s">
        <v>63</v>
      </c>
      <c r="D49" s="39" t="s">
        <v>73</v>
      </c>
      <c r="E49" s="20" t="s">
        <v>41</v>
      </c>
      <c r="F49" s="32">
        <v>0.09425925925925926</v>
      </c>
      <c r="G49" s="13" t="str">
        <f t="shared" si="0"/>
        <v>9.42/km</v>
      </c>
      <c r="H49" s="14">
        <f t="shared" si="1"/>
        <v>0.027071759259259268</v>
      </c>
      <c r="I49" s="14">
        <f>F49-INDEX($F$5:$F$218,MATCH(D49,$D$5:$D$218,0))</f>
        <v>0.011041666666666672</v>
      </c>
    </row>
    <row r="50" spans="1:9" ht="15" customHeight="1">
      <c r="A50" s="13">
        <v>46</v>
      </c>
      <c r="B50" s="20" t="s">
        <v>111</v>
      </c>
      <c r="C50" s="20" t="s">
        <v>60</v>
      </c>
      <c r="D50" s="39" t="s">
        <v>73</v>
      </c>
      <c r="E50" s="20" t="s">
        <v>220</v>
      </c>
      <c r="F50" s="32">
        <v>0.0958912037037037</v>
      </c>
      <c r="G50" s="13" t="str">
        <f t="shared" si="0"/>
        <v>9.52/km</v>
      </c>
      <c r="H50" s="14">
        <f t="shared" si="1"/>
        <v>0.028703703703703703</v>
      </c>
      <c r="I50" s="14">
        <f>F50-INDEX($F$5:$F$218,MATCH(D50,$D$5:$D$218,0))</f>
        <v>0.012673611111111108</v>
      </c>
    </row>
    <row r="51" spans="1:9" ht="15" customHeight="1">
      <c r="A51" s="13">
        <v>47</v>
      </c>
      <c r="B51" s="20" t="s">
        <v>112</v>
      </c>
      <c r="C51" s="20" t="s">
        <v>113</v>
      </c>
      <c r="D51" s="39" t="s">
        <v>73</v>
      </c>
      <c r="E51" s="20" t="s">
        <v>225</v>
      </c>
      <c r="F51" s="32">
        <v>0.09741898148148148</v>
      </c>
      <c r="G51" s="13" t="str">
        <f t="shared" si="0"/>
        <v>10.01/km</v>
      </c>
      <c r="H51" s="14">
        <f t="shared" si="1"/>
        <v>0.030231481481481484</v>
      </c>
      <c r="I51" s="14">
        <f>F51-INDEX($F$5:$F$218,MATCH(D51,$D$5:$D$218,0))</f>
        <v>0.014201388888888888</v>
      </c>
    </row>
    <row r="52" spans="1:9" ht="15" customHeight="1">
      <c r="A52" s="13">
        <v>48</v>
      </c>
      <c r="B52" s="20" t="s">
        <v>114</v>
      </c>
      <c r="C52" s="20" t="s">
        <v>115</v>
      </c>
      <c r="D52" s="39" t="s">
        <v>13</v>
      </c>
      <c r="E52" s="20" t="s">
        <v>220</v>
      </c>
      <c r="F52" s="32">
        <v>0.09785879629629629</v>
      </c>
      <c r="G52" s="13" t="str">
        <f t="shared" si="0"/>
        <v>10.04/km</v>
      </c>
      <c r="H52" s="14">
        <f t="shared" si="1"/>
        <v>0.030671296296296294</v>
      </c>
      <c r="I52" s="14">
        <f>F52-INDEX($F$5:$F$218,MATCH(D52,$D$5:$D$218,0))</f>
        <v>0.030671296296296294</v>
      </c>
    </row>
    <row r="53" spans="1:9" ht="15" customHeight="1">
      <c r="A53" s="13">
        <v>49</v>
      </c>
      <c r="B53" s="20" t="s">
        <v>116</v>
      </c>
      <c r="C53" s="20" t="s">
        <v>117</v>
      </c>
      <c r="D53" s="39" t="s">
        <v>47</v>
      </c>
      <c r="E53" s="20" t="s">
        <v>118</v>
      </c>
      <c r="F53" s="32">
        <v>0.09828703703703705</v>
      </c>
      <c r="G53" s="13" t="str">
        <f t="shared" si="0"/>
        <v>10.07/km</v>
      </c>
      <c r="H53" s="14">
        <f t="shared" si="1"/>
        <v>0.03109953703703705</v>
      </c>
      <c r="I53" s="14">
        <f>F53-INDEX($F$5:$F$218,MATCH(D53,$D$5:$D$218,0))</f>
        <v>0.01961805555555557</v>
      </c>
    </row>
    <row r="54" spans="1:9" ht="15" customHeight="1">
      <c r="A54" s="13">
        <v>50</v>
      </c>
      <c r="B54" s="20" t="s">
        <v>119</v>
      </c>
      <c r="C54" s="20" t="s">
        <v>120</v>
      </c>
      <c r="D54" s="39" t="s">
        <v>47</v>
      </c>
      <c r="E54" s="20" t="s">
        <v>219</v>
      </c>
      <c r="F54" s="32">
        <v>0.09847222222222222</v>
      </c>
      <c r="G54" s="13" t="str">
        <f t="shared" si="0"/>
        <v>10.08/km</v>
      </c>
      <c r="H54" s="14">
        <f t="shared" si="1"/>
        <v>0.03128472222222223</v>
      </c>
      <c r="I54" s="14">
        <f>F54-INDEX($F$5:$F$218,MATCH(D54,$D$5:$D$218,0))</f>
        <v>0.019803240740740746</v>
      </c>
    </row>
    <row r="55" spans="1:9" ht="15" customHeight="1">
      <c r="A55" s="13">
        <v>51</v>
      </c>
      <c r="B55" s="20" t="s">
        <v>121</v>
      </c>
      <c r="C55" s="20" t="s">
        <v>122</v>
      </c>
      <c r="D55" s="39" t="s">
        <v>17</v>
      </c>
      <c r="E55" s="20" t="s">
        <v>65</v>
      </c>
      <c r="F55" s="32">
        <v>0.0986574074074074</v>
      </c>
      <c r="G55" s="13" t="str">
        <f t="shared" si="0"/>
        <v>10.09/km</v>
      </c>
      <c r="H55" s="14">
        <f t="shared" si="1"/>
        <v>0.031469907407407405</v>
      </c>
      <c r="I55" s="14">
        <f>F55-INDEX($F$5:$F$218,MATCH(D55,$D$5:$D$218,0))</f>
        <v>0.02979166666666666</v>
      </c>
    </row>
    <row r="56" spans="1:9" ht="15" customHeight="1">
      <c r="A56" s="13">
        <v>52</v>
      </c>
      <c r="B56" s="20" t="s">
        <v>123</v>
      </c>
      <c r="C56" s="20" t="s">
        <v>22</v>
      </c>
      <c r="D56" s="39" t="s">
        <v>73</v>
      </c>
      <c r="E56" s="20" t="s">
        <v>65</v>
      </c>
      <c r="F56" s="32">
        <v>0.09873842592592592</v>
      </c>
      <c r="G56" s="13" t="str">
        <f t="shared" si="0"/>
        <v>10.09/km</v>
      </c>
      <c r="H56" s="14">
        <f t="shared" si="1"/>
        <v>0.03155092592592593</v>
      </c>
      <c r="I56" s="14">
        <f>F56-INDEX($F$5:$F$218,MATCH(D56,$D$5:$D$218,0))</f>
        <v>0.015520833333333331</v>
      </c>
    </row>
    <row r="57" spans="1:9" ht="15" customHeight="1">
      <c r="A57" s="13">
        <v>53</v>
      </c>
      <c r="B57" s="20" t="s">
        <v>124</v>
      </c>
      <c r="C57" s="20" t="s">
        <v>125</v>
      </c>
      <c r="D57" s="39" t="s">
        <v>13</v>
      </c>
      <c r="E57" s="20" t="s">
        <v>126</v>
      </c>
      <c r="F57" s="32">
        <v>0.09876157407407408</v>
      </c>
      <c r="G57" s="13" t="str">
        <f t="shared" si="0"/>
        <v>10.10/km</v>
      </c>
      <c r="H57" s="14">
        <f t="shared" si="1"/>
        <v>0.03157407407407409</v>
      </c>
      <c r="I57" s="14">
        <f>F57-INDEX($F$5:$F$218,MATCH(D57,$D$5:$D$218,0))</f>
        <v>0.03157407407407409</v>
      </c>
    </row>
    <row r="58" spans="1:9" ht="15" customHeight="1">
      <c r="A58" s="13">
        <v>54</v>
      </c>
      <c r="B58" s="20" t="s">
        <v>127</v>
      </c>
      <c r="C58" s="20" t="s">
        <v>128</v>
      </c>
      <c r="D58" s="39" t="s">
        <v>20</v>
      </c>
      <c r="E58" s="20" t="s">
        <v>221</v>
      </c>
      <c r="F58" s="32">
        <v>0.09878472222222223</v>
      </c>
      <c r="G58" s="13" t="str">
        <f t="shared" si="0"/>
        <v>10.10/km</v>
      </c>
      <c r="H58" s="14">
        <f t="shared" si="1"/>
        <v>0.031597222222222235</v>
      </c>
      <c r="I58" s="14">
        <f>F58-INDEX($F$5:$F$218,MATCH(D58,$D$5:$D$218,0))</f>
        <v>0.029236111111111115</v>
      </c>
    </row>
    <row r="59" spans="1:9" ht="15" customHeight="1">
      <c r="A59" s="13">
        <v>55</v>
      </c>
      <c r="B59" s="20" t="s">
        <v>129</v>
      </c>
      <c r="C59" s="20" t="s">
        <v>130</v>
      </c>
      <c r="D59" s="39" t="s">
        <v>17</v>
      </c>
      <c r="E59" s="20" t="s">
        <v>220</v>
      </c>
      <c r="F59" s="32">
        <v>0.0992824074074074</v>
      </c>
      <c r="G59" s="13" t="str">
        <f t="shared" si="0"/>
        <v>10.13/km</v>
      </c>
      <c r="H59" s="14">
        <f t="shared" si="1"/>
        <v>0.032094907407407405</v>
      </c>
      <c r="I59" s="14">
        <f>F59-INDEX($F$5:$F$218,MATCH(D59,$D$5:$D$218,0))</f>
        <v>0.03041666666666666</v>
      </c>
    </row>
    <row r="60" spans="1:9" ht="15" customHeight="1">
      <c r="A60" s="13">
        <v>56</v>
      </c>
      <c r="B60" s="20" t="s">
        <v>131</v>
      </c>
      <c r="C60" s="20" t="s">
        <v>132</v>
      </c>
      <c r="D60" s="39" t="s">
        <v>73</v>
      </c>
      <c r="E60" s="20" t="s">
        <v>86</v>
      </c>
      <c r="F60" s="32">
        <v>0.09930555555555555</v>
      </c>
      <c r="G60" s="13" t="str">
        <f t="shared" si="0"/>
        <v>10.13/km</v>
      </c>
      <c r="H60" s="14">
        <f t="shared" si="1"/>
        <v>0.03211805555555555</v>
      </c>
      <c r="I60" s="14">
        <f>F60-INDEX($F$5:$F$218,MATCH(D60,$D$5:$D$218,0))</f>
        <v>0.016087962962962957</v>
      </c>
    </row>
    <row r="61" spans="1:9" ht="15" customHeight="1">
      <c r="A61" s="13">
        <v>57</v>
      </c>
      <c r="B61" s="20" t="s">
        <v>133</v>
      </c>
      <c r="C61" s="20" t="s">
        <v>99</v>
      </c>
      <c r="D61" s="39" t="s">
        <v>17</v>
      </c>
      <c r="E61" s="20" t="s">
        <v>219</v>
      </c>
      <c r="F61" s="32">
        <v>0.09950231481481482</v>
      </c>
      <c r="G61" s="13" t="str">
        <f t="shared" si="0"/>
        <v>10.14/km</v>
      </c>
      <c r="H61" s="14">
        <f t="shared" si="1"/>
        <v>0.032314814814814824</v>
      </c>
      <c r="I61" s="14">
        <f>F61-INDEX($F$5:$F$218,MATCH(D61,$D$5:$D$218,0))</f>
        <v>0.03063657407407408</v>
      </c>
    </row>
    <row r="62" spans="1:9" ht="15" customHeight="1">
      <c r="A62" s="13">
        <v>58</v>
      </c>
      <c r="B62" s="20" t="s">
        <v>18</v>
      </c>
      <c r="C62" s="20" t="s">
        <v>90</v>
      </c>
      <c r="D62" s="39" t="s">
        <v>73</v>
      </c>
      <c r="E62" s="20" t="s">
        <v>219</v>
      </c>
      <c r="F62" s="32">
        <v>0.1005787037037037</v>
      </c>
      <c r="G62" s="13" t="str">
        <f t="shared" si="0"/>
        <v>10.21/km</v>
      </c>
      <c r="H62" s="14">
        <f t="shared" si="1"/>
        <v>0.0333912037037037</v>
      </c>
      <c r="I62" s="14">
        <f>F62-INDEX($F$5:$F$218,MATCH(D62,$D$5:$D$218,0))</f>
        <v>0.017361111111111105</v>
      </c>
    </row>
    <row r="63" spans="1:9" ht="15" customHeight="1">
      <c r="A63" s="13">
        <v>59</v>
      </c>
      <c r="B63" s="20" t="s">
        <v>134</v>
      </c>
      <c r="C63" s="20" t="s">
        <v>60</v>
      </c>
      <c r="D63" s="39" t="s">
        <v>106</v>
      </c>
      <c r="E63" s="20" t="s">
        <v>220</v>
      </c>
      <c r="F63" s="32">
        <v>0.1023263888888889</v>
      </c>
      <c r="G63" s="13" t="str">
        <f t="shared" si="0"/>
        <v>10.32/km</v>
      </c>
      <c r="H63" s="14">
        <f t="shared" si="1"/>
        <v>0.0351388888888889</v>
      </c>
      <c r="I63" s="14">
        <f>F63-INDEX($F$5:$F$218,MATCH(D63,$D$5:$D$218,0))</f>
        <v>0.010532407407407407</v>
      </c>
    </row>
    <row r="64" spans="1:9" ht="15" customHeight="1">
      <c r="A64" s="13">
        <v>60</v>
      </c>
      <c r="B64" s="20" t="s">
        <v>135</v>
      </c>
      <c r="C64" s="20" t="s">
        <v>136</v>
      </c>
      <c r="D64" s="39" t="s">
        <v>28</v>
      </c>
      <c r="E64" s="20" t="s">
        <v>219</v>
      </c>
      <c r="F64" s="32">
        <v>0.10309027777777778</v>
      </c>
      <c r="G64" s="13" t="str">
        <f t="shared" si="0"/>
        <v>10.36/km</v>
      </c>
      <c r="H64" s="14">
        <f t="shared" si="1"/>
        <v>0.03590277777777778</v>
      </c>
      <c r="I64" s="14">
        <f>F64-INDEX($F$5:$F$218,MATCH(D64,$D$5:$D$218,0))</f>
        <v>0.029710648148148153</v>
      </c>
    </row>
    <row r="65" spans="1:9" ht="15" customHeight="1">
      <c r="A65" s="13">
        <v>61</v>
      </c>
      <c r="B65" s="20" t="s">
        <v>137</v>
      </c>
      <c r="C65" s="20" t="s">
        <v>138</v>
      </c>
      <c r="D65" s="39" t="s">
        <v>28</v>
      </c>
      <c r="E65" s="20" t="s">
        <v>65</v>
      </c>
      <c r="F65" s="32">
        <v>0.1036574074074074</v>
      </c>
      <c r="G65" s="13" t="str">
        <f t="shared" si="0"/>
        <v>10.40/km</v>
      </c>
      <c r="H65" s="14">
        <f t="shared" si="1"/>
        <v>0.03646990740740741</v>
      </c>
      <c r="I65" s="14">
        <f>F65-INDEX($F$5:$F$218,MATCH(D65,$D$5:$D$218,0))</f>
        <v>0.03027777777777778</v>
      </c>
    </row>
    <row r="66" spans="1:9" ht="15" customHeight="1">
      <c r="A66" s="13">
        <v>62</v>
      </c>
      <c r="B66" s="20" t="s">
        <v>97</v>
      </c>
      <c r="C66" s="20" t="s">
        <v>50</v>
      </c>
      <c r="D66" s="39" t="s">
        <v>13</v>
      </c>
      <c r="E66" s="20" t="s">
        <v>220</v>
      </c>
      <c r="F66" s="32">
        <v>0.10456018518518519</v>
      </c>
      <c r="G66" s="13" t="str">
        <f t="shared" si="0"/>
        <v>10.45/km</v>
      </c>
      <c r="H66" s="14">
        <f t="shared" si="1"/>
        <v>0.03737268518518519</v>
      </c>
      <c r="I66" s="14">
        <f>F66-INDEX($F$5:$F$218,MATCH(D66,$D$5:$D$218,0))</f>
        <v>0.03737268518518519</v>
      </c>
    </row>
    <row r="67" spans="1:9" ht="15" customHeight="1">
      <c r="A67" s="13">
        <v>63</v>
      </c>
      <c r="B67" s="20" t="s">
        <v>139</v>
      </c>
      <c r="C67" s="20" t="s">
        <v>82</v>
      </c>
      <c r="D67" s="39" t="s">
        <v>13</v>
      </c>
      <c r="E67" s="20" t="s">
        <v>216</v>
      </c>
      <c r="F67" s="32">
        <v>0.10457175925925925</v>
      </c>
      <c r="G67" s="13" t="str">
        <f t="shared" si="0"/>
        <v>10.45/km</v>
      </c>
      <c r="H67" s="14">
        <f t="shared" si="1"/>
        <v>0.037384259259259256</v>
      </c>
      <c r="I67" s="14">
        <f>F67-INDEX($F$5:$F$218,MATCH(D67,$D$5:$D$218,0))</f>
        <v>0.037384259259259256</v>
      </c>
    </row>
    <row r="68" spans="1:9" ht="15" customHeight="1">
      <c r="A68" s="13">
        <v>64</v>
      </c>
      <c r="B68" s="20" t="s">
        <v>140</v>
      </c>
      <c r="C68" s="20" t="s">
        <v>25</v>
      </c>
      <c r="D68" s="39" t="s">
        <v>106</v>
      </c>
      <c r="E68" s="20" t="s">
        <v>141</v>
      </c>
      <c r="F68" s="32">
        <v>0.10461805555555555</v>
      </c>
      <c r="G68" s="13" t="str">
        <f t="shared" si="0"/>
        <v>10.46/km</v>
      </c>
      <c r="H68" s="14">
        <f t="shared" si="1"/>
        <v>0.03743055555555555</v>
      </c>
      <c r="I68" s="14">
        <f>F68-INDEX($F$5:$F$218,MATCH(D68,$D$5:$D$218,0))</f>
        <v>0.012824074074074057</v>
      </c>
    </row>
    <row r="69" spans="1:9" ht="15" customHeight="1">
      <c r="A69" s="13">
        <v>65</v>
      </c>
      <c r="B69" s="20" t="s">
        <v>142</v>
      </c>
      <c r="C69" s="20" t="s">
        <v>143</v>
      </c>
      <c r="D69" s="39" t="s">
        <v>20</v>
      </c>
      <c r="E69" s="20" t="s">
        <v>65</v>
      </c>
      <c r="F69" s="32">
        <v>0.10482638888888889</v>
      </c>
      <c r="G69" s="13" t="str">
        <f aca="true" t="shared" si="2" ref="G69:G110">TEXT(INT((HOUR(F69)*3600+MINUTE(F69)*60+SECOND(F69))/$I$3/60),"0")&amp;"."&amp;TEXT(MOD((HOUR(F69)*3600+MINUTE(F69)*60+SECOND(F69))/$I$3,60),"00")&amp;"/km"</f>
        <v>10.47/km</v>
      </c>
      <c r="H69" s="14">
        <f>F69-$F$5</f>
        <v>0.03763888888888889</v>
      </c>
      <c r="I69" s="14">
        <f>F69-INDEX($F$5:$F$218,MATCH(D69,$D$5:$D$218,0))</f>
        <v>0.03527777777777777</v>
      </c>
    </row>
    <row r="70" spans="1:9" ht="15" customHeight="1">
      <c r="A70" s="13">
        <v>66</v>
      </c>
      <c r="B70" s="20" t="s">
        <v>144</v>
      </c>
      <c r="C70" s="20" t="s">
        <v>82</v>
      </c>
      <c r="D70" s="39" t="s">
        <v>76</v>
      </c>
      <c r="E70" s="20" t="s">
        <v>55</v>
      </c>
      <c r="F70" s="32">
        <v>0.10484953703703703</v>
      </c>
      <c r="G70" s="13" t="str">
        <f t="shared" si="2"/>
        <v>10.47/km</v>
      </c>
      <c r="H70" s="14">
        <f>F70-$F$5</f>
        <v>0.037662037037037036</v>
      </c>
      <c r="I70" s="14">
        <f>F70-INDEX($F$5:$F$218,MATCH(D70,$D$5:$D$218,0))</f>
        <v>0.020636574074074057</v>
      </c>
    </row>
    <row r="71" spans="1:9" ht="15" customHeight="1">
      <c r="A71" s="13">
        <v>67</v>
      </c>
      <c r="B71" s="20" t="s">
        <v>145</v>
      </c>
      <c r="C71" s="20" t="s">
        <v>146</v>
      </c>
      <c r="D71" s="39" t="s">
        <v>17</v>
      </c>
      <c r="E71" s="20" t="s">
        <v>147</v>
      </c>
      <c r="F71" s="32">
        <v>0.10488425925925926</v>
      </c>
      <c r="G71" s="13" t="str">
        <f t="shared" si="2"/>
        <v>10.47/km</v>
      </c>
      <c r="H71" s="14">
        <f>F71-$F$5</f>
        <v>0.03769675925925926</v>
      </c>
      <c r="I71" s="14">
        <f>F71-INDEX($F$5:$F$218,MATCH(D71,$D$5:$D$218,0))</f>
        <v>0.03601851851851852</v>
      </c>
    </row>
    <row r="72" spans="1:9" ht="15" customHeight="1">
      <c r="A72" s="13">
        <v>68</v>
      </c>
      <c r="B72" s="20" t="s">
        <v>148</v>
      </c>
      <c r="C72" s="20" t="s">
        <v>149</v>
      </c>
      <c r="D72" s="39" t="s">
        <v>13</v>
      </c>
      <c r="E72" s="20" t="s">
        <v>216</v>
      </c>
      <c r="F72" s="32">
        <v>0.1057523148148148</v>
      </c>
      <c r="G72" s="13" t="str">
        <f t="shared" si="2"/>
        <v>10.53/km</v>
      </c>
      <c r="H72" s="14">
        <f>F72-$F$5</f>
        <v>0.0385648148148148</v>
      </c>
      <c r="I72" s="14">
        <f>F72-INDEX($F$5:$F$218,MATCH(D72,$D$5:$D$218,0))</f>
        <v>0.0385648148148148</v>
      </c>
    </row>
    <row r="73" spans="1:9" ht="15" customHeight="1">
      <c r="A73" s="13">
        <v>69</v>
      </c>
      <c r="B73" s="20" t="s">
        <v>150</v>
      </c>
      <c r="C73" s="20" t="s">
        <v>151</v>
      </c>
      <c r="D73" s="39" t="s">
        <v>73</v>
      </c>
      <c r="E73" s="20" t="s">
        <v>152</v>
      </c>
      <c r="F73" s="32">
        <v>0.10613425925925928</v>
      </c>
      <c r="G73" s="13" t="str">
        <f t="shared" si="2"/>
        <v>10.55/km</v>
      </c>
      <c r="H73" s="14">
        <f aca="true" t="shared" si="3" ref="H73:H110">F73-$F$5</f>
        <v>0.03894675925925928</v>
      </c>
      <c r="I73" s="14">
        <f>F73-INDEX($F$5:$F$218,MATCH(D73,$D$5:$D$218,0))</f>
        <v>0.022916666666666682</v>
      </c>
    </row>
    <row r="74" spans="1:9" ht="15" customHeight="1">
      <c r="A74" s="34">
        <v>70</v>
      </c>
      <c r="B74" s="35" t="s">
        <v>153</v>
      </c>
      <c r="C74" s="35" t="s">
        <v>22</v>
      </c>
      <c r="D74" s="34" t="s">
        <v>106</v>
      </c>
      <c r="E74" s="35" t="s">
        <v>217</v>
      </c>
      <c r="F74" s="36">
        <v>0.1071875</v>
      </c>
      <c r="G74" s="34" t="str">
        <f t="shared" si="2"/>
        <v>11.02/km</v>
      </c>
      <c r="H74" s="37">
        <f t="shared" si="3"/>
        <v>0.04000000000000001</v>
      </c>
      <c r="I74" s="37">
        <f>F74-INDEX($F$5:$F$218,MATCH(D74,$D$5:$D$218,0))</f>
        <v>0.015393518518518515</v>
      </c>
    </row>
    <row r="75" spans="1:9" ht="15" customHeight="1">
      <c r="A75" s="13">
        <v>71</v>
      </c>
      <c r="B75" s="20" t="s">
        <v>154</v>
      </c>
      <c r="C75" s="20" t="s">
        <v>155</v>
      </c>
      <c r="D75" s="39" t="s">
        <v>73</v>
      </c>
      <c r="E75" s="20" t="s">
        <v>80</v>
      </c>
      <c r="F75" s="32">
        <v>0.10751157407407408</v>
      </c>
      <c r="G75" s="13" t="str">
        <f t="shared" si="2"/>
        <v>11.04/km</v>
      </c>
      <c r="H75" s="14">
        <f t="shared" si="3"/>
        <v>0.04032407407407408</v>
      </c>
      <c r="I75" s="14">
        <f>F75-INDEX($F$5:$F$218,MATCH(D75,$D$5:$D$218,0))</f>
        <v>0.024293981481481486</v>
      </c>
    </row>
    <row r="76" spans="1:9" ht="15" customHeight="1">
      <c r="A76" s="13">
        <v>72</v>
      </c>
      <c r="B76" s="20" t="s">
        <v>97</v>
      </c>
      <c r="C76" s="20" t="s">
        <v>156</v>
      </c>
      <c r="D76" s="39" t="s">
        <v>73</v>
      </c>
      <c r="E76" s="20" t="s">
        <v>219</v>
      </c>
      <c r="F76" s="32">
        <v>0.10866898148148148</v>
      </c>
      <c r="G76" s="13" t="str">
        <f t="shared" si="2"/>
        <v>11.11/km</v>
      </c>
      <c r="H76" s="14">
        <f t="shared" si="3"/>
        <v>0.04148148148148148</v>
      </c>
      <c r="I76" s="14">
        <f>F76-INDEX($F$5:$F$218,MATCH(D76,$D$5:$D$218,0))</f>
        <v>0.025451388888888885</v>
      </c>
    </row>
    <row r="77" spans="1:9" ht="15" customHeight="1">
      <c r="A77" s="13">
        <v>73</v>
      </c>
      <c r="B77" s="20" t="s">
        <v>157</v>
      </c>
      <c r="C77" s="20" t="s">
        <v>158</v>
      </c>
      <c r="D77" s="39" t="s">
        <v>13</v>
      </c>
      <c r="E77" s="20" t="s">
        <v>126</v>
      </c>
      <c r="F77" s="32">
        <v>0.10958333333333332</v>
      </c>
      <c r="G77" s="13" t="str">
        <f t="shared" si="2"/>
        <v>11.16/km</v>
      </c>
      <c r="H77" s="14">
        <f t="shared" si="3"/>
        <v>0.04239583333333333</v>
      </c>
      <c r="I77" s="14">
        <f>F77-INDEX($F$5:$F$218,MATCH(D77,$D$5:$D$218,0))</f>
        <v>0.04239583333333333</v>
      </c>
    </row>
    <row r="78" spans="1:9" ht="15" customHeight="1">
      <c r="A78" s="13">
        <v>74</v>
      </c>
      <c r="B78" s="20" t="s">
        <v>159</v>
      </c>
      <c r="C78" s="20" t="s">
        <v>160</v>
      </c>
      <c r="D78" s="39" t="s">
        <v>13</v>
      </c>
      <c r="E78" s="20" t="s">
        <v>161</v>
      </c>
      <c r="F78" s="32">
        <v>0.11185185185185186</v>
      </c>
      <c r="G78" s="13" t="str">
        <f t="shared" si="2"/>
        <v>11.30/km</v>
      </c>
      <c r="H78" s="14">
        <f t="shared" si="3"/>
        <v>0.04466435185185186</v>
      </c>
      <c r="I78" s="14">
        <f>F78-INDEX($F$5:$F$218,MATCH(D78,$D$5:$D$218,0))</f>
        <v>0.04466435185185186</v>
      </c>
    </row>
    <row r="79" spans="1:9" ht="15" customHeight="1">
      <c r="A79" s="13">
        <v>75</v>
      </c>
      <c r="B79" s="20" t="s">
        <v>162</v>
      </c>
      <c r="C79" s="20" t="s">
        <v>32</v>
      </c>
      <c r="D79" s="39" t="s">
        <v>73</v>
      </c>
      <c r="E79" s="20" t="s">
        <v>221</v>
      </c>
      <c r="F79" s="32">
        <v>0.11287037037037036</v>
      </c>
      <c r="G79" s="13" t="str">
        <f t="shared" si="2"/>
        <v>11.37/km</v>
      </c>
      <c r="H79" s="14">
        <f t="shared" si="3"/>
        <v>0.04568287037037036</v>
      </c>
      <c r="I79" s="14">
        <f>F79-INDEX($F$5:$F$218,MATCH(D79,$D$5:$D$218,0))</f>
        <v>0.029652777777777764</v>
      </c>
    </row>
    <row r="80" spans="1:9" ht="15" customHeight="1">
      <c r="A80" s="13">
        <v>76</v>
      </c>
      <c r="B80" s="20" t="s">
        <v>163</v>
      </c>
      <c r="C80" s="20" t="s">
        <v>32</v>
      </c>
      <c r="D80" s="39" t="s">
        <v>47</v>
      </c>
      <c r="E80" s="20" t="s">
        <v>226</v>
      </c>
      <c r="F80" s="32">
        <v>0.12040509259259259</v>
      </c>
      <c r="G80" s="13" t="str">
        <f t="shared" si="2"/>
        <v>12.23/km</v>
      </c>
      <c r="H80" s="14">
        <f t="shared" si="3"/>
        <v>0.053217592592592594</v>
      </c>
      <c r="I80" s="14">
        <f>F80-INDEX($F$5:$F$218,MATCH(D80,$D$5:$D$218,0))</f>
        <v>0.04173611111111111</v>
      </c>
    </row>
    <row r="81" spans="1:9" ht="15" customHeight="1">
      <c r="A81" s="13">
        <v>77</v>
      </c>
      <c r="B81" s="20" t="s">
        <v>164</v>
      </c>
      <c r="C81" s="20" t="s">
        <v>165</v>
      </c>
      <c r="D81" s="39" t="s">
        <v>73</v>
      </c>
      <c r="E81" s="20" t="s">
        <v>220</v>
      </c>
      <c r="F81" s="32">
        <v>0.12069444444444444</v>
      </c>
      <c r="G81" s="13" t="str">
        <f t="shared" si="2"/>
        <v>12.25/km</v>
      </c>
      <c r="H81" s="14">
        <f t="shared" si="3"/>
        <v>0.05350694444444444</v>
      </c>
      <c r="I81" s="14">
        <f>F81-INDEX($F$5:$F$218,MATCH(D81,$D$5:$D$218,0))</f>
        <v>0.037476851851851845</v>
      </c>
    </row>
    <row r="82" spans="1:9" ht="15" customHeight="1">
      <c r="A82" s="13">
        <v>78</v>
      </c>
      <c r="B82" s="20" t="s">
        <v>166</v>
      </c>
      <c r="C82" s="20" t="s">
        <v>167</v>
      </c>
      <c r="D82" s="39" t="s">
        <v>28</v>
      </c>
      <c r="E82" s="20" t="s">
        <v>227</v>
      </c>
      <c r="F82" s="32">
        <v>0.12193287037037037</v>
      </c>
      <c r="G82" s="13" t="str">
        <f t="shared" si="2"/>
        <v>12.33/km</v>
      </c>
      <c r="H82" s="14">
        <f t="shared" si="3"/>
        <v>0.054745370370370375</v>
      </c>
      <c r="I82" s="14">
        <f>F82-INDEX($F$5:$F$218,MATCH(D82,$D$5:$D$218,0))</f>
        <v>0.048553240740740744</v>
      </c>
    </row>
    <row r="83" spans="1:9" ht="15" customHeight="1">
      <c r="A83" s="13">
        <v>79</v>
      </c>
      <c r="B83" s="20" t="s">
        <v>168</v>
      </c>
      <c r="C83" s="20" t="s">
        <v>138</v>
      </c>
      <c r="D83" s="39" t="s">
        <v>106</v>
      </c>
      <c r="E83" s="20" t="s">
        <v>169</v>
      </c>
      <c r="F83" s="32">
        <v>0.12211805555555555</v>
      </c>
      <c r="G83" s="13" t="str">
        <f t="shared" si="2"/>
        <v>12.34/km</v>
      </c>
      <c r="H83" s="14">
        <f t="shared" si="3"/>
        <v>0.05493055555555555</v>
      </c>
      <c r="I83" s="14">
        <f>F83-INDEX($F$5:$F$218,MATCH(D83,$D$5:$D$218,0))</f>
        <v>0.03032407407407406</v>
      </c>
    </row>
    <row r="84" spans="1:9" ht="15" customHeight="1">
      <c r="A84" s="13">
        <v>80</v>
      </c>
      <c r="B84" s="20" t="s">
        <v>170</v>
      </c>
      <c r="C84" s="20" t="s">
        <v>99</v>
      </c>
      <c r="D84" s="39" t="s">
        <v>20</v>
      </c>
      <c r="E84" s="20" t="s">
        <v>216</v>
      </c>
      <c r="F84" s="32">
        <v>0.12304398148148148</v>
      </c>
      <c r="G84" s="13" t="str">
        <f t="shared" si="2"/>
        <v>12.39/km</v>
      </c>
      <c r="H84" s="14">
        <f t="shared" si="3"/>
        <v>0.05585648148148148</v>
      </c>
      <c r="I84" s="14">
        <f>F84-INDEX($F$5:$F$218,MATCH(D84,$D$5:$D$218,0))</f>
        <v>0.05349537037037036</v>
      </c>
    </row>
    <row r="85" spans="1:9" ht="15" customHeight="1">
      <c r="A85" s="13">
        <v>81</v>
      </c>
      <c r="B85" s="20" t="s">
        <v>171</v>
      </c>
      <c r="C85" s="20" t="s">
        <v>172</v>
      </c>
      <c r="D85" s="39" t="s">
        <v>20</v>
      </c>
      <c r="E85" s="20" t="s">
        <v>219</v>
      </c>
      <c r="F85" s="32">
        <v>0.12311342592592593</v>
      </c>
      <c r="G85" s="13" t="str">
        <f t="shared" si="2"/>
        <v>12.40/km</v>
      </c>
      <c r="H85" s="14">
        <f t="shared" si="3"/>
        <v>0.055925925925925934</v>
      </c>
      <c r="I85" s="14">
        <f>F85-INDEX($F$5:$F$218,MATCH(D85,$D$5:$D$218,0))</f>
        <v>0.053564814814814815</v>
      </c>
    </row>
    <row r="86" spans="1:9" ht="15" customHeight="1">
      <c r="A86" s="13">
        <v>82</v>
      </c>
      <c r="B86" s="20" t="s">
        <v>173</v>
      </c>
      <c r="C86" s="20" t="s">
        <v>174</v>
      </c>
      <c r="D86" s="39" t="s">
        <v>106</v>
      </c>
      <c r="E86" s="20" t="s">
        <v>55</v>
      </c>
      <c r="F86" s="32">
        <v>0.12354166666666666</v>
      </c>
      <c r="G86" s="13" t="str">
        <f t="shared" si="2"/>
        <v>12.42/km</v>
      </c>
      <c r="H86" s="14">
        <f t="shared" si="3"/>
        <v>0.056354166666666664</v>
      </c>
      <c r="I86" s="14">
        <f>F86-INDEX($F$5:$F$218,MATCH(D86,$D$5:$D$218,0))</f>
        <v>0.03174768518518517</v>
      </c>
    </row>
    <row r="87" spans="1:9" ht="15" customHeight="1">
      <c r="A87" s="13">
        <v>83</v>
      </c>
      <c r="B87" s="20" t="s">
        <v>175</v>
      </c>
      <c r="C87" s="20" t="s">
        <v>90</v>
      </c>
      <c r="D87" s="39" t="s">
        <v>47</v>
      </c>
      <c r="E87" s="20" t="s">
        <v>228</v>
      </c>
      <c r="F87" s="32">
        <v>0.12409722222222223</v>
      </c>
      <c r="G87" s="13" t="str">
        <f t="shared" si="2"/>
        <v>12.46/km</v>
      </c>
      <c r="H87" s="14">
        <f t="shared" si="3"/>
        <v>0.05690972222222224</v>
      </c>
      <c r="I87" s="14">
        <f>F87-INDEX($F$5:$F$218,MATCH(D87,$D$5:$D$218,0))</f>
        <v>0.045428240740740755</v>
      </c>
    </row>
    <row r="88" spans="1:9" ht="15" customHeight="1">
      <c r="A88" s="34">
        <v>84</v>
      </c>
      <c r="B88" s="35" t="s">
        <v>153</v>
      </c>
      <c r="C88" s="35" t="s">
        <v>176</v>
      </c>
      <c r="D88" s="34" t="s">
        <v>47</v>
      </c>
      <c r="E88" s="35" t="s">
        <v>217</v>
      </c>
      <c r="F88" s="36">
        <v>0.12418981481481482</v>
      </c>
      <c r="G88" s="34" t="str">
        <f t="shared" si="2"/>
        <v>12.46/km</v>
      </c>
      <c r="H88" s="37">
        <f t="shared" si="3"/>
        <v>0.057002314814814825</v>
      </c>
      <c r="I88" s="37">
        <f>F88-INDEX($F$5:$F$218,MATCH(D88,$D$5:$D$218,0))</f>
        <v>0.045520833333333344</v>
      </c>
    </row>
    <row r="89" spans="1:9" ht="15" customHeight="1">
      <c r="A89" s="13">
        <v>85</v>
      </c>
      <c r="B89" s="20" t="s">
        <v>177</v>
      </c>
      <c r="C89" s="20" t="s">
        <v>155</v>
      </c>
      <c r="D89" s="39" t="s">
        <v>106</v>
      </c>
      <c r="E89" s="20" t="s">
        <v>178</v>
      </c>
      <c r="F89" s="32">
        <v>0.12498842592592592</v>
      </c>
      <c r="G89" s="13" t="str">
        <f t="shared" si="2"/>
        <v>12.51/km</v>
      </c>
      <c r="H89" s="14">
        <f t="shared" si="3"/>
        <v>0.05780092592592592</v>
      </c>
      <c r="I89" s="14">
        <f>F89-INDEX($F$5:$F$218,MATCH(D89,$D$5:$D$218,0))</f>
        <v>0.03319444444444443</v>
      </c>
    </row>
    <row r="90" spans="1:9" ht="15" customHeight="1">
      <c r="A90" s="13">
        <v>86</v>
      </c>
      <c r="B90" s="20" t="s">
        <v>179</v>
      </c>
      <c r="C90" s="20" t="s">
        <v>180</v>
      </c>
      <c r="D90" s="39" t="s">
        <v>73</v>
      </c>
      <c r="E90" s="20" t="s">
        <v>181</v>
      </c>
      <c r="F90" s="32">
        <v>0.12606481481481482</v>
      </c>
      <c r="G90" s="13" t="str">
        <f t="shared" si="2"/>
        <v>12.58/km</v>
      </c>
      <c r="H90" s="14">
        <f t="shared" si="3"/>
        <v>0.05887731481481483</v>
      </c>
      <c r="I90" s="14">
        <f>F90-INDEX($F$5:$F$218,MATCH(D90,$D$5:$D$218,0))</f>
        <v>0.04284722222222223</v>
      </c>
    </row>
    <row r="91" spans="1:9" ht="15" customHeight="1">
      <c r="A91" s="13">
        <v>87</v>
      </c>
      <c r="B91" s="20" t="s">
        <v>182</v>
      </c>
      <c r="C91" s="20" t="s">
        <v>128</v>
      </c>
      <c r="D91" s="39" t="s">
        <v>28</v>
      </c>
      <c r="E91" s="20" t="s">
        <v>229</v>
      </c>
      <c r="F91" s="32">
        <v>0.12704861111111113</v>
      </c>
      <c r="G91" s="13" t="str">
        <f t="shared" si="2"/>
        <v>13.04/km</v>
      </c>
      <c r="H91" s="14">
        <f t="shared" si="3"/>
        <v>0.05986111111111113</v>
      </c>
      <c r="I91" s="14">
        <f>F91-INDEX($F$5:$F$218,MATCH(D91,$D$5:$D$218,0))</f>
        <v>0.0536689814814815</v>
      </c>
    </row>
    <row r="92" spans="1:9" ht="15" customHeight="1">
      <c r="A92" s="13">
        <v>88</v>
      </c>
      <c r="B92" s="20" t="s">
        <v>183</v>
      </c>
      <c r="C92" s="20" t="s">
        <v>60</v>
      </c>
      <c r="D92" s="39" t="s">
        <v>28</v>
      </c>
      <c r="E92" s="20" t="s">
        <v>228</v>
      </c>
      <c r="F92" s="32">
        <v>0.12765046296296298</v>
      </c>
      <c r="G92" s="13" t="str">
        <f t="shared" si="2"/>
        <v>13.08/km</v>
      </c>
      <c r="H92" s="14">
        <f t="shared" si="3"/>
        <v>0.06046296296296298</v>
      </c>
      <c r="I92" s="14">
        <f>F92-INDEX($F$5:$F$218,MATCH(D92,$D$5:$D$218,0))</f>
        <v>0.05427083333333335</v>
      </c>
    </row>
    <row r="93" spans="1:9" ht="15" customHeight="1">
      <c r="A93" s="13">
        <v>89</v>
      </c>
      <c r="B93" s="20" t="s">
        <v>184</v>
      </c>
      <c r="C93" s="20" t="s">
        <v>185</v>
      </c>
      <c r="D93" s="39" t="s">
        <v>73</v>
      </c>
      <c r="E93" s="20" t="s">
        <v>228</v>
      </c>
      <c r="F93" s="32">
        <v>0.12769675925925925</v>
      </c>
      <c r="G93" s="13" t="str">
        <f t="shared" si="2"/>
        <v>13.08/km</v>
      </c>
      <c r="H93" s="14">
        <f t="shared" si="3"/>
        <v>0.06050925925925925</v>
      </c>
      <c r="I93" s="14">
        <f>F93-INDEX($F$5:$F$218,MATCH(D93,$D$5:$D$218,0))</f>
        <v>0.04447916666666665</v>
      </c>
    </row>
    <row r="94" spans="1:9" ht="15" customHeight="1">
      <c r="A94" s="13">
        <v>90</v>
      </c>
      <c r="B94" s="20" t="s">
        <v>186</v>
      </c>
      <c r="C94" s="20" t="s">
        <v>54</v>
      </c>
      <c r="D94" s="39" t="s">
        <v>20</v>
      </c>
      <c r="E94" s="20" t="s">
        <v>228</v>
      </c>
      <c r="F94" s="32">
        <v>0.1282986111111111</v>
      </c>
      <c r="G94" s="13" t="str">
        <f t="shared" si="2"/>
        <v>13.12/km</v>
      </c>
      <c r="H94" s="14">
        <f t="shared" si="3"/>
        <v>0.0611111111111111</v>
      </c>
      <c r="I94" s="14">
        <f>F94-INDEX($F$5:$F$218,MATCH(D94,$D$5:$D$218,0))</f>
        <v>0.05874999999999998</v>
      </c>
    </row>
    <row r="95" spans="1:9" ht="15" customHeight="1">
      <c r="A95" s="13">
        <v>91</v>
      </c>
      <c r="B95" s="20" t="s">
        <v>187</v>
      </c>
      <c r="C95" s="20" t="s">
        <v>188</v>
      </c>
      <c r="D95" s="39" t="s">
        <v>73</v>
      </c>
      <c r="E95" s="20" t="s">
        <v>44</v>
      </c>
      <c r="F95" s="32">
        <v>0.13113425925925926</v>
      </c>
      <c r="G95" s="13" t="str">
        <f t="shared" si="2"/>
        <v>13.29/km</v>
      </c>
      <c r="H95" s="14">
        <f t="shared" si="3"/>
        <v>0.06394675925925926</v>
      </c>
      <c r="I95" s="14">
        <f>F95-INDEX($F$5:$F$218,MATCH(D95,$D$5:$D$218,0))</f>
        <v>0.04791666666666666</v>
      </c>
    </row>
    <row r="96" spans="1:9" ht="15" customHeight="1">
      <c r="A96" s="13">
        <v>92</v>
      </c>
      <c r="B96" s="20" t="s">
        <v>189</v>
      </c>
      <c r="C96" s="20" t="s">
        <v>190</v>
      </c>
      <c r="D96" s="39" t="s">
        <v>73</v>
      </c>
      <c r="E96" s="20" t="s">
        <v>100</v>
      </c>
      <c r="F96" s="32">
        <v>0.13116898148148148</v>
      </c>
      <c r="G96" s="13" t="str">
        <f t="shared" si="2"/>
        <v>13.30/km</v>
      </c>
      <c r="H96" s="14">
        <f t="shared" si="3"/>
        <v>0.06398148148148149</v>
      </c>
      <c r="I96" s="14">
        <f>F96-INDEX($F$5:$F$218,MATCH(D96,$D$5:$D$218,0))</f>
        <v>0.04795138888888889</v>
      </c>
    </row>
    <row r="97" spans="1:9" ht="15" customHeight="1">
      <c r="A97" s="13">
        <v>93</v>
      </c>
      <c r="B97" s="20" t="s">
        <v>191</v>
      </c>
      <c r="C97" s="20" t="s">
        <v>192</v>
      </c>
      <c r="D97" s="39" t="s">
        <v>73</v>
      </c>
      <c r="E97" s="20" t="s">
        <v>44</v>
      </c>
      <c r="F97" s="32">
        <v>0.13121527777777778</v>
      </c>
      <c r="G97" s="13" t="str">
        <f t="shared" si="2"/>
        <v>13.30/km</v>
      </c>
      <c r="H97" s="14">
        <f t="shared" si="3"/>
        <v>0.06402777777777778</v>
      </c>
      <c r="I97" s="14">
        <f>F97-INDEX($F$5:$F$218,MATCH(D97,$D$5:$D$218,0))</f>
        <v>0.047997685185185185</v>
      </c>
    </row>
    <row r="98" spans="1:9" ht="15" customHeight="1">
      <c r="A98" s="13">
        <v>94</v>
      </c>
      <c r="B98" s="20" t="s">
        <v>193</v>
      </c>
      <c r="C98" s="20" t="s">
        <v>71</v>
      </c>
      <c r="D98" s="39" t="s">
        <v>47</v>
      </c>
      <c r="E98" s="20" t="s">
        <v>44</v>
      </c>
      <c r="F98" s="32">
        <v>0.1334027777777778</v>
      </c>
      <c r="G98" s="13" t="str">
        <f t="shared" si="2"/>
        <v>13.43/km</v>
      </c>
      <c r="H98" s="14">
        <f t="shared" si="3"/>
        <v>0.06621527777777779</v>
      </c>
      <c r="I98" s="14">
        <f>F98-INDEX($F$5:$F$218,MATCH(D98,$D$5:$D$218,0))</f>
        <v>0.05473379629629631</v>
      </c>
    </row>
    <row r="99" spans="1:9" ht="15" customHeight="1">
      <c r="A99" s="13">
        <v>95</v>
      </c>
      <c r="B99" s="20" t="s">
        <v>194</v>
      </c>
      <c r="C99" s="20" t="s">
        <v>195</v>
      </c>
      <c r="D99" s="39" t="s">
        <v>13</v>
      </c>
      <c r="E99" s="20" t="s">
        <v>230</v>
      </c>
      <c r="F99" s="32">
        <v>0.13344907407407408</v>
      </c>
      <c r="G99" s="13" t="str">
        <f t="shared" si="2"/>
        <v>13.44/km</v>
      </c>
      <c r="H99" s="14">
        <f t="shared" si="3"/>
        <v>0.06626157407407408</v>
      </c>
      <c r="I99" s="14">
        <f>F99-INDEX($F$5:$F$218,MATCH(D99,$D$5:$D$218,0))</f>
        <v>0.06626157407407408</v>
      </c>
    </row>
    <row r="100" spans="1:9" ht="15" customHeight="1">
      <c r="A100" s="13">
        <v>96</v>
      </c>
      <c r="B100" s="20" t="s">
        <v>196</v>
      </c>
      <c r="C100" s="20" t="s">
        <v>99</v>
      </c>
      <c r="D100" s="39" t="s">
        <v>106</v>
      </c>
      <c r="E100" s="20" t="s">
        <v>44</v>
      </c>
      <c r="F100" s="32">
        <v>0.13349537037037038</v>
      </c>
      <c r="G100" s="13" t="str">
        <f t="shared" si="2"/>
        <v>13.44/km</v>
      </c>
      <c r="H100" s="14">
        <f t="shared" si="3"/>
        <v>0.06630787037037038</v>
      </c>
      <c r="I100" s="14">
        <f>F100-INDEX($F$5:$F$218,MATCH(D100,$D$5:$D$218,0))</f>
        <v>0.041701388888888885</v>
      </c>
    </row>
    <row r="101" spans="1:9" ht="15" customHeight="1">
      <c r="A101" s="13">
        <v>97</v>
      </c>
      <c r="B101" s="20" t="s">
        <v>197</v>
      </c>
      <c r="C101" s="20" t="s">
        <v>198</v>
      </c>
      <c r="D101" s="39" t="s">
        <v>47</v>
      </c>
      <c r="E101" s="20" t="s">
        <v>216</v>
      </c>
      <c r="F101" s="32">
        <v>0.13950231481481482</v>
      </c>
      <c r="G101" s="13" t="str">
        <f t="shared" si="2"/>
        <v>14.21/km</v>
      </c>
      <c r="H101" s="14">
        <f t="shared" si="3"/>
        <v>0.07231481481481482</v>
      </c>
      <c r="I101" s="14">
        <f>F101-INDEX($F$5:$F$218,MATCH(D101,$D$5:$D$218,0))</f>
        <v>0.060833333333333336</v>
      </c>
    </row>
    <row r="102" spans="1:9" ht="15" customHeight="1">
      <c r="A102" s="13">
        <v>98</v>
      </c>
      <c r="B102" s="20" t="s">
        <v>199</v>
      </c>
      <c r="C102" s="20" t="s">
        <v>200</v>
      </c>
      <c r="D102" s="39" t="s">
        <v>73</v>
      </c>
      <c r="E102" s="20" t="s">
        <v>231</v>
      </c>
      <c r="F102" s="32">
        <v>0.1429050925925926</v>
      </c>
      <c r="G102" s="13" t="str">
        <f t="shared" si="2"/>
        <v>14.42/km</v>
      </c>
      <c r="H102" s="14">
        <f t="shared" si="3"/>
        <v>0.0757175925925926</v>
      </c>
      <c r="I102" s="14">
        <f>F102-INDEX($F$5:$F$218,MATCH(D102,$D$5:$D$218,0))</f>
        <v>0.059687500000000004</v>
      </c>
    </row>
    <row r="103" spans="1:9" ht="15" customHeight="1">
      <c r="A103" s="13">
        <v>99</v>
      </c>
      <c r="B103" s="20" t="s">
        <v>201</v>
      </c>
      <c r="C103" s="20" t="s">
        <v>202</v>
      </c>
      <c r="D103" s="39" t="s">
        <v>73</v>
      </c>
      <c r="E103" s="20" t="s">
        <v>216</v>
      </c>
      <c r="F103" s="32">
        <v>0.1433449074074074</v>
      </c>
      <c r="G103" s="13" t="str">
        <f t="shared" si="2"/>
        <v>14.45/km</v>
      </c>
      <c r="H103" s="14">
        <f t="shared" si="3"/>
        <v>0.07615740740740741</v>
      </c>
      <c r="I103" s="14">
        <f>F103-INDEX($F$5:$F$218,MATCH(D103,$D$5:$D$218,0))</f>
        <v>0.060127314814814814</v>
      </c>
    </row>
    <row r="104" spans="1:9" ht="15" customHeight="1">
      <c r="A104" s="13">
        <v>100</v>
      </c>
      <c r="B104" s="20" t="s">
        <v>203</v>
      </c>
      <c r="C104" s="20" t="s">
        <v>204</v>
      </c>
      <c r="D104" s="39" t="s">
        <v>13</v>
      </c>
      <c r="E104" s="20" t="s">
        <v>205</v>
      </c>
      <c r="F104" s="32">
        <v>0.1454398148148148</v>
      </c>
      <c r="G104" s="13" t="str">
        <f t="shared" si="2"/>
        <v>14.58/km</v>
      </c>
      <c r="H104" s="14">
        <f t="shared" si="3"/>
        <v>0.0782523148148148</v>
      </c>
      <c r="I104" s="14">
        <f>F104-INDEX($F$5:$F$218,MATCH(D104,$D$5:$D$218,0))</f>
        <v>0.0782523148148148</v>
      </c>
    </row>
    <row r="105" spans="1:9" ht="15" customHeight="1">
      <c r="A105" s="13">
        <v>101</v>
      </c>
      <c r="B105" s="20" t="s">
        <v>206</v>
      </c>
      <c r="C105" s="20" t="s">
        <v>12</v>
      </c>
      <c r="D105" s="39" t="s">
        <v>20</v>
      </c>
      <c r="E105" s="20" t="s">
        <v>228</v>
      </c>
      <c r="F105" s="32">
        <v>0.15184027777777778</v>
      </c>
      <c r="G105" s="13" t="str">
        <f t="shared" si="2"/>
        <v>15.37/km</v>
      </c>
      <c r="H105" s="14">
        <f t="shared" si="3"/>
        <v>0.08465277777777779</v>
      </c>
      <c r="I105" s="14">
        <f>F105-INDEX($F$5:$F$218,MATCH(D105,$D$5:$D$218,0))</f>
        <v>0.08229166666666667</v>
      </c>
    </row>
    <row r="106" spans="1:9" ht="15" customHeight="1">
      <c r="A106" s="13">
        <v>102</v>
      </c>
      <c r="B106" s="20" t="s">
        <v>207</v>
      </c>
      <c r="C106" s="20" t="s">
        <v>99</v>
      </c>
      <c r="D106" s="39" t="s">
        <v>73</v>
      </c>
      <c r="E106" s="20" t="s">
        <v>219</v>
      </c>
      <c r="F106" s="32">
        <v>0.18149305555555553</v>
      </c>
      <c r="G106" s="13" t="str">
        <f t="shared" si="2"/>
        <v>18.40/km</v>
      </c>
      <c r="H106" s="14">
        <f t="shared" si="3"/>
        <v>0.11430555555555554</v>
      </c>
      <c r="I106" s="14">
        <f>F106-INDEX($F$5:$F$218,MATCH(D106,$D$5:$D$218,0))</f>
        <v>0.09827546296296294</v>
      </c>
    </row>
    <row r="107" spans="1:9" ht="15" customHeight="1">
      <c r="A107" s="13">
        <v>103</v>
      </c>
      <c r="B107" s="20" t="s">
        <v>208</v>
      </c>
      <c r="C107" s="20" t="s">
        <v>202</v>
      </c>
      <c r="D107" s="39" t="s">
        <v>13</v>
      </c>
      <c r="E107" s="20" t="s">
        <v>216</v>
      </c>
      <c r="F107" s="32">
        <v>0.18310185185185188</v>
      </c>
      <c r="G107" s="13" t="str">
        <f t="shared" si="2"/>
        <v>18.50/km</v>
      </c>
      <c r="H107" s="14">
        <f t="shared" si="3"/>
        <v>0.11591435185185188</v>
      </c>
      <c r="I107" s="14">
        <f>F107-INDEX($F$5:$F$218,MATCH(D107,$D$5:$D$218,0))</f>
        <v>0.11591435185185188</v>
      </c>
    </row>
    <row r="108" spans="1:9" ht="15" customHeight="1">
      <c r="A108" s="13">
        <v>104</v>
      </c>
      <c r="B108" s="20" t="s">
        <v>209</v>
      </c>
      <c r="C108" s="20" t="s">
        <v>115</v>
      </c>
      <c r="D108" s="39" t="s">
        <v>28</v>
      </c>
      <c r="E108" s="20" t="s">
        <v>216</v>
      </c>
      <c r="F108" s="32">
        <v>0.1831597222222222</v>
      </c>
      <c r="G108" s="13" t="str">
        <f t="shared" si="2"/>
        <v>18.50/km</v>
      </c>
      <c r="H108" s="14">
        <f t="shared" si="3"/>
        <v>0.11597222222222221</v>
      </c>
      <c r="I108" s="14">
        <f>F108-INDEX($F$5:$F$218,MATCH(D108,$D$5:$D$218,0))</f>
        <v>0.10978009259259258</v>
      </c>
    </row>
    <row r="109" spans="1:9" ht="15" customHeight="1">
      <c r="A109" s="13">
        <v>105</v>
      </c>
      <c r="B109" s="20" t="s">
        <v>210</v>
      </c>
      <c r="C109" s="20" t="s">
        <v>211</v>
      </c>
      <c r="D109" s="39" t="s">
        <v>17</v>
      </c>
      <c r="E109" s="20" t="s">
        <v>219</v>
      </c>
      <c r="F109" s="32">
        <v>0.18322916666666667</v>
      </c>
      <c r="G109" s="13" t="str">
        <f t="shared" si="2"/>
        <v>18.51/km</v>
      </c>
      <c r="H109" s="14">
        <f t="shared" si="3"/>
        <v>0.11604166666666667</v>
      </c>
      <c r="I109" s="14">
        <f>F109-INDEX($F$5:$F$218,MATCH(D109,$D$5:$D$218,0))</f>
        <v>0.11436342592592592</v>
      </c>
    </row>
    <row r="110" spans="1:9" ht="15" customHeight="1">
      <c r="A110" s="16">
        <v>106</v>
      </c>
      <c r="B110" s="22" t="s">
        <v>212</v>
      </c>
      <c r="C110" s="22" t="s">
        <v>213</v>
      </c>
      <c r="D110" s="40" t="s">
        <v>20</v>
      </c>
      <c r="E110" s="22" t="s">
        <v>220</v>
      </c>
      <c r="F110" s="33">
        <v>0.18378472222222222</v>
      </c>
      <c r="G110" s="16" t="str">
        <f t="shared" si="2"/>
        <v>18.54/km</v>
      </c>
      <c r="H110" s="17">
        <f t="shared" si="3"/>
        <v>0.11659722222222223</v>
      </c>
      <c r="I110" s="17">
        <f>F110-INDEX($F$5:$F$218,MATCH(D110,$D$5:$D$218,0))</f>
        <v>0.11423611111111111</v>
      </c>
    </row>
  </sheetData>
  <autoFilter ref="A4:I1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EcoTrail Minori</v>
      </c>
      <c r="B1" s="29"/>
      <c r="C1" s="29"/>
    </row>
    <row r="2" spans="1:3" ht="42" customHeight="1">
      <c r="A2" s="30" t="str">
        <f>Individuale!A3&amp;" km. "&amp;Individuale!I3</f>
        <v>Minori - Salerno (SA) Italia - Domenica 13/05/2012 km. 14</v>
      </c>
      <c r="B2" s="30"/>
      <c r="C2" s="30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1" t="s">
        <v>219</v>
      </c>
      <c r="C4" s="23">
        <v>16</v>
      </c>
    </row>
    <row r="5" spans="1:3" ht="15" customHeight="1">
      <c r="A5" s="13">
        <v>2</v>
      </c>
      <c r="B5" s="20" t="s">
        <v>220</v>
      </c>
      <c r="C5" s="24">
        <v>10</v>
      </c>
    </row>
    <row r="6" spans="1:3" ht="15" customHeight="1">
      <c r="A6" s="13">
        <v>3</v>
      </c>
      <c r="B6" s="20" t="s">
        <v>216</v>
      </c>
      <c r="C6" s="24">
        <v>8</v>
      </c>
    </row>
    <row r="7" spans="1:3" ht="15" customHeight="1">
      <c r="A7" s="13">
        <v>4</v>
      </c>
      <c r="B7" s="20" t="s">
        <v>228</v>
      </c>
      <c r="C7" s="24">
        <v>5</v>
      </c>
    </row>
    <row r="8" spans="1:3" ht="15" customHeight="1">
      <c r="A8" s="13">
        <v>5</v>
      </c>
      <c r="B8" s="20" t="s">
        <v>221</v>
      </c>
      <c r="C8" s="24">
        <v>5</v>
      </c>
    </row>
    <row r="9" spans="1:3" ht="15" customHeight="1">
      <c r="A9" s="13">
        <v>6</v>
      </c>
      <c r="B9" s="20" t="s">
        <v>65</v>
      </c>
      <c r="C9" s="24">
        <v>5</v>
      </c>
    </row>
    <row r="10" spans="1:3" ht="15" customHeight="1">
      <c r="A10" s="13">
        <v>7</v>
      </c>
      <c r="B10" s="20" t="s">
        <v>44</v>
      </c>
      <c r="C10" s="24">
        <v>5</v>
      </c>
    </row>
    <row r="11" spans="1:3" ht="15" customHeight="1">
      <c r="A11" s="13">
        <v>8</v>
      </c>
      <c r="B11" s="20" t="s">
        <v>55</v>
      </c>
      <c r="C11" s="24">
        <v>4</v>
      </c>
    </row>
    <row r="12" spans="1:3" ht="15" customHeight="1">
      <c r="A12" s="13">
        <v>9</v>
      </c>
      <c r="B12" s="20" t="s">
        <v>80</v>
      </c>
      <c r="C12" s="24">
        <v>3</v>
      </c>
    </row>
    <row r="13" spans="1:3" ht="15" customHeight="1">
      <c r="A13" s="13">
        <v>10</v>
      </c>
      <c r="B13" s="20" t="s">
        <v>218</v>
      </c>
      <c r="C13" s="24">
        <v>2</v>
      </c>
    </row>
    <row r="14" spans="1:3" ht="15" customHeight="1">
      <c r="A14" s="13">
        <v>11</v>
      </c>
      <c r="B14" s="20" t="s">
        <v>222</v>
      </c>
      <c r="C14" s="24">
        <v>2</v>
      </c>
    </row>
    <row r="15" spans="1:3" ht="15" customHeight="1">
      <c r="A15" s="34">
        <v>12</v>
      </c>
      <c r="B15" s="35" t="s">
        <v>217</v>
      </c>
      <c r="C15" s="41">
        <v>2</v>
      </c>
    </row>
    <row r="16" spans="1:3" ht="15" customHeight="1">
      <c r="A16" s="13">
        <v>13</v>
      </c>
      <c r="B16" s="20" t="s">
        <v>83</v>
      </c>
      <c r="C16" s="24">
        <v>2</v>
      </c>
    </row>
    <row r="17" spans="1:3" ht="15" customHeight="1">
      <c r="A17" s="13">
        <v>14</v>
      </c>
      <c r="B17" s="20" t="s">
        <v>86</v>
      </c>
      <c r="C17" s="24">
        <v>2</v>
      </c>
    </row>
    <row r="18" spans="1:3" ht="15" customHeight="1">
      <c r="A18" s="13">
        <v>15</v>
      </c>
      <c r="B18" s="20" t="s">
        <v>126</v>
      </c>
      <c r="C18" s="24">
        <v>2</v>
      </c>
    </row>
    <row r="19" spans="1:3" ht="15" customHeight="1">
      <c r="A19" s="13">
        <v>16</v>
      </c>
      <c r="B19" s="20" t="s">
        <v>100</v>
      </c>
      <c r="C19" s="24">
        <v>2</v>
      </c>
    </row>
    <row r="20" spans="1:3" ht="15" customHeight="1">
      <c r="A20" s="13">
        <v>17</v>
      </c>
      <c r="B20" s="20" t="s">
        <v>41</v>
      </c>
      <c r="C20" s="24">
        <v>2</v>
      </c>
    </row>
    <row r="21" spans="1:3" ht="15" customHeight="1">
      <c r="A21" s="13">
        <v>18</v>
      </c>
      <c r="B21" s="20" t="s">
        <v>231</v>
      </c>
      <c r="C21" s="24">
        <v>1</v>
      </c>
    </row>
    <row r="22" spans="1:3" ht="15" customHeight="1">
      <c r="A22" s="13">
        <v>19</v>
      </c>
      <c r="B22" s="20" t="s">
        <v>226</v>
      </c>
      <c r="C22" s="24">
        <v>1</v>
      </c>
    </row>
    <row r="23" spans="1:3" ht="15" customHeight="1">
      <c r="A23" s="13">
        <v>20</v>
      </c>
      <c r="B23" s="20" t="s">
        <v>229</v>
      </c>
      <c r="C23" s="24">
        <v>1</v>
      </c>
    </row>
    <row r="24" spans="1:3" ht="15" customHeight="1">
      <c r="A24" s="13">
        <v>21</v>
      </c>
      <c r="B24" s="20" t="s">
        <v>109</v>
      </c>
      <c r="C24" s="24">
        <v>1</v>
      </c>
    </row>
    <row r="25" spans="1:3" ht="15" customHeight="1">
      <c r="A25" s="13">
        <v>22</v>
      </c>
      <c r="B25" s="20" t="s">
        <v>223</v>
      </c>
      <c r="C25" s="24">
        <v>1</v>
      </c>
    </row>
    <row r="26" spans="1:3" ht="15" customHeight="1">
      <c r="A26" s="13">
        <v>23</v>
      </c>
      <c r="B26" s="20" t="s">
        <v>224</v>
      </c>
      <c r="C26" s="24">
        <v>1</v>
      </c>
    </row>
    <row r="27" spans="1:3" ht="15" customHeight="1">
      <c r="A27" s="13">
        <v>24</v>
      </c>
      <c r="B27" s="20" t="s">
        <v>152</v>
      </c>
      <c r="C27" s="24">
        <v>1</v>
      </c>
    </row>
    <row r="28" spans="1:3" ht="15" customHeight="1">
      <c r="A28" s="13">
        <v>25</v>
      </c>
      <c r="B28" s="20" t="s">
        <v>227</v>
      </c>
      <c r="C28" s="24">
        <v>1</v>
      </c>
    </row>
    <row r="29" spans="1:3" ht="15" customHeight="1">
      <c r="A29" s="13">
        <v>26</v>
      </c>
      <c r="B29" s="20" t="s">
        <v>230</v>
      </c>
      <c r="C29" s="24">
        <v>1</v>
      </c>
    </row>
    <row r="30" spans="1:3" ht="15" customHeight="1">
      <c r="A30" s="13">
        <v>27</v>
      </c>
      <c r="B30" s="20" t="s">
        <v>225</v>
      </c>
      <c r="C30" s="24">
        <v>1</v>
      </c>
    </row>
    <row r="31" spans="1:3" ht="15" customHeight="1">
      <c r="A31" s="13">
        <v>28</v>
      </c>
      <c r="B31" s="20" t="s">
        <v>74</v>
      </c>
      <c r="C31" s="24">
        <v>1</v>
      </c>
    </row>
    <row r="32" spans="1:3" ht="15" customHeight="1">
      <c r="A32" s="13">
        <v>29</v>
      </c>
      <c r="B32" s="20" t="s">
        <v>205</v>
      </c>
      <c r="C32" s="24">
        <v>1</v>
      </c>
    </row>
    <row r="33" spans="1:3" ht="15" customHeight="1">
      <c r="A33" s="13">
        <v>30</v>
      </c>
      <c r="B33" s="20" t="s">
        <v>33</v>
      </c>
      <c r="C33" s="24">
        <v>1</v>
      </c>
    </row>
    <row r="34" spans="1:3" ht="15" customHeight="1">
      <c r="A34" s="13">
        <v>31</v>
      </c>
      <c r="B34" s="20" t="s">
        <v>147</v>
      </c>
      <c r="C34" s="24">
        <v>1</v>
      </c>
    </row>
    <row r="35" spans="1:3" ht="15" customHeight="1">
      <c r="A35" s="13">
        <v>32</v>
      </c>
      <c r="B35" s="20" t="s">
        <v>169</v>
      </c>
      <c r="C35" s="24">
        <v>1</v>
      </c>
    </row>
    <row r="36" spans="1:3" ht="15" customHeight="1">
      <c r="A36" s="13">
        <v>33</v>
      </c>
      <c r="B36" s="20" t="s">
        <v>61</v>
      </c>
      <c r="C36" s="24">
        <v>1</v>
      </c>
    </row>
    <row r="37" spans="1:3" ht="15" customHeight="1">
      <c r="A37" s="13">
        <v>34</v>
      </c>
      <c r="B37" s="20" t="s">
        <v>96</v>
      </c>
      <c r="C37" s="24">
        <v>1</v>
      </c>
    </row>
    <row r="38" spans="1:3" ht="15" customHeight="1">
      <c r="A38" s="13">
        <v>35</v>
      </c>
      <c r="B38" s="20" t="s">
        <v>118</v>
      </c>
      <c r="C38" s="24">
        <v>1</v>
      </c>
    </row>
    <row r="39" spans="1:3" ht="15" customHeight="1">
      <c r="A39" s="13">
        <v>36</v>
      </c>
      <c r="B39" s="20" t="s">
        <v>161</v>
      </c>
      <c r="C39" s="24">
        <v>1</v>
      </c>
    </row>
    <row r="40" spans="1:3" ht="15" customHeight="1">
      <c r="A40" s="13">
        <v>37</v>
      </c>
      <c r="B40" s="20" t="s">
        <v>77</v>
      </c>
      <c r="C40" s="24">
        <v>1</v>
      </c>
    </row>
    <row r="41" spans="1:3" ht="15" customHeight="1">
      <c r="A41" s="13">
        <v>38</v>
      </c>
      <c r="B41" s="20" t="s">
        <v>48</v>
      </c>
      <c r="C41" s="24">
        <v>1</v>
      </c>
    </row>
    <row r="42" spans="1:3" ht="15" customHeight="1">
      <c r="A42" s="13">
        <v>39</v>
      </c>
      <c r="B42" s="20" t="s">
        <v>23</v>
      </c>
      <c r="C42" s="24">
        <v>1</v>
      </c>
    </row>
    <row r="43" spans="1:3" ht="15" customHeight="1">
      <c r="A43" s="13">
        <v>40</v>
      </c>
      <c r="B43" s="20" t="s">
        <v>141</v>
      </c>
      <c r="C43" s="24">
        <v>1</v>
      </c>
    </row>
    <row r="44" spans="1:3" ht="15" customHeight="1">
      <c r="A44" s="13">
        <v>41</v>
      </c>
      <c r="B44" s="20" t="s">
        <v>14</v>
      </c>
      <c r="C44" s="24">
        <v>1</v>
      </c>
    </row>
    <row r="45" spans="1:3" ht="15" customHeight="1">
      <c r="A45" s="13">
        <v>42</v>
      </c>
      <c r="B45" s="20" t="s">
        <v>38</v>
      </c>
      <c r="C45" s="24">
        <v>1</v>
      </c>
    </row>
    <row r="46" spans="1:3" ht="15" customHeight="1">
      <c r="A46" s="13">
        <v>43</v>
      </c>
      <c r="B46" s="20" t="s">
        <v>67</v>
      </c>
      <c r="C46" s="24">
        <v>1</v>
      </c>
    </row>
    <row r="47" spans="1:3" ht="15" customHeight="1">
      <c r="A47" s="13">
        <v>44</v>
      </c>
      <c r="B47" s="20" t="s">
        <v>181</v>
      </c>
      <c r="C47" s="24">
        <v>1</v>
      </c>
    </row>
    <row r="48" spans="1:3" ht="15" customHeight="1">
      <c r="A48" s="13">
        <v>45</v>
      </c>
      <c r="B48" s="20" t="s">
        <v>178</v>
      </c>
      <c r="C48" s="24">
        <v>1</v>
      </c>
    </row>
    <row r="49" spans="1:3" ht="15" customHeight="1">
      <c r="A49" s="16">
        <v>46</v>
      </c>
      <c r="B49" s="22" t="s">
        <v>91</v>
      </c>
      <c r="C49" s="25">
        <v>1</v>
      </c>
    </row>
    <row r="50" ht="12.75">
      <c r="C50" s="2">
        <f>SUM(C4:C49)</f>
        <v>106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2012-05-21T08:35:23Z</dcterms:modified>
  <cp:category/>
  <cp:version/>
  <cp:contentType/>
  <cp:contentStatus/>
</cp:coreProperties>
</file>