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<sst xmlns="http://schemas.openxmlformats.org/spreadsheetml/2006/main" count="1314" uniqueCount="671">
  <si>
    <t>MARSILIO</t>
  </si>
  <si>
    <t>0:44:47</t>
  </si>
  <si>
    <t>0:44:54</t>
  </si>
  <si>
    <t>BIAGIO</t>
  </si>
  <si>
    <t>ANNAMARIA</t>
  </si>
  <si>
    <t>ORTENZI</t>
  </si>
  <si>
    <t>CAVALIERI</t>
  </si>
  <si>
    <t>AMATORI VILLA PAMPHILI</t>
  </si>
  <si>
    <t>MONTELEONE</t>
  </si>
  <si>
    <t>MARINA</t>
  </si>
  <si>
    <t>LEONE</t>
  </si>
  <si>
    <t>TURCO</t>
  </si>
  <si>
    <t>FORMICA</t>
  </si>
  <si>
    <t>SAVINO</t>
  </si>
  <si>
    <t>SUSANNA</t>
  </si>
  <si>
    <t>NELLI</t>
  </si>
  <si>
    <t>NELLO</t>
  </si>
  <si>
    <t>MARTINI</t>
  </si>
  <si>
    <t>ARTURO</t>
  </si>
  <si>
    <t>BERNI</t>
  </si>
  <si>
    <t>LORELLA</t>
  </si>
  <si>
    <t>ATANASI</t>
  </si>
  <si>
    <t>MAZZOLA</t>
  </si>
  <si>
    <t>SCHISANO</t>
  </si>
  <si>
    <t>MALATESTA</t>
  </si>
  <si>
    <t>MIGNOGNA</t>
  </si>
  <si>
    <t>CUSANO</t>
  </si>
  <si>
    <t>ROSA</t>
  </si>
  <si>
    <t>CLAUDIA</t>
  </si>
  <si>
    <t>MONICA</t>
  </si>
  <si>
    <t>FOGLIA MANZILLO</t>
  </si>
  <si>
    <t>ROMOLO</t>
  </si>
  <si>
    <t>EUGENIO</t>
  </si>
  <si>
    <t>PELLEGRINI</t>
  </si>
  <si>
    <t>CHIARA</t>
  </si>
  <si>
    <t>ELISABETTA</t>
  </si>
  <si>
    <t>LONGO</t>
  </si>
  <si>
    <t>VEROLI</t>
  </si>
  <si>
    <t>FEDERICO</t>
  </si>
  <si>
    <t>FELICI</t>
  </si>
  <si>
    <t>SCONOCCHIA</t>
  </si>
  <si>
    <t>EL MAKHROUT</t>
  </si>
  <si>
    <t>CHERKAOUI</t>
  </si>
  <si>
    <t>A20</t>
  </si>
  <si>
    <t>0:25:52</t>
  </si>
  <si>
    <t>FOIS</t>
  </si>
  <si>
    <t>D40</t>
  </si>
  <si>
    <t>0:26:50</t>
  </si>
  <si>
    <t>GIAN PIETRO</t>
  </si>
  <si>
    <t>0:26:56</t>
  </si>
  <si>
    <t>ASD SORA RUNNERS CLUB</t>
  </si>
  <si>
    <t>0:27:14</t>
  </si>
  <si>
    <t>CASALINI</t>
  </si>
  <si>
    <t>B30</t>
  </si>
  <si>
    <t>TIRRENO ATLETICA CIVITAVECCHIA</t>
  </si>
  <si>
    <t>0:27:21</t>
  </si>
  <si>
    <t>BOSCARINI</t>
  </si>
  <si>
    <t>IACOPO</t>
  </si>
  <si>
    <t>0:27:39</t>
  </si>
  <si>
    <t>E45</t>
  </si>
  <si>
    <t>0:27:43</t>
  </si>
  <si>
    <t>PERNICI</t>
  </si>
  <si>
    <t>0:28:02</t>
  </si>
  <si>
    <t>SCARDETTA</t>
  </si>
  <si>
    <t>BOLSENA FORUM SPORT</t>
  </si>
  <si>
    <t>0:28:27</t>
  </si>
  <si>
    <t>G55</t>
  </si>
  <si>
    <t>ATLETICA DI MARCO SPORT</t>
  </si>
  <si>
    <t>0:28:58</t>
  </si>
  <si>
    <t>BASTIANINI</t>
  </si>
  <si>
    <t>0:29:12</t>
  </si>
  <si>
    <t>VIGILI DEL FUOCO</t>
  </si>
  <si>
    <t>0:29:18</t>
  </si>
  <si>
    <t>ATZENI</t>
  </si>
  <si>
    <t>C35</t>
  </si>
  <si>
    <t>SCUOLA DI GUERRA ESERCITO</t>
  </si>
  <si>
    <t>0:29:21</t>
  </si>
  <si>
    <t>DE MARTINO</t>
  </si>
  <si>
    <t>0:29:23</t>
  </si>
  <si>
    <t>SGOBBA</t>
  </si>
  <si>
    <t>0:29:25</t>
  </si>
  <si>
    <t>PODISTICA FISIOSPORT FROSINONE</t>
  </si>
  <si>
    <t>PALERMO</t>
  </si>
  <si>
    <t>0:29:39</t>
  </si>
  <si>
    <t>BELLAVITA</t>
  </si>
  <si>
    <t>F50</t>
  </si>
  <si>
    <t>0:29:40</t>
  </si>
  <si>
    <t>SCHULTZ</t>
  </si>
  <si>
    <t>BRIAN</t>
  </si>
  <si>
    <t>USA TRACK AND FIELD</t>
  </si>
  <si>
    <t>0:29:41</t>
  </si>
  <si>
    <t>RENZULLI</t>
  </si>
  <si>
    <t>0:29:42</t>
  </si>
  <si>
    <t>FILIPPINI</t>
  </si>
  <si>
    <t>CSA IN PERUGIA</t>
  </si>
  <si>
    <t>0:29:51</t>
  </si>
  <si>
    <t>DI GIACINTO</t>
  </si>
  <si>
    <t>TRIATHLON CLUB TARNA</t>
  </si>
  <si>
    <t>0:29:53</t>
  </si>
  <si>
    <t>LA SBARRA</t>
  </si>
  <si>
    <t>0:30:00</t>
  </si>
  <si>
    <t>CASTELLANO</t>
  </si>
  <si>
    <t>0:30:02</t>
  </si>
  <si>
    <t>POMPILI</t>
  </si>
  <si>
    <t>POLIGRAFICO DELLO STATO</t>
  </si>
  <si>
    <t>0:30:03</t>
  </si>
  <si>
    <t>PAGLIACCI</t>
  </si>
  <si>
    <t>B35</t>
  </si>
  <si>
    <t>0:30:06</t>
  </si>
  <si>
    <t>ADAMINI</t>
  </si>
  <si>
    <t>POLISPORTIVA MONTALTO</t>
  </si>
  <si>
    <t>0:30:07</t>
  </si>
  <si>
    <t>VINCENZONI</t>
  </si>
  <si>
    <t>AS RUNNERS SANGEMINI</t>
  </si>
  <si>
    <t>0:30:12</t>
  </si>
  <si>
    <t>NOVARO</t>
  </si>
  <si>
    <t>0:30:15</t>
  </si>
  <si>
    <t>RIZZO</t>
  </si>
  <si>
    <t>0:30:20</t>
  </si>
  <si>
    <t>ASCOLI</t>
  </si>
  <si>
    <t>0:30:28</t>
  </si>
  <si>
    <t>FRANCHETTI</t>
  </si>
  <si>
    <t>TRIATHLON CLUB TARKNA</t>
  </si>
  <si>
    <t>0:30:32</t>
  </si>
  <si>
    <t>DI GIAMPAOLO</t>
  </si>
  <si>
    <t>MINERVA ROMA TRIATHLON</t>
  </si>
  <si>
    <t>0:30:38</t>
  </si>
  <si>
    <t>TARCISIO</t>
  </si>
  <si>
    <t>0:30:48</t>
  </si>
  <si>
    <t>GUITARRINI</t>
  </si>
  <si>
    <t>LIBERI PODISTI</t>
  </si>
  <si>
    <t>0:30:49</t>
  </si>
  <si>
    <t>PAPI</t>
  </si>
  <si>
    <t>0:30:50</t>
  </si>
  <si>
    <t>VIGARELLI</t>
  </si>
  <si>
    <t>0:30:56</t>
  </si>
  <si>
    <t>BONGINI</t>
  </si>
  <si>
    <t>ASD GS COSSA D ARGENTO</t>
  </si>
  <si>
    <t>0:30:58</t>
  </si>
  <si>
    <t>MARTINA</t>
  </si>
  <si>
    <t>0:30:59</t>
  </si>
  <si>
    <t>ISIDORI</t>
  </si>
  <si>
    <t>0:31:02</t>
  </si>
  <si>
    <t>GHIRO</t>
  </si>
  <si>
    <t>BORZACCHINI</t>
  </si>
  <si>
    <t>POL. VITORCHIANESE</t>
  </si>
  <si>
    <t>0:31:03</t>
  </si>
  <si>
    <t>SCOZZARELLA</t>
  </si>
  <si>
    <t>0:31:14</t>
  </si>
  <si>
    <t>GRASSI</t>
  </si>
  <si>
    <t>0:31:25</t>
  </si>
  <si>
    <t>FILOSCIA</t>
  </si>
  <si>
    <t>ASD ALTO LAZIO</t>
  </si>
  <si>
    <t>0:31:26</t>
  </si>
  <si>
    <t>BERTOLINI</t>
  </si>
  <si>
    <t>NAZZARENO</t>
  </si>
  <si>
    <t>0:31:28</t>
  </si>
  <si>
    <t>0:31:30</t>
  </si>
  <si>
    <t>FRANCESCONI</t>
  </si>
  <si>
    <t>AMATORI PODISTICA TERNI</t>
  </si>
  <si>
    <t>0:31:32</t>
  </si>
  <si>
    <t>MANTELLASSI</t>
  </si>
  <si>
    <t>0:31:34</t>
  </si>
  <si>
    <t>CRUCIANI</t>
  </si>
  <si>
    <t>A18</t>
  </si>
  <si>
    <t>0:31:35</t>
  </si>
  <si>
    <t>ERCOLI</t>
  </si>
  <si>
    <t>ARCANGELO</t>
  </si>
  <si>
    <t>0:31:38</t>
  </si>
  <si>
    <t>TAURO</t>
  </si>
  <si>
    <t>ASD ATLETICA ENERGIA ROMA</t>
  </si>
  <si>
    <t>0:31:46</t>
  </si>
  <si>
    <t>MINUTO</t>
  </si>
  <si>
    <t>ASD ATLETICA CIMINA</t>
  </si>
  <si>
    <t>0:31:48</t>
  </si>
  <si>
    <t>CESETTI</t>
  </si>
  <si>
    <t>IL CAMPANILE</t>
  </si>
  <si>
    <t>0:31:50</t>
  </si>
  <si>
    <t>CELESTINI</t>
  </si>
  <si>
    <t>FLIGHT RUNNERS</t>
  </si>
  <si>
    <t>0:31:51</t>
  </si>
  <si>
    <t>CAPITONI</t>
  </si>
  <si>
    <t>0:31:53</t>
  </si>
  <si>
    <t>FOCARACCI</t>
  </si>
  <si>
    <t>EZIO</t>
  </si>
  <si>
    <t>ATLETICA NEPI</t>
  </si>
  <si>
    <t>0:31:57</t>
  </si>
  <si>
    <t>TUFANI</t>
  </si>
  <si>
    <t>0:31:59</t>
  </si>
  <si>
    <t>VESTRUCCI</t>
  </si>
  <si>
    <t>0:32:02</t>
  </si>
  <si>
    <t>SCUOLA DI CAVALLERIA</t>
  </si>
  <si>
    <t>0:32:06</t>
  </si>
  <si>
    <t>TOSTI</t>
  </si>
  <si>
    <t>0:32:10</t>
  </si>
  <si>
    <t>PULIMANTI</t>
  </si>
  <si>
    <t>0:32:13</t>
  </si>
  <si>
    <t>MAIETTO</t>
  </si>
  <si>
    <t>0:32:14</t>
  </si>
  <si>
    <t>PRESENTI</t>
  </si>
  <si>
    <t>EGIDIO</t>
  </si>
  <si>
    <t>0:32:17</t>
  </si>
  <si>
    <t>ANSELMI</t>
  </si>
  <si>
    <t>ACHILLE</t>
  </si>
  <si>
    <t>0:32:23</t>
  </si>
  <si>
    <t>NICCOLI</t>
  </si>
  <si>
    <t>FIORINO</t>
  </si>
  <si>
    <t>0:32:27</t>
  </si>
  <si>
    <t>STERPA</t>
  </si>
  <si>
    <t>ADOLFO</t>
  </si>
  <si>
    <t>PODISTI MARATONA ROMA</t>
  </si>
  <si>
    <t>0:32:34</t>
  </si>
  <si>
    <t>GALLINELLA</t>
  </si>
  <si>
    <t>PIERLUIGI</t>
  </si>
  <si>
    <t>0:32:36</t>
  </si>
  <si>
    <t>SAVERI</t>
  </si>
  <si>
    <t>0:32:37</t>
  </si>
  <si>
    <t>TIRATERRA</t>
  </si>
  <si>
    <t>ATLETICA ORTE</t>
  </si>
  <si>
    <t>0:32:38</t>
  </si>
  <si>
    <t>0:32:41</t>
  </si>
  <si>
    <t>CORIGLIANO</t>
  </si>
  <si>
    <t>0:32:44</t>
  </si>
  <si>
    <t>ANGUILLARA SABAZIA RUNNING CLUB</t>
  </si>
  <si>
    <t>0:32:45</t>
  </si>
  <si>
    <t>AMORUSO</t>
  </si>
  <si>
    <t>0:32:48</t>
  </si>
  <si>
    <t>SANGIORGI</t>
  </si>
  <si>
    <t>0:32:50</t>
  </si>
  <si>
    <t>COLONNA</t>
  </si>
  <si>
    <t>PIERFABIO</t>
  </si>
  <si>
    <t>0:32:56</t>
  </si>
  <si>
    <t>PAONE</t>
  </si>
  <si>
    <t>SS LAZIO ATLETICA</t>
  </si>
  <si>
    <t>0:33:02</t>
  </si>
  <si>
    <t>0:33:06</t>
  </si>
  <si>
    <t>SCARPONI</t>
  </si>
  <si>
    <t>0:33:15</t>
  </si>
  <si>
    <t>DELLA SANTINA</t>
  </si>
  <si>
    <t>0:33:19</t>
  </si>
  <si>
    <t>0:33:20</t>
  </si>
  <si>
    <t>SBR3 GROSSETO</t>
  </si>
  <si>
    <t>0:33:21</t>
  </si>
  <si>
    <t>DAMIANO</t>
  </si>
  <si>
    <t>0:33:23</t>
  </si>
  <si>
    <t>FIORENTINI</t>
  </si>
  <si>
    <t>GIROLAMO</t>
  </si>
  <si>
    <t>0:33:29</t>
  </si>
  <si>
    <t>MASTRONICOLA</t>
  </si>
  <si>
    <t>0:33:30</t>
  </si>
  <si>
    <t>UISP VITERBO</t>
  </si>
  <si>
    <t>0:33:31</t>
  </si>
  <si>
    <t>BARTOLLINI</t>
  </si>
  <si>
    <t>AS RUNNER SANGEMINI</t>
  </si>
  <si>
    <t>0:33:34</t>
  </si>
  <si>
    <t>ADDOLORATA</t>
  </si>
  <si>
    <t>0:33:35</t>
  </si>
  <si>
    <t>BOCCIALONI</t>
  </si>
  <si>
    <t>EMORE</t>
  </si>
  <si>
    <t>0:33:36</t>
  </si>
  <si>
    <t>PESCI</t>
  </si>
  <si>
    <t>0:33:37</t>
  </si>
  <si>
    <t>STEFANINI</t>
  </si>
  <si>
    <t>H60</t>
  </si>
  <si>
    <t>AIRONE TOLFA</t>
  </si>
  <si>
    <t>0:33:41</t>
  </si>
  <si>
    <t>0:33:43</t>
  </si>
  <si>
    <t>SGAMMA</t>
  </si>
  <si>
    <t>PASQUALINO</t>
  </si>
  <si>
    <t>0:33:52</t>
  </si>
  <si>
    <t>BARTOCCI</t>
  </si>
  <si>
    <t>0:33:54</t>
  </si>
  <si>
    <t>BATTAGLINI</t>
  </si>
  <si>
    <t>0:33:55</t>
  </si>
  <si>
    <t>CORVAGLIA</t>
  </si>
  <si>
    <t>ORNELLA</t>
  </si>
  <si>
    <t>0:33:56</t>
  </si>
  <si>
    <t>SCUOLA DI ARTIGLIERIA</t>
  </si>
  <si>
    <t>0:33:58</t>
  </si>
  <si>
    <t>PEZZATO</t>
  </si>
  <si>
    <t>ATLETICA MONTEFIASCONE</t>
  </si>
  <si>
    <t>0:34:00</t>
  </si>
  <si>
    <t>BIANCOLILLO</t>
  </si>
  <si>
    <t>ASD BARINCORSA</t>
  </si>
  <si>
    <t>GOLVELLI</t>
  </si>
  <si>
    <t>0:34:12</t>
  </si>
  <si>
    <t>BLANCO</t>
  </si>
  <si>
    <t>0:34:15</t>
  </si>
  <si>
    <t>RAMELLA</t>
  </si>
  <si>
    <t>0:34:16</t>
  </si>
  <si>
    <t>DE TOMMASO</t>
  </si>
  <si>
    <t>DRIMING MY BODY</t>
  </si>
  <si>
    <t>0:34:23</t>
  </si>
  <si>
    <t>IANNONE</t>
  </si>
  <si>
    <t>0:34:24</t>
  </si>
  <si>
    <t>AICS ALBATROS ROMA</t>
  </si>
  <si>
    <t>0:34:25</t>
  </si>
  <si>
    <t>ZANONI</t>
  </si>
  <si>
    <t>LA BELLA</t>
  </si>
  <si>
    <t>ARMANDO</t>
  </si>
  <si>
    <t>0:34:31</t>
  </si>
  <si>
    <t>0:34:32</t>
  </si>
  <si>
    <t>VIGNOZZI</t>
  </si>
  <si>
    <t>FIESOLE OUTBACK</t>
  </si>
  <si>
    <t>0:34:41</t>
  </si>
  <si>
    <t>LAURENTI</t>
  </si>
  <si>
    <t>0:34:51</t>
  </si>
  <si>
    <t>0:34:56</t>
  </si>
  <si>
    <t>ALESSANDRINI</t>
  </si>
  <si>
    <t>0:34:57</t>
  </si>
  <si>
    <t>PERCOSSI</t>
  </si>
  <si>
    <t>ROMAGNIOLI</t>
  </si>
  <si>
    <t>MILANESE</t>
  </si>
  <si>
    <t>ATLETICA AVIANO</t>
  </si>
  <si>
    <t>AGNELLI</t>
  </si>
  <si>
    <t>ATLETICA COLOSSEO 2000</t>
  </si>
  <si>
    <t>0:35:00</t>
  </si>
  <si>
    <t>LOZZI</t>
  </si>
  <si>
    <t>0:35:02</t>
  </si>
  <si>
    <t>AICS (ALBATROS ROMA?)</t>
  </si>
  <si>
    <t>0:35:07</t>
  </si>
  <si>
    <t>CAPRINI</t>
  </si>
  <si>
    <t>LINI</t>
  </si>
  <si>
    <t>VENTURINI</t>
  </si>
  <si>
    <t>0:35:09</t>
  </si>
  <si>
    <t>ZAGO</t>
  </si>
  <si>
    <t>0:35:13</t>
  </si>
  <si>
    <t>VISMARA</t>
  </si>
  <si>
    <t>0:35:14</t>
  </si>
  <si>
    <t>BRACONE</t>
  </si>
  <si>
    <t>0:35:15</t>
  </si>
  <si>
    <t>PAPACCHINI</t>
  </si>
  <si>
    <t>BENELLA</t>
  </si>
  <si>
    <t>ASD GRUPPU CICLISTICO CANINO</t>
  </si>
  <si>
    <t>PAOLOCCI</t>
  </si>
  <si>
    <t>0:35:16</t>
  </si>
  <si>
    <t>MURA</t>
  </si>
  <si>
    <t>0:35:17</t>
  </si>
  <si>
    <t>ERCOLANI</t>
  </si>
  <si>
    <t>0:35:19</t>
  </si>
  <si>
    <t>MOSCETTI</t>
  </si>
  <si>
    <t>0:35:25</t>
  </si>
  <si>
    <t>ZUCCARO LABELLAR.</t>
  </si>
  <si>
    <t>0:35:26</t>
  </si>
  <si>
    <t>BELLITTO</t>
  </si>
  <si>
    <t>0:35:27</t>
  </si>
  <si>
    <t>MUZZI</t>
  </si>
  <si>
    <t>0:35:30</t>
  </si>
  <si>
    <t>LORENZOTTI</t>
  </si>
  <si>
    <t>0:35:32</t>
  </si>
  <si>
    <t>KRZYZANOWSKA</t>
  </si>
  <si>
    <t>MARIOLA</t>
  </si>
  <si>
    <t>0:35:34</t>
  </si>
  <si>
    <t>BELLI</t>
  </si>
  <si>
    <t>0:35:39</t>
  </si>
  <si>
    <t>GRISOSTOMI</t>
  </si>
  <si>
    <t>0:35:50</t>
  </si>
  <si>
    <t>BRODO</t>
  </si>
  <si>
    <t>0:35:52</t>
  </si>
  <si>
    <t>TAZZA</t>
  </si>
  <si>
    <t>DI SABATINO</t>
  </si>
  <si>
    <t>0:35:55</t>
  </si>
  <si>
    <t>ORSINI</t>
  </si>
  <si>
    <t>0:35:57</t>
  </si>
  <si>
    <t>0:35:59</t>
  </si>
  <si>
    <t>UZZO</t>
  </si>
  <si>
    <t>0:36:06</t>
  </si>
  <si>
    <t>USAI</t>
  </si>
  <si>
    <t>GIANPAOLO</t>
  </si>
  <si>
    <t>0:36:12</t>
  </si>
  <si>
    <t>PUGLIESI</t>
  </si>
  <si>
    <t>0:36:14</t>
  </si>
  <si>
    <t>0:36:16</t>
  </si>
  <si>
    <t>CAROZZA</t>
  </si>
  <si>
    <t>0:36:20</t>
  </si>
  <si>
    <t>ZERINI</t>
  </si>
  <si>
    <t>0:36:21</t>
  </si>
  <si>
    <t>FOGLIETTO</t>
  </si>
  <si>
    <t>0:36:25</t>
  </si>
  <si>
    <t>LAORETI</t>
  </si>
  <si>
    <t>GIANMICHELE</t>
  </si>
  <si>
    <t>0:36:37</t>
  </si>
  <si>
    <t>CERVETERI RUNNERS</t>
  </si>
  <si>
    <t>0:36:41</t>
  </si>
  <si>
    <t>ASD LIBERTA ELLERA</t>
  </si>
  <si>
    <t>LEGITTIMO</t>
  </si>
  <si>
    <t>TERZOLI</t>
  </si>
  <si>
    <t>ATLETICA CIMINA</t>
  </si>
  <si>
    <t>0:36:43</t>
  </si>
  <si>
    <t>STELLA</t>
  </si>
  <si>
    <t>I65</t>
  </si>
  <si>
    <t>0:36:44</t>
  </si>
  <si>
    <t>PETRINO</t>
  </si>
  <si>
    <t>0:36:46</t>
  </si>
  <si>
    <t>GENNARI</t>
  </si>
  <si>
    <t>0:36:51</t>
  </si>
  <si>
    <t>ZACCARO</t>
  </si>
  <si>
    <t>PODISMO E CAZZEGGIO</t>
  </si>
  <si>
    <t>0:36:55</t>
  </si>
  <si>
    <t>BORHY</t>
  </si>
  <si>
    <t>0:36:57</t>
  </si>
  <si>
    <t>POTENZA</t>
  </si>
  <si>
    <t>0:37:05</t>
  </si>
  <si>
    <t>SPOSETTI</t>
  </si>
  <si>
    <t>0:37:08</t>
  </si>
  <si>
    <t>GALLIANO</t>
  </si>
  <si>
    <t>0:37:12</t>
  </si>
  <si>
    <t>0:37:15</t>
  </si>
  <si>
    <t>GRAZZINI</t>
  </si>
  <si>
    <t>0:37:20</t>
  </si>
  <si>
    <t>FEDELE</t>
  </si>
  <si>
    <t>0:37:24</t>
  </si>
  <si>
    <t>GABORIAU</t>
  </si>
  <si>
    <t>REMY</t>
  </si>
  <si>
    <t>MARATHYONAISE</t>
  </si>
  <si>
    <t>0:37:25</t>
  </si>
  <si>
    <t>MARTONI</t>
  </si>
  <si>
    <t>0:37:26</t>
  </si>
  <si>
    <t>PIATTELLA</t>
  </si>
  <si>
    <t>0:37:27</t>
  </si>
  <si>
    <t>ANGELETTI</t>
  </si>
  <si>
    <t>0:37:31</t>
  </si>
  <si>
    <t>CROCIANI</t>
  </si>
  <si>
    <t>0:37:39</t>
  </si>
  <si>
    <t>CRISTOFARI</t>
  </si>
  <si>
    <t>GENOVA</t>
  </si>
  <si>
    <t>0:37:58</t>
  </si>
  <si>
    <t>VETTESE</t>
  </si>
  <si>
    <t>MICHELA</t>
  </si>
  <si>
    <t>0:38:01</t>
  </si>
  <si>
    <t>DI PARLO</t>
  </si>
  <si>
    <t>GAETANO ETTORE</t>
  </si>
  <si>
    <t>DI MASSIMO</t>
  </si>
  <si>
    <t>CECCANGELI</t>
  </si>
  <si>
    <t>0:38:08</t>
  </si>
  <si>
    <t>MIGLIORINI</t>
  </si>
  <si>
    <t>VILMA</t>
  </si>
  <si>
    <t>0:38:15</t>
  </si>
  <si>
    <t>NERI</t>
  </si>
  <si>
    <t>0:38:21</t>
  </si>
  <si>
    <t>PARDINI</t>
  </si>
  <si>
    <t>0:38:30</t>
  </si>
  <si>
    <t>LATINI</t>
  </si>
  <si>
    <t>EDUARDO</t>
  </si>
  <si>
    <t>PAZZAGLIA</t>
  </si>
  <si>
    <t>MANILA</t>
  </si>
  <si>
    <t>0:38:46</t>
  </si>
  <si>
    <t>AQUILANI</t>
  </si>
  <si>
    <t>SABRINA</t>
  </si>
  <si>
    <t>SCUDIERI</t>
  </si>
  <si>
    <t>ILARIA</t>
  </si>
  <si>
    <t>0:38:59</t>
  </si>
  <si>
    <t>COSIMI</t>
  </si>
  <si>
    <t>BALDINI</t>
  </si>
  <si>
    <t>0:39:00</t>
  </si>
  <si>
    <t>MORDECCHI</t>
  </si>
  <si>
    <t>SCORSINO</t>
  </si>
  <si>
    <t>SEVERO NETO</t>
  </si>
  <si>
    <t>IONE</t>
  </si>
  <si>
    <t>DE PASCALI</t>
  </si>
  <si>
    <t>0:39:32</t>
  </si>
  <si>
    <t>PARIS</t>
  </si>
  <si>
    <t>ADIUTORI</t>
  </si>
  <si>
    <t>UISP ORVIETO</t>
  </si>
  <si>
    <t>0:39:40</t>
  </si>
  <si>
    <t>DI DONATO</t>
  </si>
  <si>
    <t>ATTILIO</t>
  </si>
  <si>
    <t>0:39:54</t>
  </si>
  <si>
    <t>PATERNESI</t>
  </si>
  <si>
    <t>0:40:00</t>
  </si>
  <si>
    <t>GAY</t>
  </si>
  <si>
    <t>BURCHIANI</t>
  </si>
  <si>
    <t>0:40:19</t>
  </si>
  <si>
    <t>MILVIO</t>
  </si>
  <si>
    <t>0:40:21</t>
  </si>
  <si>
    <t>FOCHETTI</t>
  </si>
  <si>
    <t>MARRONE</t>
  </si>
  <si>
    <t>0:41:05</t>
  </si>
  <si>
    <t>PAGLIACCIA</t>
  </si>
  <si>
    <t>0:41:24</t>
  </si>
  <si>
    <t>PODISMO SETTECAMINI ROMA</t>
  </si>
  <si>
    <t>0:41:27</t>
  </si>
  <si>
    <t>0:41:29</t>
  </si>
  <si>
    <t>REMOLI</t>
  </si>
  <si>
    <t>SANTE</t>
  </si>
  <si>
    <t>NICOLETTA</t>
  </si>
  <si>
    <t>0:42:02</t>
  </si>
  <si>
    <t>MANCINELLI DEGLI E.</t>
  </si>
  <si>
    <t>0:42:23</t>
  </si>
  <si>
    <t>LAVECCHIA DI TOCCO</t>
  </si>
  <si>
    <t>IEZZA</t>
  </si>
  <si>
    <t>0:42:28</t>
  </si>
  <si>
    <t>ZEZZA</t>
  </si>
  <si>
    <t>0:42:42</t>
  </si>
  <si>
    <t>CHERUBINI</t>
  </si>
  <si>
    <t>FRANCESCO M.</t>
  </si>
  <si>
    <t>SORRINI</t>
  </si>
  <si>
    <t>0:42:55</t>
  </si>
  <si>
    <t>IACOBAZZI</t>
  </si>
  <si>
    <t>NADDEO</t>
  </si>
  <si>
    <t>LEOCADIA</t>
  </si>
  <si>
    <t>MARCIA</t>
  </si>
  <si>
    <t>PERUZZI</t>
  </si>
  <si>
    <t>MANGIALARDI</t>
  </si>
  <si>
    <t>ZANNETTI MERLANI</t>
  </si>
  <si>
    <t>MARIA ISABEL</t>
  </si>
  <si>
    <t>0:44:46</t>
  </si>
  <si>
    <t>BRACHINO</t>
  </si>
  <si>
    <t>TOMMASI</t>
  </si>
  <si>
    <t>ILEANA</t>
  </si>
  <si>
    <t>GIAMMARIOLI</t>
  </si>
  <si>
    <t>TENTI</t>
  </si>
  <si>
    <t>0:44:55</t>
  </si>
  <si>
    <t>ATLETICA FALERIA</t>
  </si>
  <si>
    <t>0:48:44</t>
  </si>
  <si>
    <t>CIUCCI</t>
  </si>
  <si>
    <t>0:49:30</t>
  </si>
  <si>
    <t>LORENA</t>
  </si>
  <si>
    <t>0:53:41</t>
  </si>
  <si>
    <t>PIANURA</t>
  </si>
  <si>
    <t>0:55:31</t>
  </si>
  <si>
    <t>0:55:39</t>
  </si>
  <si>
    <t>COCCIA</t>
  </si>
  <si>
    <t>0:56:03</t>
  </si>
  <si>
    <t>INDIVIDUALE</t>
  </si>
  <si>
    <t>Straviterbo 2ª edizione</t>
  </si>
  <si>
    <t>Viterbo (VT) Italia - Mercoledì 06/05/2009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</si>
  <si>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</si>
  <si>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</si>
  <si>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</si>
  <si>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</si>
  <si>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</si>
  <si>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</si>
  <si>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</si>
  <si>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</si>
  <si>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</si>
  <si>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</si>
  <si>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</si>
  <si>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ANDREA</t>
  </si>
  <si>
    <t>ANTONIO</t>
  </si>
  <si>
    <t>CARLO</t>
  </si>
  <si>
    <t>MARCO</t>
  </si>
  <si>
    <t>GIUSEPPE</t>
  </si>
  <si>
    <t>PAOLO</t>
  </si>
  <si>
    <t>ROBERTO</t>
  </si>
  <si>
    <t>ANGELO</t>
  </si>
  <si>
    <t>LUIGI</t>
  </si>
  <si>
    <t>GINO</t>
  </si>
  <si>
    <t>FRANCO</t>
  </si>
  <si>
    <t>FRANCESCO</t>
  </si>
  <si>
    <t>FABRIZIO</t>
  </si>
  <si>
    <t>SERGIO</t>
  </si>
  <si>
    <t>FABIO</t>
  </si>
  <si>
    <t>MARIO</t>
  </si>
  <si>
    <t>PIETRO</t>
  </si>
  <si>
    <t>GUGLIELMO</t>
  </si>
  <si>
    <t>ALESSANDRA</t>
  </si>
  <si>
    <t>MAURIZIO</t>
  </si>
  <si>
    <t>ENRICO</t>
  </si>
  <si>
    <t>VINCENZO</t>
  </si>
  <si>
    <t>MARCELLI</t>
  </si>
  <si>
    <t>WALTER</t>
  </si>
  <si>
    <t>VALENTINO</t>
  </si>
  <si>
    <t>VITTORIO</t>
  </si>
  <si>
    <t>CARLA</t>
  </si>
  <si>
    <t>TIZIANO</t>
  </si>
  <si>
    <t>GIORGIO</t>
  </si>
  <si>
    <t>RCF</t>
  </si>
  <si>
    <t>OI</t>
  </si>
  <si>
    <t>LUCIANO</t>
  </si>
  <si>
    <t>GROSSI</t>
  </si>
  <si>
    <t>SANDRO</t>
  </si>
  <si>
    <t>GIANCARLO</t>
  </si>
  <si>
    <t>CLAUDIO</t>
  </si>
  <si>
    <t>LEONARDO</t>
  </si>
  <si>
    <t>FELICE</t>
  </si>
  <si>
    <t>MATTEO</t>
  </si>
  <si>
    <t>GERMANI</t>
  </si>
  <si>
    <t>FRANCESCA</t>
  </si>
  <si>
    <t>SIMONE</t>
  </si>
  <si>
    <t>RICCI</t>
  </si>
  <si>
    <t>MATTEI</t>
  </si>
  <si>
    <t>ROMANO</t>
  </si>
  <si>
    <t>RUNNING CLUB FUTURA</t>
  </si>
  <si>
    <t>ALESSANDRO</t>
  </si>
  <si>
    <t>0:34:05</t>
  </si>
  <si>
    <t>ETTORE</t>
  </si>
  <si>
    <t>DE SANTIS</t>
  </si>
  <si>
    <t>0:34:59</t>
  </si>
  <si>
    <t>RIFONDAZIONE PODISTICA</t>
  </si>
  <si>
    <t>0:36:34</t>
  </si>
  <si>
    <t>LBM SPORT TEAM</t>
  </si>
  <si>
    <t>MAURO</t>
  </si>
  <si>
    <t>0:37:55</t>
  </si>
  <si>
    <t>MASSIMO</t>
  </si>
  <si>
    <t>BARBARA</t>
  </si>
  <si>
    <t>FILIPPO</t>
  </si>
  <si>
    <t>MARCELLO</t>
  </si>
  <si>
    <t>0:39:22</t>
  </si>
  <si>
    <t>0:39:24</t>
  </si>
  <si>
    <t>0:39:26</t>
  </si>
  <si>
    <t>0:39:33</t>
  </si>
  <si>
    <t>STEFANO</t>
  </si>
  <si>
    <t>0:39:39</t>
  </si>
  <si>
    <t>GRUPPO PODISTICO ROMANA GAS</t>
  </si>
  <si>
    <t>0:39:55</t>
  </si>
  <si>
    <t>LUCA</t>
  </si>
  <si>
    <t>DANIELE</t>
  </si>
  <si>
    <t>0:40:39</t>
  </si>
  <si>
    <t>MARINO</t>
  </si>
  <si>
    <t>UMBERTO</t>
  </si>
  <si>
    <t>RICCARDO</t>
  </si>
  <si>
    <t>0:43:39</t>
  </si>
  <si>
    <t>GIULIANI</t>
  </si>
  <si>
    <t>FAUSTO</t>
  </si>
  <si>
    <t>0:43:46</t>
  </si>
  <si>
    <t>GUIDO</t>
  </si>
  <si>
    <t>BRUNO</t>
  </si>
  <si>
    <t>0:44:53</t>
  </si>
  <si>
    <t>GIOVANNI</t>
  </si>
  <si>
    <t>0:45:50</t>
  </si>
  <si>
    <t>CECCHETTI</t>
  </si>
  <si>
    <t>ALFREDO</t>
  </si>
  <si>
    <t>ROLANDO</t>
  </si>
  <si>
    <t>GIULIANO</t>
  </si>
  <si>
    <t>MASSIMILIANO</t>
  </si>
  <si>
    <t>BENEDETTI</t>
  </si>
  <si>
    <t>AMEDEO</t>
  </si>
  <si>
    <t>BANCARI ROMANI</t>
  </si>
  <si>
    <t>LAURA</t>
  </si>
  <si>
    <t>DE LUCA</t>
  </si>
  <si>
    <t>PAOLA</t>
  </si>
  <si>
    <t>ALESSIO</t>
  </si>
  <si>
    <t>MORETTI</t>
  </si>
  <si>
    <t>MARIANI</t>
  </si>
  <si>
    <t>GIANLUIGI</t>
  </si>
  <si>
    <t>GIANNI</t>
  </si>
  <si>
    <t>BUCCILLI</t>
  </si>
  <si>
    <t>MARIA GRAZIA</t>
  </si>
  <si>
    <t>CARMINE</t>
  </si>
  <si>
    <t>FERNANDO</t>
  </si>
  <si>
    <t>A.S.D. PODISTICA SOLIDARIETA</t>
  </si>
  <si>
    <t>0:34:29</t>
  </si>
  <si>
    <t>0:35:08</t>
  </si>
  <si>
    <t>DI MARCO</t>
  </si>
  <si>
    <t>CRISTIAN</t>
  </si>
  <si>
    <t>0:37:59</t>
  </si>
  <si>
    <t>0:38:02</t>
  </si>
  <si>
    <t>MARATONA DI ROMA</t>
  </si>
  <si>
    <t>0:38:04</t>
  </si>
  <si>
    <t>SCOTTI</t>
  </si>
  <si>
    <t>IVANO</t>
  </si>
  <si>
    <t>ANNA BABY RUNNER CIVITAVECCHIA</t>
  </si>
  <si>
    <t>CESARETTI</t>
  </si>
  <si>
    <t>0:38:34</t>
  </si>
  <si>
    <t>0:38:44</t>
  </si>
  <si>
    <t>0:38:56</t>
  </si>
  <si>
    <t>UBALDI</t>
  </si>
  <si>
    <t>0:39:17</t>
  </si>
  <si>
    <t>0:40:02</t>
  </si>
  <si>
    <t>RENZI</t>
  </si>
  <si>
    <t>ANTONELLA</t>
  </si>
  <si>
    <t>BERARDI</t>
  </si>
  <si>
    <t>0:42:00</t>
  </si>
  <si>
    <t>0:42:52</t>
  </si>
  <si>
    <t>FIORAVANTI</t>
  </si>
  <si>
    <t>0:42:54</t>
  </si>
  <si>
    <t>GABRIELE</t>
  </si>
  <si>
    <t>MICHELI</t>
  </si>
  <si>
    <t>0:43:20</t>
  </si>
  <si>
    <t>0:43:31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</si>
</sst>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\ h:mm: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name val="Comic Sans MS"/>
      <family val="0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/>
    </xf>
    <xf numFmtId="0" fontId="14" fillId="0" borderId="3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23" customWidth="1"/>
    <col min="6" max="6" width="10.140625" style="3" customWidth="1"/>
    <col min="7" max="9" width="10.140625" style="4" customWidth="1"/>
  </cols>
  <sheetData>
    <row r="1" spans="1:9" ht="24.75" customHeight="1" thickBot="1">
      <c r="A1" s="24" t="s">
        <v>525</v>
      </c>
      <c r="B1" s="24"/>
      <c r="C1" s="24"/>
      <c r="D1" s="24"/>
      <c r="E1" s="24"/>
      <c r="F1" s="24"/>
      <c r="G1" s="25"/>
      <c r="H1" s="25"/>
      <c r="I1" s="25"/>
    </row>
    <row r="2" spans="1:9" ht="24.75" customHeight="1" thickBot="1">
      <c r="A2" s="26" t="s">
        <v>526</v>
      </c>
      <c r="B2" s="27"/>
      <c r="C2" s="27"/>
      <c r="D2" s="27"/>
      <c r="E2" s="27"/>
      <c r="F2" s="27"/>
      <c r="G2" s="28"/>
      <c r="H2" s="5" t="s">
        <v>527</v>
      </c>
      <c r="I2" s="6">
        <v>8</v>
      </c>
    </row>
    <row r="3" spans="1:9" ht="37.5" customHeight="1" thickBot="1">
      <c r="A3" s="14" t="s">
        <v>528</v>
      </c>
      <c r="B3" s="22" t="s">
        <v>529</v>
      </c>
      <c r="C3" s="9" t="s">
        <v>530</v>
      </c>
      <c r="D3" s="9" t="s">
        <v>531</v>
      </c>
      <c r="E3" s="53" t="s">
        <v>532</v>
      </c>
      <c r="F3" s="10" t="s">
        <v>533</v>
      </c>
      <c r="G3" s="10" t="s">
        <v>534</v>
      </c>
      <c r="H3" s="10" t="s">
        <v>535</v>
      </c>
      <c r="I3" s="11" t="s">
        <v>536</v>
      </c>
    </row>
    <row r="4" spans="1:9" s="1" customFormat="1" ht="15" customHeight="1">
      <c r="A4" s="17">
        <v>1</v>
      </c>
      <c r="B4" s="47" t="s">
        <v>41</v>
      </c>
      <c r="C4" s="47" t="s">
        <v>42</v>
      </c>
      <c r="D4" s="49" t="s">
        <v>43</v>
      </c>
      <c r="E4" s="47" t="s">
        <v>567</v>
      </c>
      <c r="F4" s="49" t="s">
        <v>44</v>
      </c>
      <c r="G4" s="18" t="str">
        <f aca="true" t="shared" si="0" ref="G4:G67">TEXT(INT((HOUR(F4)*3600+MINUTE(F4)*60+SECOND(F4))/$I$2/60),"0")&amp;"."&amp;TEXT(MOD((HOUR(F4)*3600+MINUTE(F4)*60+SECOND(F4))/$I$2,60),"00")&amp;"/km"</f>
        <v>3.14/km</v>
      </c>
      <c r="H4" s="19">
        <f aca="true" t="shared" si="1" ref="H4:H31">F4-$F$4</f>
        <v>0</v>
      </c>
      <c r="I4" s="19">
        <f>F4-INDEX($F$4:$F$597,MATCH(D4,$D$4:$D$597,0))</f>
        <v>0</v>
      </c>
    </row>
    <row r="5" spans="1:9" s="1" customFormat="1" ht="15" customHeight="1">
      <c r="A5" s="15">
        <v>2</v>
      </c>
      <c r="B5" s="48" t="s">
        <v>45</v>
      </c>
      <c r="C5" s="48" t="s">
        <v>645</v>
      </c>
      <c r="D5" s="50" t="s">
        <v>46</v>
      </c>
      <c r="E5" s="48" t="s">
        <v>652</v>
      </c>
      <c r="F5" s="50" t="s">
        <v>47</v>
      </c>
      <c r="G5" s="20" t="str">
        <f t="shared" si="0"/>
        <v>3.21/km</v>
      </c>
      <c r="H5" s="21">
        <f t="shared" si="1"/>
        <v>0.0006712962962962948</v>
      </c>
      <c r="I5" s="21">
        <f>F5-INDEX($F$4:$F$597,MATCH(D5,$D$4:$D$597,0))</f>
        <v>0</v>
      </c>
    </row>
    <row r="6" spans="1:9" s="1" customFormat="1" ht="15" customHeight="1">
      <c r="A6" s="15">
        <v>3</v>
      </c>
      <c r="B6" s="48" t="s">
        <v>21</v>
      </c>
      <c r="C6" s="48" t="s">
        <v>48</v>
      </c>
      <c r="D6" s="50" t="s">
        <v>43</v>
      </c>
      <c r="E6" s="48" t="s">
        <v>591</v>
      </c>
      <c r="F6" s="50" t="s">
        <v>49</v>
      </c>
      <c r="G6" s="20" t="str">
        <f t="shared" si="0"/>
        <v>3.22/km</v>
      </c>
      <c r="H6" s="21">
        <f t="shared" si="1"/>
        <v>0.0007407407407407432</v>
      </c>
      <c r="I6" s="21">
        <f>F6-INDEX($F$4:$F$597,MATCH(D6,$D$4:$D$597,0))</f>
        <v>0.0007407407407407432</v>
      </c>
    </row>
    <row r="7" spans="1:9" s="1" customFormat="1" ht="15" customHeight="1">
      <c r="A7" s="15">
        <v>4</v>
      </c>
      <c r="B7" s="48" t="s">
        <v>637</v>
      </c>
      <c r="C7" s="48" t="s">
        <v>639</v>
      </c>
      <c r="D7" s="50" t="s">
        <v>43</v>
      </c>
      <c r="E7" s="48" t="s">
        <v>50</v>
      </c>
      <c r="F7" s="50" t="s">
        <v>51</v>
      </c>
      <c r="G7" s="20" t="str">
        <f t="shared" si="0"/>
        <v>3.24/km</v>
      </c>
      <c r="H7" s="21">
        <f t="shared" si="1"/>
        <v>0.0009490740740740744</v>
      </c>
      <c r="I7" s="21">
        <f>F7-INDEX($F$4:$F$597,MATCH(D7,$D$4:$D$597,0))</f>
        <v>0.0009490740740740744</v>
      </c>
    </row>
    <row r="8" spans="1:9" s="1" customFormat="1" ht="15" customHeight="1">
      <c r="A8" s="15">
        <v>5</v>
      </c>
      <c r="B8" s="48" t="s">
        <v>52</v>
      </c>
      <c r="C8" s="48" t="s">
        <v>563</v>
      </c>
      <c r="D8" s="50" t="s">
        <v>53</v>
      </c>
      <c r="E8" s="48" t="s">
        <v>54</v>
      </c>
      <c r="F8" s="50" t="s">
        <v>55</v>
      </c>
      <c r="G8" s="20" t="str">
        <f t="shared" si="0"/>
        <v>3.25/km</v>
      </c>
      <c r="H8" s="21">
        <f t="shared" si="1"/>
        <v>0.0010300925925925963</v>
      </c>
      <c r="I8" s="21">
        <f>F8-INDEX($F$4:$F$597,MATCH(D8,$D$4:$D$597,0))</f>
        <v>0</v>
      </c>
    </row>
    <row r="9" spans="1:9" s="1" customFormat="1" ht="15" customHeight="1">
      <c r="A9" s="15">
        <v>6</v>
      </c>
      <c r="B9" s="48" t="s">
        <v>56</v>
      </c>
      <c r="C9" s="48" t="s">
        <v>57</v>
      </c>
      <c r="D9" s="50" t="s">
        <v>43</v>
      </c>
      <c r="E9" s="48" t="s">
        <v>652</v>
      </c>
      <c r="F9" s="50" t="s">
        <v>58</v>
      </c>
      <c r="G9" s="20" t="str">
        <f t="shared" si="0"/>
        <v>3.27/km</v>
      </c>
      <c r="H9" s="21">
        <f t="shared" si="1"/>
        <v>0.0012384259259259275</v>
      </c>
      <c r="I9" s="21">
        <f>F9-INDEX($F$4:$F$597,MATCH(D9,$D$4:$D$597,0))</f>
        <v>0.0012384259259259275</v>
      </c>
    </row>
    <row r="10" spans="1:9" s="1" customFormat="1" ht="15" customHeight="1">
      <c r="A10" s="15">
        <v>7</v>
      </c>
      <c r="B10" s="48" t="s">
        <v>657</v>
      </c>
      <c r="C10" s="48" t="s">
        <v>573</v>
      </c>
      <c r="D10" s="50" t="s">
        <v>59</v>
      </c>
      <c r="E10" s="48" t="s">
        <v>54</v>
      </c>
      <c r="F10" s="50" t="s">
        <v>60</v>
      </c>
      <c r="G10" s="20" t="str">
        <f t="shared" si="0"/>
        <v>3.28/km</v>
      </c>
      <c r="H10" s="21">
        <f t="shared" si="1"/>
        <v>0.0012847222222222218</v>
      </c>
      <c r="I10" s="21">
        <f>F10-INDEX($F$4:$F$597,MATCH(D10,$D$4:$D$597,0))</f>
        <v>0</v>
      </c>
    </row>
    <row r="11" spans="1:9" s="1" customFormat="1" ht="15" customHeight="1">
      <c r="A11" s="15">
        <v>8</v>
      </c>
      <c r="B11" s="48" t="s">
        <v>61</v>
      </c>
      <c r="C11" s="48" t="s">
        <v>625</v>
      </c>
      <c r="D11" s="50" t="s">
        <v>46</v>
      </c>
      <c r="E11" s="48" t="s">
        <v>652</v>
      </c>
      <c r="F11" s="50" t="s">
        <v>62</v>
      </c>
      <c r="G11" s="20" t="str">
        <f t="shared" si="0"/>
        <v>3.30/km</v>
      </c>
      <c r="H11" s="21">
        <f t="shared" si="1"/>
        <v>0.0015046296296296335</v>
      </c>
      <c r="I11" s="21">
        <f>F11-INDEX($F$4:$F$597,MATCH(D11,$D$4:$D$597,0))</f>
        <v>0.0008333333333333387</v>
      </c>
    </row>
    <row r="12" spans="1:9" s="1" customFormat="1" ht="15" customHeight="1">
      <c r="A12" s="15">
        <v>9</v>
      </c>
      <c r="B12" s="48" t="s">
        <v>63</v>
      </c>
      <c r="C12" s="48" t="s">
        <v>606</v>
      </c>
      <c r="D12" s="50" t="s">
        <v>43</v>
      </c>
      <c r="E12" s="48" t="s">
        <v>64</v>
      </c>
      <c r="F12" s="50" t="s">
        <v>65</v>
      </c>
      <c r="G12" s="20" t="str">
        <f t="shared" si="0"/>
        <v>3.33/km</v>
      </c>
      <c r="H12" s="21">
        <f t="shared" si="1"/>
        <v>0.0017939814814814832</v>
      </c>
      <c r="I12" s="21">
        <f>F12-INDEX($F$4:$F$597,MATCH(D12,$D$4:$D$597,0))</f>
        <v>0.0017939814814814832</v>
      </c>
    </row>
    <row r="13" spans="1:9" s="1" customFormat="1" ht="15" customHeight="1">
      <c r="A13" s="15">
        <v>10</v>
      </c>
      <c r="B13" s="48" t="s">
        <v>644</v>
      </c>
      <c r="C13" s="48" t="s">
        <v>623</v>
      </c>
      <c r="D13" s="50" t="s">
        <v>66</v>
      </c>
      <c r="E13" s="48" t="s">
        <v>67</v>
      </c>
      <c r="F13" s="50" t="s">
        <v>68</v>
      </c>
      <c r="G13" s="20" t="str">
        <f t="shared" si="0"/>
        <v>3.37/km</v>
      </c>
      <c r="H13" s="21">
        <f t="shared" si="1"/>
        <v>0.0021527777777777778</v>
      </c>
      <c r="I13" s="21">
        <f>F13-INDEX($F$4:$F$597,MATCH(D13,$D$4:$D$597,0))</f>
        <v>0</v>
      </c>
    </row>
    <row r="14" spans="1:9" s="1" customFormat="1" ht="15" customHeight="1">
      <c r="A14" s="15">
        <v>11</v>
      </c>
      <c r="B14" s="48" t="s">
        <v>69</v>
      </c>
      <c r="C14" s="48" t="s">
        <v>38</v>
      </c>
      <c r="D14" s="50" t="s">
        <v>46</v>
      </c>
      <c r="E14" s="48" t="s">
        <v>67</v>
      </c>
      <c r="F14" s="50" t="s">
        <v>70</v>
      </c>
      <c r="G14" s="20" t="str">
        <f t="shared" si="0"/>
        <v>3.39/km</v>
      </c>
      <c r="H14" s="21">
        <f t="shared" si="1"/>
        <v>0.0023148148148148147</v>
      </c>
      <c r="I14" s="21">
        <f>F14-INDEX($F$4:$F$597,MATCH(D14,$D$4:$D$597,0))</f>
        <v>0.0016435185185185198</v>
      </c>
    </row>
    <row r="15" spans="1:9" s="1" customFormat="1" ht="15" customHeight="1">
      <c r="A15" s="15">
        <v>12</v>
      </c>
      <c r="B15" s="48" t="s">
        <v>581</v>
      </c>
      <c r="C15" s="48" t="s">
        <v>575</v>
      </c>
      <c r="D15" s="50" t="s">
        <v>43</v>
      </c>
      <c r="E15" s="48" t="s">
        <v>71</v>
      </c>
      <c r="F15" s="50" t="s">
        <v>72</v>
      </c>
      <c r="G15" s="20" t="str">
        <f t="shared" si="0"/>
        <v>3.40/km</v>
      </c>
      <c r="H15" s="21">
        <f t="shared" si="1"/>
        <v>0.0023842592592592596</v>
      </c>
      <c r="I15" s="21">
        <f>F15-INDEX($F$4:$F$597,MATCH(D15,$D$4:$D$597,0))</f>
        <v>0.0023842592592592596</v>
      </c>
    </row>
    <row r="16" spans="1:9" s="1" customFormat="1" ht="15" customHeight="1">
      <c r="A16" s="15">
        <v>13</v>
      </c>
      <c r="B16" s="48" t="s">
        <v>73</v>
      </c>
      <c r="C16" s="48" t="s">
        <v>548</v>
      </c>
      <c r="D16" s="50" t="s">
        <v>74</v>
      </c>
      <c r="E16" s="48" t="s">
        <v>75</v>
      </c>
      <c r="F16" s="50" t="s">
        <v>76</v>
      </c>
      <c r="G16" s="20" t="str">
        <f t="shared" si="0"/>
        <v>3.40/km</v>
      </c>
      <c r="H16" s="21">
        <f t="shared" si="1"/>
        <v>0.0024189814814814838</v>
      </c>
      <c r="I16" s="21">
        <f>F16-INDEX($F$4:$F$597,MATCH(D16,$D$4:$D$597,0))</f>
        <v>0</v>
      </c>
    </row>
    <row r="17" spans="1:9" s="1" customFormat="1" ht="15" customHeight="1">
      <c r="A17" s="15">
        <v>14</v>
      </c>
      <c r="B17" s="48" t="s">
        <v>77</v>
      </c>
      <c r="C17" s="48" t="s">
        <v>635</v>
      </c>
      <c r="D17" s="50" t="s">
        <v>43</v>
      </c>
      <c r="E17" s="54" t="s">
        <v>524</v>
      </c>
      <c r="F17" s="50" t="s">
        <v>78</v>
      </c>
      <c r="G17" s="20" t="str">
        <f t="shared" si="0"/>
        <v>3.40/km</v>
      </c>
      <c r="H17" s="21">
        <f t="shared" si="1"/>
        <v>0.002442129629629631</v>
      </c>
      <c r="I17" s="21">
        <f>F17-INDEX($F$4:$F$597,MATCH(D17,$D$4:$D$597,0))</f>
        <v>0.002442129629629631</v>
      </c>
    </row>
    <row r="18" spans="1:9" s="1" customFormat="1" ht="15" customHeight="1">
      <c r="A18" s="15">
        <v>15</v>
      </c>
      <c r="B18" s="48" t="s">
        <v>79</v>
      </c>
      <c r="C18" s="48" t="s">
        <v>549</v>
      </c>
      <c r="D18" s="50" t="s">
        <v>43</v>
      </c>
      <c r="E18" s="54" t="s">
        <v>524</v>
      </c>
      <c r="F18" s="50" t="s">
        <v>80</v>
      </c>
      <c r="G18" s="20" t="str">
        <f t="shared" si="0"/>
        <v>3.41/km</v>
      </c>
      <c r="H18" s="21">
        <f t="shared" si="1"/>
        <v>0.0024652777777777815</v>
      </c>
      <c r="I18" s="21">
        <f>F18-INDEX($F$4:$F$597,MATCH(D18,$D$4:$D$597,0))</f>
        <v>0.0024652777777777815</v>
      </c>
    </row>
    <row r="19" spans="1:9" s="1" customFormat="1" ht="15" customHeight="1">
      <c r="A19" s="15">
        <v>16</v>
      </c>
      <c r="B19" s="48" t="s">
        <v>568</v>
      </c>
      <c r="C19" s="48" t="s">
        <v>563</v>
      </c>
      <c r="D19" s="50" t="s">
        <v>53</v>
      </c>
      <c r="E19" s="48" t="s">
        <v>81</v>
      </c>
      <c r="F19" s="50" t="s">
        <v>80</v>
      </c>
      <c r="G19" s="20" t="str">
        <f t="shared" si="0"/>
        <v>3.41/km</v>
      </c>
      <c r="H19" s="21">
        <f t="shared" si="1"/>
        <v>0.0024652777777777815</v>
      </c>
      <c r="I19" s="21">
        <f>F19-INDEX($F$4:$F$597,MATCH(D19,$D$4:$D$597,0))</f>
        <v>0.0014351851851851852</v>
      </c>
    </row>
    <row r="20" spans="1:9" s="1" customFormat="1" ht="15" customHeight="1">
      <c r="A20" s="15">
        <v>17</v>
      </c>
      <c r="B20" s="48" t="s">
        <v>82</v>
      </c>
      <c r="C20" s="48" t="s">
        <v>549</v>
      </c>
      <c r="D20" s="50" t="s">
        <v>59</v>
      </c>
      <c r="E20" s="48" t="s">
        <v>652</v>
      </c>
      <c r="F20" s="50" t="s">
        <v>83</v>
      </c>
      <c r="G20" s="20" t="str">
        <f t="shared" si="0"/>
        <v>3.42/km</v>
      </c>
      <c r="H20" s="21">
        <f t="shared" si="1"/>
        <v>0.002627314814814815</v>
      </c>
      <c r="I20" s="21">
        <f>F20-INDEX($F$4:$F$597,MATCH(D20,$D$4:$D$597,0))</f>
        <v>0.0013425925925925931</v>
      </c>
    </row>
    <row r="21" spans="1:9" s="1" customFormat="1" ht="15" customHeight="1">
      <c r="A21" s="15">
        <v>18</v>
      </c>
      <c r="B21" s="48" t="s">
        <v>84</v>
      </c>
      <c r="C21" s="48" t="s">
        <v>594</v>
      </c>
      <c r="D21" s="50" t="s">
        <v>85</v>
      </c>
      <c r="E21" s="48" t="s">
        <v>67</v>
      </c>
      <c r="F21" s="50" t="s">
        <v>86</v>
      </c>
      <c r="G21" s="20" t="str">
        <f t="shared" si="0"/>
        <v>3.43/km</v>
      </c>
      <c r="H21" s="21">
        <f t="shared" si="1"/>
        <v>0.002638888888888892</v>
      </c>
      <c r="I21" s="21">
        <f>F21-INDEX($F$4:$F$597,MATCH(D21,$D$4:$D$597,0))</f>
        <v>0</v>
      </c>
    </row>
    <row r="22" spans="1:9" s="1" customFormat="1" ht="15" customHeight="1">
      <c r="A22" s="15">
        <v>19</v>
      </c>
      <c r="B22" s="48" t="s">
        <v>87</v>
      </c>
      <c r="C22" s="48" t="s">
        <v>88</v>
      </c>
      <c r="D22" s="50" t="s">
        <v>43</v>
      </c>
      <c r="E22" s="48" t="s">
        <v>89</v>
      </c>
      <c r="F22" s="50" t="s">
        <v>90</v>
      </c>
      <c r="G22" s="20" t="str">
        <f t="shared" si="0"/>
        <v>3.43/km</v>
      </c>
      <c r="H22" s="21">
        <f t="shared" si="1"/>
        <v>0.0026504629629629656</v>
      </c>
      <c r="I22" s="21">
        <f>F22-INDEX($F$4:$F$597,MATCH(D22,$D$4:$D$597,0))</f>
        <v>0.0026504629629629656</v>
      </c>
    </row>
    <row r="23" spans="1:9" s="1" customFormat="1" ht="15" customHeight="1">
      <c r="A23" s="15">
        <v>20</v>
      </c>
      <c r="B23" s="48" t="s">
        <v>91</v>
      </c>
      <c r="C23" s="48" t="s">
        <v>539</v>
      </c>
      <c r="D23" s="50" t="s">
        <v>53</v>
      </c>
      <c r="E23" s="48" t="s">
        <v>67</v>
      </c>
      <c r="F23" s="50" t="s">
        <v>92</v>
      </c>
      <c r="G23" s="20" t="str">
        <f t="shared" si="0"/>
        <v>3.43/km</v>
      </c>
      <c r="H23" s="21">
        <f t="shared" si="1"/>
        <v>0.002662037037037039</v>
      </c>
      <c r="I23" s="21">
        <f>F23-INDEX($F$4:$F$597,MATCH(D23,$D$4:$D$597,0))</f>
        <v>0.0016319444444444428</v>
      </c>
    </row>
    <row r="24" spans="1:9" s="1" customFormat="1" ht="15" customHeight="1">
      <c r="A24" s="15">
        <v>21</v>
      </c>
      <c r="B24" s="48" t="s">
        <v>93</v>
      </c>
      <c r="C24" s="48" t="s">
        <v>667</v>
      </c>
      <c r="D24" s="50" t="s">
        <v>43</v>
      </c>
      <c r="E24" s="48" t="s">
        <v>94</v>
      </c>
      <c r="F24" s="50" t="s">
        <v>95</v>
      </c>
      <c r="G24" s="20" t="str">
        <f t="shared" si="0"/>
        <v>3.44/km</v>
      </c>
      <c r="H24" s="21">
        <f t="shared" si="1"/>
        <v>0.0027662037037037047</v>
      </c>
      <c r="I24" s="21">
        <f>F24-INDEX($F$4:$F$597,MATCH(D24,$D$4:$D$597,0))</f>
        <v>0.0027662037037037047</v>
      </c>
    </row>
    <row r="25" spans="1:9" s="1" customFormat="1" ht="15" customHeight="1">
      <c r="A25" s="15">
        <v>22</v>
      </c>
      <c r="B25" s="48" t="s">
        <v>96</v>
      </c>
      <c r="C25" s="48" t="s">
        <v>632</v>
      </c>
      <c r="D25" s="50" t="s">
        <v>43</v>
      </c>
      <c r="E25" s="48" t="s">
        <v>97</v>
      </c>
      <c r="F25" s="50" t="s">
        <v>98</v>
      </c>
      <c r="G25" s="20" t="str">
        <f t="shared" si="0"/>
        <v>3.44/km</v>
      </c>
      <c r="H25" s="21">
        <f t="shared" si="1"/>
        <v>0.002789351851851852</v>
      </c>
      <c r="I25" s="21">
        <f>F25-INDEX($F$4:$F$597,MATCH(D25,$D$4:$D$597,0))</f>
        <v>0.002789351851851852</v>
      </c>
    </row>
    <row r="26" spans="1:9" s="1" customFormat="1" ht="15" customHeight="1">
      <c r="A26" s="15">
        <v>23</v>
      </c>
      <c r="B26" s="48" t="s">
        <v>579</v>
      </c>
      <c r="C26" s="48" t="s">
        <v>576</v>
      </c>
      <c r="D26" s="50" t="s">
        <v>59</v>
      </c>
      <c r="E26" s="48" t="s">
        <v>99</v>
      </c>
      <c r="F26" s="50" t="s">
        <v>100</v>
      </c>
      <c r="G26" s="20" t="str">
        <f t="shared" si="0"/>
        <v>3.45/km</v>
      </c>
      <c r="H26" s="21">
        <f t="shared" si="1"/>
        <v>0.0028703703703703703</v>
      </c>
      <c r="I26" s="21">
        <f>F26-INDEX($F$4:$F$597,MATCH(D26,$D$4:$D$597,0))</f>
        <v>0.0015856481481481485</v>
      </c>
    </row>
    <row r="27" spans="1:9" s="2" customFormat="1" ht="15" customHeight="1">
      <c r="A27" s="15">
        <v>24</v>
      </c>
      <c r="B27" s="48" t="s">
        <v>101</v>
      </c>
      <c r="C27" s="48" t="s">
        <v>594</v>
      </c>
      <c r="D27" s="50" t="s">
        <v>74</v>
      </c>
      <c r="E27" s="48" t="s">
        <v>583</v>
      </c>
      <c r="F27" s="50" t="s">
        <v>102</v>
      </c>
      <c r="G27" s="20" t="str">
        <f t="shared" si="0"/>
        <v>3.45/km</v>
      </c>
      <c r="H27" s="21">
        <f t="shared" si="1"/>
        <v>0.0028935185185185175</v>
      </c>
      <c r="I27" s="21">
        <f>F27-INDEX($F$4:$F$597,MATCH(D27,$D$4:$D$597,0))</f>
        <v>0.00047453703703703373</v>
      </c>
    </row>
    <row r="28" spans="1:9" s="1" customFormat="1" ht="15" customHeight="1">
      <c r="A28" s="15">
        <v>25</v>
      </c>
      <c r="B28" s="48" t="s">
        <v>103</v>
      </c>
      <c r="C28" s="48" t="s">
        <v>565</v>
      </c>
      <c r="D28" s="50" t="s">
        <v>74</v>
      </c>
      <c r="E28" s="48" t="s">
        <v>104</v>
      </c>
      <c r="F28" s="50" t="s">
        <v>105</v>
      </c>
      <c r="G28" s="20" t="str">
        <f t="shared" si="0"/>
        <v>3.45/km</v>
      </c>
      <c r="H28" s="21">
        <f t="shared" si="1"/>
        <v>0.0029050925925925945</v>
      </c>
      <c r="I28" s="21">
        <f>F28-INDEX($F$4:$F$597,MATCH(D28,$D$4:$D$597,0))</f>
        <v>0.00048611111111111077</v>
      </c>
    </row>
    <row r="29" spans="1:9" s="1" customFormat="1" ht="15" customHeight="1">
      <c r="A29" s="15">
        <v>26</v>
      </c>
      <c r="B29" s="48" t="s">
        <v>106</v>
      </c>
      <c r="C29" s="48" t="s">
        <v>20</v>
      </c>
      <c r="D29" s="50" t="s">
        <v>107</v>
      </c>
      <c r="E29" s="48" t="s">
        <v>54</v>
      </c>
      <c r="F29" s="50" t="s">
        <v>108</v>
      </c>
      <c r="G29" s="20" t="str">
        <f t="shared" si="0"/>
        <v>3.46/km</v>
      </c>
      <c r="H29" s="21">
        <f t="shared" si="1"/>
        <v>0.0029398148148148187</v>
      </c>
      <c r="I29" s="21">
        <f>F29-INDEX($F$4:$F$597,MATCH(D29,$D$4:$D$597,0))</f>
        <v>0</v>
      </c>
    </row>
    <row r="30" spans="1:9" s="1" customFormat="1" ht="15" customHeight="1">
      <c r="A30" s="15">
        <v>27</v>
      </c>
      <c r="B30" s="48" t="s">
        <v>109</v>
      </c>
      <c r="C30" s="48" t="s">
        <v>542</v>
      </c>
      <c r="D30" s="50" t="s">
        <v>59</v>
      </c>
      <c r="E30" s="48" t="s">
        <v>110</v>
      </c>
      <c r="F30" s="50" t="s">
        <v>111</v>
      </c>
      <c r="G30" s="20" t="str">
        <f t="shared" si="0"/>
        <v>3.46/km</v>
      </c>
      <c r="H30" s="21">
        <f t="shared" si="1"/>
        <v>0.002951388888888889</v>
      </c>
      <c r="I30" s="21">
        <f>F30-INDEX($F$4:$F$597,MATCH(D30,$D$4:$D$597,0))</f>
        <v>0.001666666666666667</v>
      </c>
    </row>
    <row r="31" spans="1:9" s="1" customFormat="1" ht="15" customHeight="1">
      <c r="A31" s="15">
        <v>28</v>
      </c>
      <c r="B31" s="48" t="s">
        <v>112</v>
      </c>
      <c r="C31" s="48" t="s">
        <v>579</v>
      </c>
      <c r="D31" s="50" t="s">
        <v>74</v>
      </c>
      <c r="E31" s="48" t="s">
        <v>113</v>
      </c>
      <c r="F31" s="50" t="s">
        <v>114</v>
      </c>
      <c r="G31" s="20" t="str">
        <f t="shared" si="0"/>
        <v>3.47/km</v>
      </c>
      <c r="H31" s="21">
        <f t="shared" si="1"/>
        <v>0.00300925925925926</v>
      </c>
      <c r="I31" s="21">
        <f>F31-INDEX($F$4:$F$597,MATCH(D31,$D$4:$D$597,0))</f>
        <v>0.0005902777777777764</v>
      </c>
    </row>
    <row r="32" spans="1:9" s="1" customFormat="1" ht="15" customHeight="1">
      <c r="A32" s="15">
        <v>29</v>
      </c>
      <c r="B32" s="48" t="s">
        <v>115</v>
      </c>
      <c r="C32" s="48" t="s">
        <v>541</v>
      </c>
      <c r="D32" s="50" t="s">
        <v>59</v>
      </c>
      <c r="E32" s="48" t="s">
        <v>589</v>
      </c>
      <c r="F32" s="50" t="s">
        <v>116</v>
      </c>
      <c r="G32" s="20" t="str">
        <f t="shared" si="0"/>
        <v>3.47/km</v>
      </c>
      <c r="H32" s="21">
        <f aca="true" t="shared" si="2" ref="H32:H48">F32-$F$4</f>
        <v>0.003043981481481481</v>
      </c>
      <c r="I32" s="21">
        <f>F32-INDEX($F$4:$F$597,MATCH(D32,$D$4:$D$597,0))</f>
        <v>0.001759259259259259</v>
      </c>
    </row>
    <row r="33" spans="1:9" s="1" customFormat="1" ht="15" customHeight="1">
      <c r="A33" s="15">
        <v>30</v>
      </c>
      <c r="B33" s="48" t="s">
        <v>117</v>
      </c>
      <c r="C33" s="48" t="s">
        <v>667</v>
      </c>
      <c r="D33" s="50" t="s">
        <v>53</v>
      </c>
      <c r="E33" s="48" t="s">
        <v>67</v>
      </c>
      <c r="F33" s="50" t="s">
        <v>118</v>
      </c>
      <c r="G33" s="20" t="str">
        <f t="shared" si="0"/>
        <v>3.48/km</v>
      </c>
      <c r="H33" s="21">
        <f t="shared" si="2"/>
        <v>0.003101851851851852</v>
      </c>
      <c r="I33" s="21">
        <f>F33-INDEX($F$4:$F$597,MATCH(D33,$D$4:$D$597,0))</f>
        <v>0.002071759259259256</v>
      </c>
    </row>
    <row r="34" spans="1:9" s="1" customFormat="1" ht="15" customHeight="1">
      <c r="A34" s="15">
        <v>31</v>
      </c>
      <c r="B34" s="48" t="s">
        <v>119</v>
      </c>
      <c r="C34" s="48" t="s">
        <v>540</v>
      </c>
      <c r="D34" s="50" t="s">
        <v>53</v>
      </c>
      <c r="E34" s="54" t="s">
        <v>524</v>
      </c>
      <c r="F34" s="50" t="s">
        <v>120</v>
      </c>
      <c r="G34" s="20" t="str">
        <f t="shared" si="0"/>
        <v>3.49/km</v>
      </c>
      <c r="H34" s="21">
        <f t="shared" si="2"/>
        <v>0.003194444444444444</v>
      </c>
      <c r="I34" s="21">
        <f>F34-INDEX($F$4:$F$597,MATCH(D34,$D$4:$D$597,0))</f>
        <v>0.002164351851851848</v>
      </c>
    </row>
    <row r="35" spans="1:9" s="1" customFormat="1" ht="15" customHeight="1">
      <c r="A35" s="15">
        <v>32</v>
      </c>
      <c r="B35" s="48" t="s">
        <v>121</v>
      </c>
      <c r="C35" s="48" t="s">
        <v>558</v>
      </c>
      <c r="D35" s="50" t="s">
        <v>43</v>
      </c>
      <c r="E35" s="48" t="s">
        <v>122</v>
      </c>
      <c r="F35" s="50" t="s">
        <v>123</v>
      </c>
      <c r="G35" s="20" t="str">
        <f t="shared" si="0"/>
        <v>3.49/km</v>
      </c>
      <c r="H35" s="21">
        <f t="shared" si="2"/>
        <v>0.0032407407407407454</v>
      </c>
      <c r="I35" s="21">
        <f>F35-INDEX($F$4:$F$597,MATCH(D35,$D$4:$D$597,0))</f>
        <v>0.0032407407407407454</v>
      </c>
    </row>
    <row r="36" spans="1:9" s="1" customFormat="1" ht="15" customHeight="1">
      <c r="A36" s="15">
        <v>33</v>
      </c>
      <c r="B36" s="48" t="s">
        <v>124</v>
      </c>
      <c r="C36" s="48" t="s">
        <v>579</v>
      </c>
      <c r="D36" s="50" t="s">
        <v>53</v>
      </c>
      <c r="E36" s="48" t="s">
        <v>125</v>
      </c>
      <c r="F36" s="50" t="s">
        <v>126</v>
      </c>
      <c r="G36" s="20" t="str">
        <f t="shared" si="0"/>
        <v>3.50/km</v>
      </c>
      <c r="H36" s="21">
        <f t="shared" si="2"/>
        <v>0.003310185185185187</v>
      </c>
      <c r="I36" s="21">
        <f>F36-INDEX($F$4:$F$597,MATCH(D36,$D$4:$D$597,0))</f>
        <v>0.0022800925925925905</v>
      </c>
    </row>
    <row r="37" spans="1:9" s="1" customFormat="1" ht="15" customHeight="1">
      <c r="A37" s="15">
        <v>34</v>
      </c>
      <c r="B37" s="48" t="s">
        <v>587</v>
      </c>
      <c r="C37" s="48" t="s">
        <v>127</v>
      </c>
      <c r="D37" s="50" t="s">
        <v>85</v>
      </c>
      <c r="E37" s="48" t="s">
        <v>67</v>
      </c>
      <c r="F37" s="50" t="s">
        <v>128</v>
      </c>
      <c r="G37" s="20" t="str">
        <f t="shared" si="0"/>
        <v>3.51/km</v>
      </c>
      <c r="H37" s="21">
        <f t="shared" si="2"/>
        <v>0.003425925925925926</v>
      </c>
      <c r="I37" s="21">
        <f>F37-INDEX($F$4:$F$597,MATCH(D37,$D$4:$D$597,0))</f>
        <v>0.000787037037037034</v>
      </c>
    </row>
    <row r="38" spans="1:9" s="1" customFormat="1" ht="15" customHeight="1">
      <c r="A38" s="15">
        <v>35</v>
      </c>
      <c r="B38" s="48" t="s">
        <v>129</v>
      </c>
      <c r="C38" s="48" t="s">
        <v>584</v>
      </c>
      <c r="D38" s="50" t="s">
        <v>74</v>
      </c>
      <c r="E38" s="48" t="s">
        <v>130</v>
      </c>
      <c r="F38" s="50" t="s">
        <v>131</v>
      </c>
      <c r="G38" s="20" t="str">
        <f t="shared" si="0"/>
        <v>3.51/km</v>
      </c>
      <c r="H38" s="21">
        <f t="shared" si="2"/>
        <v>0.003437500000000003</v>
      </c>
      <c r="I38" s="21">
        <f>F38-INDEX($F$4:$F$597,MATCH(D38,$D$4:$D$597,0))</f>
        <v>0.0010185185185185193</v>
      </c>
    </row>
    <row r="39" spans="1:9" s="1" customFormat="1" ht="15" customHeight="1">
      <c r="A39" s="15">
        <v>36</v>
      </c>
      <c r="B39" s="48" t="s">
        <v>132</v>
      </c>
      <c r="C39" s="48" t="s">
        <v>544</v>
      </c>
      <c r="D39" s="50" t="s">
        <v>46</v>
      </c>
      <c r="E39" s="48" t="s">
        <v>7</v>
      </c>
      <c r="F39" s="50" t="s">
        <v>133</v>
      </c>
      <c r="G39" s="20" t="str">
        <f t="shared" si="0"/>
        <v>3.51/km</v>
      </c>
      <c r="H39" s="21">
        <f t="shared" si="2"/>
        <v>0.003449074074074073</v>
      </c>
      <c r="I39" s="21">
        <f>F39-INDEX($F$4:$F$597,MATCH(D39,$D$4:$D$597,0))</f>
        <v>0.0027777777777777783</v>
      </c>
    </row>
    <row r="40" spans="1:9" s="1" customFormat="1" ht="15" customHeight="1">
      <c r="A40" s="15">
        <v>37</v>
      </c>
      <c r="B40" s="48" t="s">
        <v>134</v>
      </c>
      <c r="C40" s="48" t="s">
        <v>540</v>
      </c>
      <c r="D40" s="50" t="s">
        <v>53</v>
      </c>
      <c r="E40" s="48" t="s">
        <v>110</v>
      </c>
      <c r="F40" s="50" t="s">
        <v>135</v>
      </c>
      <c r="G40" s="20" t="str">
        <f t="shared" si="0"/>
        <v>3.52/km</v>
      </c>
      <c r="H40" s="21">
        <f t="shared" si="2"/>
        <v>0.003518518518518518</v>
      </c>
      <c r="I40" s="21">
        <f>F40-INDEX($F$4:$F$597,MATCH(D40,$D$4:$D$597,0))</f>
        <v>0.0024884259259259217</v>
      </c>
    </row>
    <row r="41" spans="1:9" s="1" customFormat="1" ht="15" customHeight="1">
      <c r="A41" s="15">
        <v>38</v>
      </c>
      <c r="B41" s="48" t="s">
        <v>136</v>
      </c>
      <c r="C41" s="48" t="s">
        <v>538</v>
      </c>
      <c r="D41" s="50" t="s">
        <v>74</v>
      </c>
      <c r="E41" s="48" t="s">
        <v>137</v>
      </c>
      <c r="F41" s="50" t="s">
        <v>138</v>
      </c>
      <c r="G41" s="20" t="str">
        <f t="shared" si="0"/>
        <v>3.52/km</v>
      </c>
      <c r="H41" s="21">
        <f t="shared" si="2"/>
        <v>0.003541666666666665</v>
      </c>
      <c r="I41" s="21">
        <f>F41-INDEX($F$4:$F$597,MATCH(D41,$D$4:$D$597,0))</f>
        <v>0.0011226851851851814</v>
      </c>
    </row>
    <row r="42" spans="1:9" s="1" customFormat="1" ht="15" customHeight="1">
      <c r="A42" s="15">
        <v>39</v>
      </c>
      <c r="B42" s="48" t="s">
        <v>139</v>
      </c>
      <c r="C42" s="48" t="s">
        <v>607</v>
      </c>
      <c r="D42" s="50" t="s">
        <v>74</v>
      </c>
      <c r="E42" s="48" t="s">
        <v>54</v>
      </c>
      <c r="F42" s="50" t="s">
        <v>140</v>
      </c>
      <c r="G42" s="20" t="str">
        <f t="shared" si="0"/>
        <v>3.52/km</v>
      </c>
      <c r="H42" s="21">
        <f t="shared" si="2"/>
        <v>0.0035532407407407422</v>
      </c>
      <c r="I42" s="21">
        <f>F42-INDEX($F$4:$F$597,MATCH(D42,$D$4:$D$597,0))</f>
        <v>0.0011342592592592585</v>
      </c>
    </row>
    <row r="43" spans="1:9" s="1" customFormat="1" ht="15" customHeight="1">
      <c r="A43" s="15">
        <v>40</v>
      </c>
      <c r="B43" s="48" t="s">
        <v>141</v>
      </c>
      <c r="C43" s="48" t="s">
        <v>586</v>
      </c>
      <c r="D43" s="50" t="s">
        <v>85</v>
      </c>
      <c r="E43" s="48" t="s">
        <v>67</v>
      </c>
      <c r="F43" s="50" t="s">
        <v>142</v>
      </c>
      <c r="G43" s="20" t="str">
        <f t="shared" si="0"/>
        <v>3.53/km</v>
      </c>
      <c r="H43" s="21">
        <f t="shared" si="2"/>
        <v>0.0035879629629629664</v>
      </c>
      <c r="I43" s="21">
        <f>F43-INDEX($F$4:$F$597,MATCH(D43,$D$4:$D$597,0))</f>
        <v>0.0009490740740740744</v>
      </c>
    </row>
    <row r="44" spans="1:9" s="1" customFormat="1" ht="15" customHeight="1">
      <c r="A44" s="15">
        <v>41</v>
      </c>
      <c r="B44" s="48" t="s">
        <v>143</v>
      </c>
      <c r="C44" s="48" t="s">
        <v>552</v>
      </c>
      <c r="D44" s="50" t="s">
        <v>46</v>
      </c>
      <c r="E44" s="48" t="s">
        <v>137</v>
      </c>
      <c r="F44" s="50" t="s">
        <v>142</v>
      </c>
      <c r="G44" s="20" t="str">
        <f t="shared" si="0"/>
        <v>3.53/km</v>
      </c>
      <c r="H44" s="21">
        <f t="shared" si="2"/>
        <v>0.0035879629629629664</v>
      </c>
      <c r="I44" s="21">
        <f>F44-INDEX($F$4:$F$597,MATCH(D44,$D$4:$D$597,0))</f>
        <v>0.0029166666666666716</v>
      </c>
    </row>
    <row r="45" spans="1:9" s="1" customFormat="1" ht="15" customHeight="1">
      <c r="A45" s="15">
        <v>42</v>
      </c>
      <c r="B45" s="48" t="s">
        <v>144</v>
      </c>
      <c r="C45" s="48" t="s">
        <v>625</v>
      </c>
      <c r="D45" s="50" t="s">
        <v>46</v>
      </c>
      <c r="E45" s="48" t="s">
        <v>145</v>
      </c>
      <c r="F45" s="50" t="s">
        <v>146</v>
      </c>
      <c r="G45" s="20" t="str">
        <f t="shared" si="0"/>
        <v>3.53/km</v>
      </c>
      <c r="H45" s="21">
        <f t="shared" si="2"/>
        <v>0.0035995370370370365</v>
      </c>
      <c r="I45" s="21">
        <f>F45-INDEX($F$4:$F$597,MATCH(D45,$D$4:$D$597,0))</f>
        <v>0.0029282407407407417</v>
      </c>
    </row>
    <row r="46" spans="1:9" s="1" customFormat="1" ht="15" customHeight="1">
      <c r="A46" s="15">
        <v>43</v>
      </c>
      <c r="B46" s="48" t="s">
        <v>147</v>
      </c>
      <c r="C46" s="48" t="s">
        <v>542</v>
      </c>
      <c r="D46" s="50" t="s">
        <v>74</v>
      </c>
      <c r="E46" s="48" t="s">
        <v>589</v>
      </c>
      <c r="F46" s="50" t="s">
        <v>148</v>
      </c>
      <c r="G46" s="20" t="str">
        <f t="shared" si="0"/>
        <v>3.54/km</v>
      </c>
      <c r="H46" s="21">
        <f t="shared" si="2"/>
        <v>0.0037268518518518527</v>
      </c>
      <c r="I46" s="21">
        <f>F46-INDEX($F$4:$F$597,MATCH(D46,$D$4:$D$597,0))</f>
        <v>0.001307870370370369</v>
      </c>
    </row>
    <row r="47" spans="1:9" s="1" customFormat="1" ht="15" customHeight="1">
      <c r="A47" s="15">
        <v>44</v>
      </c>
      <c r="B47" s="48" t="s">
        <v>149</v>
      </c>
      <c r="C47" s="48" t="s">
        <v>549</v>
      </c>
      <c r="D47" s="50" t="s">
        <v>53</v>
      </c>
      <c r="E47" s="48" t="s">
        <v>67</v>
      </c>
      <c r="F47" s="50" t="s">
        <v>150</v>
      </c>
      <c r="G47" s="20" t="str">
        <f t="shared" si="0"/>
        <v>3.56/km</v>
      </c>
      <c r="H47" s="21">
        <f t="shared" si="2"/>
        <v>0.003854166666666669</v>
      </c>
      <c r="I47" s="21">
        <f>F47-INDEX($F$4:$F$597,MATCH(D47,$D$4:$D$597,0))</f>
        <v>0.0028240740740740726</v>
      </c>
    </row>
    <row r="48" spans="1:9" s="1" customFormat="1" ht="15" customHeight="1">
      <c r="A48" s="15">
        <v>45</v>
      </c>
      <c r="B48" s="48" t="s">
        <v>151</v>
      </c>
      <c r="C48" s="48" t="s">
        <v>542</v>
      </c>
      <c r="D48" s="50" t="s">
        <v>53</v>
      </c>
      <c r="E48" s="48" t="s">
        <v>152</v>
      </c>
      <c r="F48" s="50" t="s">
        <v>153</v>
      </c>
      <c r="G48" s="20" t="str">
        <f t="shared" si="0"/>
        <v>3.56/km</v>
      </c>
      <c r="H48" s="21">
        <f aca="true" t="shared" si="3" ref="H48:H97">F48-$F$4</f>
        <v>0.003865740740740739</v>
      </c>
      <c r="I48" s="21">
        <f>F48-INDEX($F$4:$F$597,MATCH(D48,$D$4:$D$597,0))</f>
        <v>0.0028356481481481427</v>
      </c>
    </row>
    <row r="49" spans="1:9" ht="15" customHeight="1">
      <c r="A49" s="15">
        <v>46</v>
      </c>
      <c r="B49" s="48" t="s">
        <v>154</v>
      </c>
      <c r="C49" s="48" t="s">
        <v>155</v>
      </c>
      <c r="D49" s="50" t="s">
        <v>59</v>
      </c>
      <c r="E49" s="48" t="s">
        <v>64</v>
      </c>
      <c r="F49" s="50" t="s">
        <v>156</v>
      </c>
      <c r="G49" s="20" t="str">
        <f t="shared" si="0"/>
        <v>3.56/km</v>
      </c>
      <c r="H49" s="21">
        <f t="shared" si="3"/>
        <v>0.003888888888888886</v>
      </c>
      <c r="I49" s="21">
        <f>F49-INDEX($F$4:$F$597,MATCH(D49,$D$4:$D$597,0))</f>
        <v>0.0026041666666666644</v>
      </c>
    </row>
    <row r="50" spans="1:9" ht="15" customHeight="1">
      <c r="A50" s="15">
        <v>47</v>
      </c>
      <c r="B50" s="48" t="s">
        <v>650</v>
      </c>
      <c r="C50" s="48" t="s">
        <v>651</v>
      </c>
      <c r="D50" s="50" t="s">
        <v>85</v>
      </c>
      <c r="E50" s="48" t="s">
        <v>652</v>
      </c>
      <c r="F50" s="50" t="s">
        <v>157</v>
      </c>
      <c r="G50" s="20" t="str">
        <f t="shared" si="0"/>
        <v>3.56/km</v>
      </c>
      <c r="H50" s="21">
        <f t="shared" si="3"/>
        <v>0.00391203703703704</v>
      </c>
      <c r="I50" s="21">
        <f>F50-INDEX($F$4:$F$597,MATCH(D50,$D$4:$D$597,0))</f>
        <v>0.0012731481481481483</v>
      </c>
    </row>
    <row r="51" spans="1:9" ht="15" customHeight="1">
      <c r="A51" s="15">
        <v>48</v>
      </c>
      <c r="B51" s="48" t="s">
        <v>158</v>
      </c>
      <c r="C51" s="48" t="s">
        <v>552</v>
      </c>
      <c r="D51" s="50" t="s">
        <v>46</v>
      </c>
      <c r="E51" s="48" t="s">
        <v>159</v>
      </c>
      <c r="F51" s="50" t="s">
        <v>160</v>
      </c>
      <c r="G51" s="20" t="str">
        <f t="shared" si="0"/>
        <v>3.57/km</v>
      </c>
      <c r="H51" s="21">
        <f t="shared" si="3"/>
        <v>0.003935185185185187</v>
      </c>
      <c r="I51" s="21">
        <f>F51-INDEX($F$4:$F$597,MATCH(D51,$D$4:$D$597,0))</f>
        <v>0.0032638888888888926</v>
      </c>
    </row>
    <row r="52" spans="1:9" ht="15" customHeight="1">
      <c r="A52" s="15">
        <v>49</v>
      </c>
      <c r="B52" s="48" t="s">
        <v>161</v>
      </c>
      <c r="C52" s="48" t="s">
        <v>594</v>
      </c>
      <c r="D52" s="50" t="s">
        <v>85</v>
      </c>
      <c r="E52" s="48" t="s">
        <v>99</v>
      </c>
      <c r="F52" s="50" t="s">
        <v>162</v>
      </c>
      <c r="G52" s="20" t="str">
        <f t="shared" si="0"/>
        <v>3.57/km</v>
      </c>
      <c r="H52" s="21">
        <f t="shared" si="3"/>
        <v>0.0039583333333333345</v>
      </c>
      <c r="I52" s="21">
        <f>F52-INDEX($F$4:$F$597,MATCH(D52,$D$4:$D$597,0))</f>
        <v>0.0013194444444444425</v>
      </c>
    </row>
    <row r="53" spans="1:9" ht="15" customHeight="1">
      <c r="A53" s="15">
        <v>50</v>
      </c>
      <c r="B53" s="48" t="s">
        <v>163</v>
      </c>
      <c r="C53" s="48" t="s">
        <v>34</v>
      </c>
      <c r="D53" s="50" t="s">
        <v>164</v>
      </c>
      <c r="E53" s="48" t="s">
        <v>67</v>
      </c>
      <c r="F53" s="50" t="s">
        <v>165</v>
      </c>
      <c r="G53" s="20" t="str">
        <f t="shared" si="0"/>
        <v>3.57/km</v>
      </c>
      <c r="H53" s="21">
        <f t="shared" si="3"/>
        <v>0.003969907407407408</v>
      </c>
      <c r="I53" s="21">
        <f>F53-INDEX($F$4:$F$597,MATCH(D53,$D$4:$D$597,0))</f>
        <v>0</v>
      </c>
    </row>
    <row r="54" spans="1:9" ht="15" customHeight="1">
      <c r="A54" s="15">
        <v>51</v>
      </c>
      <c r="B54" s="48" t="s">
        <v>166</v>
      </c>
      <c r="C54" s="48" t="s">
        <v>167</v>
      </c>
      <c r="D54" s="50" t="s">
        <v>46</v>
      </c>
      <c r="E54" s="48" t="s">
        <v>67</v>
      </c>
      <c r="F54" s="50" t="s">
        <v>168</v>
      </c>
      <c r="G54" s="20" t="str">
        <f t="shared" si="0"/>
        <v>3.57/km</v>
      </c>
      <c r="H54" s="21">
        <f t="shared" si="3"/>
        <v>0.004004629629629632</v>
      </c>
      <c r="I54" s="21">
        <f>F54-INDEX($F$4:$F$597,MATCH(D54,$D$4:$D$597,0))</f>
        <v>0.0033333333333333375</v>
      </c>
    </row>
    <row r="55" spans="1:9" ht="15" customHeight="1">
      <c r="A55" s="15">
        <v>52</v>
      </c>
      <c r="B55" s="48" t="s">
        <v>169</v>
      </c>
      <c r="C55" s="48" t="s">
        <v>565</v>
      </c>
      <c r="D55" s="50" t="s">
        <v>43</v>
      </c>
      <c r="E55" s="48" t="s">
        <v>170</v>
      </c>
      <c r="F55" s="50" t="s">
        <v>171</v>
      </c>
      <c r="G55" s="20" t="str">
        <f t="shared" si="0"/>
        <v>3.58/km</v>
      </c>
      <c r="H55" s="21">
        <f t="shared" si="3"/>
        <v>0.004097222222222221</v>
      </c>
      <c r="I55" s="21">
        <f>F55-INDEX($F$4:$F$597,MATCH(D55,$D$4:$D$597,0))</f>
        <v>0.004097222222222221</v>
      </c>
    </row>
    <row r="56" spans="1:9" ht="15" customHeight="1">
      <c r="A56" s="15">
        <v>53</v>
      </c>
      <c r="B56" s="48" t="s">
        <v>172</v>
      </c>
      <c r="C56" s="48" t="s">
        <v>545</v>
      </c>
      <c r="D56" s="50" t="s">
        <v>46</v>
      </c>
      <c r="E56" s="48" t="s">
        <v>173</v>
      </c>
      <c r="F56" s="50" t="s">
        <v>174</v>
      </c>
      <c r="G56" s="20" t="str">
        <f t="shared" si="0"/>
        <v>3.59/km</v>
      </c>
      <c r="H56" s="21">
        <f t="shared" si="3"/>
        <v>0.0041203703703703715</v>
      </c>
      <c r="I56" s="21">
        <f>F56-INDEX($F$4:$F$597,MATCH(D56,$D$4:$D$597,0))</f>
        <v>0.0034490740740740766</v>
      </c>
    </row>
    <row r="57" spans="1:9" ht="15" customHeight="1">
      <c r="A57" s="15">
        <v>54</v>
      </c>
      <c r="B57" s="48" t="s">
        <v>175</v>
      </c>
      <c r="C57" s="48" t="s">
        <v>544</v>
      </c>
      <c r="D57" s="50" t="s">
        <v>46</v>
      </c>
      <c r="E57" s="48" t="s">
        <v>176</v>
      </c>
      <c r="F57" s="50" t="s">
        <v>177</v>
      </c>
      <c r="G57" s="20" t="str">
        <f t="shared" si="0"/>
        <v>3.59/km</v>
      </c>
      <c r="H57" s="21">
        <f t="shared" si="3"/>
        <v>0.004143518518518519</v>
      </c>
      <c r="I57" s="21">
        <f>F57-INDEX($F$4:$F$597,MATCH(D57,$D$4:$D$597,0))</f>
        <v>0.0034722222222222238</v>
      </c>
    </row>
    <row r="58" spans="1:9" ht="15" customHeight="1">
      <c r="A58" s="15">
        <v>55</v>
      </c>
      <c r="B58" s="48" t="s">
        <v>178</v>
      </c>
      <c r="C58" s="48" t="s">
        <v>573</v>
      </c>
      <c r="D58" s="50" t="s">
        <v>46</v>
      </c>
      <c r="E58" s="48" t="s">
        <v>179</v>
      </c>
      <c r="F58" s="50" t="s">
        <v>180</v>
      </c>
      <c r="G58" s="20" t="str">
        <f t="shared" si="0"/>
        <v>3.59/km</v>
      </c>
      <c r="H58" s="21">
        <f t="shared" si="3"/>
        <v>0.004155092592592596</v>
      </c>
      <c r="I58" s="21">
        <f>F58-INDEX($F$4:$F$597,MATCH(D58,$D$4:$D$597,0))</f>
        <v>0.003483796296296301</v>
      </c>
    </row>
    <row r="59" spans="1:9" ht="15" customHeight="1">
      <c r="A59" s="15">
        <v>56</v>
      </c>
      <c r="B59" s="48" t="s">
        <v>181</v>
      </c>
      <c r="C59" s="48" t="s">
        <v>541</v>
      </c>
      <c r="D59" s="50" t="s">
        <v>59</v>
      </c>
      <c r="E59" s="48" t="s">
        <v>67</v>
      </c>
      <c r="F59" s="50" t="s">
        <v>182</v>
      </c>
      <c r="G59" s="20" t="str">
        <f t="shared" si="0"/>
        <v>3.59/km</v>
      </c>
      <c r="H59" s="21">
        <f t="shared" si="3"/>
        <v>0.004178240740740743</v>
      </c>
      <c r="I59" s="21">
        <f>F59-INDEX($F$4:$F$597,MATCH(D59,$D$4:$D$597,0))</f>
        <v>0.002893518518518521</v>
      </c>
    </row>
    <row r="60" spans="1:9" ht="15" customHeight="1">
      <c r="A60" s="15">
        <v>57</v>
      </c>
      <c r="B60" s="48" t="s">
        <v>183</v>
      </c>
      <c r="C60" s="48" t="s">
        <v>184</v>
      </c>
      <c r="D60" s="50" t="s">
        <v>53</v>
      </c>
      <c r="E60" s="48" t="s">
        <v>185</v>
      </c>
      <c r="F60" s="50" t="s">
        <v>186</v>
      </c>
      <c r="G60" s="20" t="str">
        <f t="shared" si="0"/>
        <v>3.60/km</v>
      </c>
      <c r="H60" s="21">
        <f t="shared" si="3"/>
        <v>0.004224537037037037</v>
      </c>
      <c r="I60" s="21">
        <f>F60-INDEX($F$4:$F$597,MATCH(D60,$D$4:$D$597,0))</f>
        <v>0.0031944444444444407</v>
      </c>
    </row>
    <row r="61" spans="1:9" ht="15" customHeight="1">
      <c r="A61" s="15">
        <v>58</v>
      </c>
      <c r="B61" s="48" t="s">
        <v>187</v>
      </c>
      <c r="C61" s="48" t="s">
        <v>544</v>
      </c>
      <c r="D61" s="50" t="s">
        <v>74</v>
      </c>
      <c r="E61" s="48" t="s">
        <v>589</v>
      </c>
      <c r="F61" s="50" t="s">
        <v>188</v>
      </c>
      <c r="G61" s="20" t="str">
        <f t="shared" si="0"/>
        <v>3.60/km</v>
      </c>
      <c r="H61" s="21">
        <f t="shared" si="3"/>
        <v>0.004247685185185188</v>
      </c>
      <c r="I61" s="21">
        <f>F61-INDEX($F$4:$F$597,MATCH(D61,$D$4:$D$597,0))</f>
        <v>0.001828703703703704</v>
      </c>
    </row>
    <row r="62" spans="1:9" ht="15" customHeight="1">
      <c r="A62" s="15">
        <v>59</v>
      </c>
      <c r="B62" s="48" t="s">
        <v>189</v>
      </c>
      <c r="C62" s="48" t="s">
        <v>549</v>
      </c>
      <c r="D62" s="50" t="s">
        <v>74</v>
      </c>
      <c r="E62" s="48" t="s">
        <v>67</v>
      </c>
      <c r="F62" s="50" t="s">
        <v>188</v>
      </c>
      <c r="G62" s="20" t="str">
        <f t="shared" si="0"/>
        <v>3.60/km</v>
      </c>
      <c r="H62" s="21">
        <f t="shared" si="3"/>
        <v>0.004247685185185188</v>
      </c>
      <c r="I62" s="21">
        <f>F62-INDEX($F$4:$F$597,MATCH(D62,$D$4:$D$597,0))</f>
        <v>0.001828703703703704</v>
      </c>
    </row>
    <row r="63" spans="1:9" ht="15" customHeight="1">
      <c r="A63" s="15">
        <v>60</v>
      </c>
      <c r="B63" s="48" t="s">
        <v>660</v>
      </c>
      <c r="C63" s="48" t="s">
        <v>569</v>
      </c>
      <c r="D63" s="50" t="s">
        <v>43</v>
      </c>
      <c r="E63" s="48" t="s">
        <v>110</v>
      </c>
      <c r="F63" s="50" t="s">
        <v>190</v>
      </c>
      <c r="G63" s="20" t="str">
        <f t="shared" si="0"/>
        <v>4.00/km</v>
      </c>
      <c r="H63" s="21">
        <f t="shared" si="3"/>
        <v>0.004282407407407408</v>
      </c>
      <c r="I63" s="21">
        <f>F63-INDEX($F$4:$F$597,MATCH(D63,$D$4:$D$597,0))</f>
        <v>0.004282407407407408</v>
      </c>
    </row>
    <row r="64" spans="1:9" ht="15" customHeight="1">
      <c r="A64" s="15">
        <v>61</v>
      </c>
      <c r="B64" s="48" t="s">
        <v>117</v>
      </c>
      <c r="C64" s="48" t="s">
        <v>667</v>
      </c>
      <c r="D64" s="50" t="s">
        <v>85</v>
      </c>
      <c r="E64" s="48" t="s">
        <v>191</v>
      </c>
      <c r="F64" s="50" t="s">
        <v>192</v>
      </c>
      <c r="G64" s="20" t="str">
        <f t="shared" si="0"/>
        <v>4.01/km</v>
      </c>
      <c r="H64" s="21">
        <f t="shared" si="3"/>
        <v>0.004328703703703706</v>
      </c>
      <c r="I64" s="21">
        <f>F64-INDEX($F$4:$F$597,MATCH(D64,$D$4:$D$597,0))</f>
        <v>0.0016898148148148141</v>
      </c>
    </row>
    <row r="65" spans="1:9" ht="15" customHeight="1">
      <c r="A65" s="15">
        <v>62</v>
      </c>
      <c r="B65" s="48" t="s">
        <v>193</v>
      </c>
      <c r="C65" s="48" t="s">
        <v>557</v>
      </c>
      <c r="D65" s="50" t="s">
        <v>59</v>
      </c>
      <c r="E65" s="48" t="s">
        <v>173</v>
      </c>
      <c r="F65" s="50" t="s">
        <v>194</v>
      </c>
      <c r="G65" s="20" t="str">
        <f t="shared" si="0"/>
        <v>4.01/km</v>
      </c>
      <c r="H65" s="21">
        <f t="shared" si="3"/>
        <v>0.004375</v>
      </c>
      <c r="I65" s="21">
        <f>F65-INDEX($F$4:$F$597,MATCH(D65,$D$4:$D$597,0))</f>
        <v>0.0030902777777777786</v>
      </c>
    </row>
    <row r="66" spans="1:9" ht="15" customHeight="1">
      <c r="A66" s="15">
        <v>63</v>
      </c>
      <c r="B66" s="48" t="s">
        <v>195</v>
      </c>
      <c r="C66" s="48" t="s">
        <v>541</v>
      </c>
      <c r="D66" s="50" t="s">
        <v>74</v>
      </c>
      <c r="E66" s="48" t="s">
        <v>152</v>
      </c>
      <c r="F66" s="50" t="s">
        <v>196</v>
      </c>
      <c r="G66" s="20" t="str">
        <f t="shared" si="0"/>
        <v>4.02/km</v>
      </c>
      <c r="H66" s="21">
        <f t="shared" si="3"/>
        <v>0.004409722222222225</v>
      </c>
      <c r="I66" s="21">
        <f>F66-INDEX($F$4:$F$597,MATCH(D66,$D$4:$D$597,0))</f>
        <v>0.001990740740740741</v>
      </c>
    </row>
    <row r="67" spans="1:9" ht="15" customHeight="1">
      <c r="A67" s="15">
        <v>64</v>
      </c>
      <c r="B67" s="48" t="s">
        <v>197</v>
      </c>
      <c r="C67" s="48" t="s">
        <v>594</v>
      </c>
      <c r="D67" s="50" t="s">
        <v>85</v>
      </c>
      <c r="E67" s="48" t="s">
        <v>110</v>
      </c>
      <c r="F67" s="50" t="s">
        <v>198</v>
      </c>
      <c r="G67" s="20" t="str">
        <f t="shared" si="0"/>
        <v>4.02/km</v>
      </c>
      <c r="H67" s="21">
        <f t="shared" si="3"/>
        <v>0.004421296296296298</v>
      </c>
      <c r="I67" s="21">
        <f>F67-INDEX($F$4:$F$597,MATCH(D67,$D$4:$D$597,0))</f>
        <v>0.0017824074074074062</v>
      </c>
    </row>
    <row r="68" spans="1:9" ht="15" customHeight="1">
      <c r="A68" s="15">
        <v>65</v>
      </c>
      <c r="B68" s="48" t="s">
        <v>199</v>
      </c>
      <c r="C68" s="48" t="s">
        <v>200</v>
      </c>
      <c r="D68" s="50" t="s">
        <v>85</v>
      </c>
      <c r="E68" s="48" t="s">
        <v>137</v>
      </c>
      <c r="F68" s="50" t="s">
        <v>201</v>
      </c>
      <c r="G68" s="20" t="str">
        <f aca="true" t="shared" si="4" ref="G68:G131">TEXT(INT((HOUR(F68)*3600+MINUTE(F68)*60+SECOND(F68))/$I$2/60),"0")&amp;"."&amp;TEXT(MOD((HOUR(F68)*3600+MINUTE(F68)*60+SECOND(F68))/$I$2,60),"00")&amp;"/km"</f>
        <v>4.02/km</v>
      </c>
      <c r="H68" s="21">
        <f t="shared" si="3"/>
        <v>0.004456018518518519</v>
      </c>
      <c r="I68" s="21">
        <f>F68-INDEX($F$4:$F$597,MATCH(D68,$D$4:$D$597,0))</f>
        <v>0.0018171296296296269</v>
      </c>
    </row>
    <row r="69" spans="1:9" ht="15" customHeight="1">
      <c r="A69" s="15">
        <v>66</v>
      </c>
      <c r="B69" s="48" t="s">
        <v>202</v>
      </c>
      <c r="C69" s="48" t="s">
        <v>203</v>
      </c>
      <c r="D69" s="50" t="s">
        <v>46</v>
      </c>
      <c r="E69" s="48" t="s">
        <v>173</v>
      </c>
      <c r="F69" s="50" t="s">
        <v>204</v>
      </c>
      <c r="G69" s="20" t="str">
        <f t="shared" si="4"/>
        <v>4.03/km</v>
      </c>
      <c r="H69" s="21">
        <f t="shared" si="3"/>
        <v>0.004525462962962964</v>
      </c>
      <c r="I69" s="21">
        <f>F69-INDEX($F$4:$F$597,MATCH(D69,$D$4:$D$597,0))</f>
        <v>0.003854166666666669</v>
      </c>
    </row>
    <row r="70" spans="1:9" ht="15" customHeight="1">
      <c r="A70" s="15">
        <v>67</v>
      </c>
      <c r="B70" s="48" t="s">
        <v>205</v>
      </c>
      <c r="C70" s="48" t="s">
        <v>619</v>
      </c>
      <c r="D70" s="50" t="s">
        <v>74</v>
      </c>
      <c r="E70" s="48" t="s">
        <v>110</v>
      </c>
      <c r="F70" s="50" t="s">
        <v>204</v>
      </c>
      <c r="G70" s="20" t="str">
        <f t="shared" si="4"/>
        <v>4.03/km</v>
      </c>
      <c r="H70" s="21">
        <f t="shared" si="3"/>
        <v>0.004525462962962964</v>
      </c>
      <c r="I70" s="21">
        <f>F70-INDEX($F$4:$F$597,MATCH(D70,$D$4:$D$597,0))</f>
        <v>0.00210648148148148</v>
      </c>
    </row>
    <row r="71" spans="1:9" ht="15" customHeight="1">
      <c r="A71" s="15">
        <v>68</v>
      </c>
      <c r="B71" s="48" t="s">
        <v>587</v>
      </c>
      <c r="C71" s="48" t="s">
        <v>206</v>
      </c>
      <c r="D71" s="50" t="s">
        <v>53</v>
      </c>
      <c r="E71" s="48" t="s">
        <v>628</v>
      </c>
      <c r="F71" s="50" t="s">
        <v>207</v>
      </c>
      <c r="G71" s="20" t="str">
        <f t="shared" si="4"/>
        <v>4.03/km</v>
      </c>
      <c r="H71" s="21">
        <f t="shared" si="3"/>
        <v>0.0045717592592592615</v>
      </c>
      <c r="I71" s="21">
        <f>F71-INDEX($F$4:$F$597,MATCH(D71,$D$4:$D$597,0))</f>
        <v>0.003541666666666665</v>
      </c>
    </row>
    <row r="72" spans="1:9" ht="15" customHeight="1">
      <c r="A72" s="15">
        <v>69</v>
      </c>
      <c r="B72" s="48" t="s">
        <v>208</v>
      </c>
      <c r="C72" s="48" t="s">
        <v>209</v>
      </c>
      <c r="D72" s="50" t="s">
        <v>85</v>
      </c>
      <c r="E72" s="48" t="s">
        <v>210</v>
      </c>
      <c r="F72" s="50" t="s">
        <v>211</v>
      </c>
      <c r="G72" s="20" t="str">
        <f t="shared" si="4"/>
        <v>4.04/km</v>
      </c>
      <c r="H72" s="21">
        <f t="shared" si="3"/>
        <v>0.00465277777777778</v>
      </c>
      <c r="I72" s="21">
        <f>F72-INDEX($F$4:$F$597,MATCH(D72,$D$4:$D$597,0))</f>
        <v>0.002013888888888888</v>
      </c>
    </row>
    <row r="73" spans="1:9" ht="15" customHeight="1">
      <c r="A73" s="15">
        <v>70</v>
      </c>
      <c r="B73" s="48" t="s">
        <v>212</v>
      </c>
      <c r="C73" s="48" t="s">
        <v>213</v>
      </c>
      <c r="D73" s="50" t="s">
        <v>66</v>
      </c>
      <c r="E73" s="48" t="s">
        <v>64</v>
      </c>
      <c r="F73" s="50" t="s">
        <v>214</v>
      </c>
      <c r="G73" s="20" t="str">
        <f t="shared" si="4"/>
        <v>4.05/km</v>
      </c>
      <c r="H73" s="21">
        <f t="shared" si="3"/>
        <v>0.004675925925925927</v>
      </c>
      <c r="I73" s="21">
        <f>F73-INDEX($F$4:$F$597,MATCH(D73,$D$4:$D$597,0))</f>
        <v>0.0025231481481481494</v>
      </c>
    </row>
    <row r="74" spans="1:9" ht="15" customHeight="1">
      <c r="A74" s="15">
        <v>71</v>
      </c>
      <c r="B74" s="48" t="s">
        <v>215</v>
      </c>
      <c r="C74" s="48" t="s">
        <v>625</v>
      </c>
      <c r="D74" s="50" t="s">
        <v>46</v>
      </c>
      <c r="E74" s="48" t="s">
        <v>67</v>
      </c>
      <c r="F74" s="50" t="s">
        <v>216</v>
      </c>
      <c r="G74" s="20" t="str">
        <f t="shared" si="4"/>
        <v>4.05/km</v>
      </c>
      <c r="H74" s="21">
        <f t="shared" si="3"/>
        <v>0.004687500000000004</v>
      </c>
      <c r="I74" s="21">
        <f>F74-INDEX($F$4:$F$597,MATCH(D74,$D$4:$D$597,0))</f>
        <v>0.004016203703703709</v>
      </c>
    </row>
    <row r="75" spans="1:9" ht="15" customHeight="1">
      <c r="A75" s="15">
        <v>72</v>
      </c>
      <c r="B75" s="48" t="s">
        <v>217</v>
      </c>
      <c r="C75" s="48" t="s">
        <v>539</v>
      </c>
      <c r="D75" s="50" t="s">
        <v>46</v>
      </c>
      <c r="E75" s="48" t="s">
        <v>218</v>
      </c>
      <c r="F75" s="50" t="s">
        <v>219</v>
      </c>
      <c r="G75" s="20" t="str">
        <f t="shared" si="4"/>
        <v>4.05/km</v>
      </c>
      <c r="H75" s="21">
        <f t="shared" si="3"/>
        <v>0.004699074074074074</v>
      </c>
      <c r="I75" s="21">
        <f>F75-INDEX($F$4:$F$597,MATCH(D75,$D$4:$D$597,0))</f>
        <v>0.004027777777777779</v>
      </c>
    </row>
    <row r="76" spans="1:9" ht="15" customHeight="1">
      <c r="A76" s="15">
        <v>73</v>
      </c>
      <c r="B76" s="48" t="s">
        <v>660</v>
      </c>
      <c r="C76" s="48" t="s">
        <v>554</v>
      </c>
      <c r="D76" s="50" t="s">
        <v>85</v>
      </c>
      <c r="E76" s="48" t="s">
        <v>110</v>
      </c>
      <c r="F76" s="50" t="s">
        <v>220</v>
      </c>
      <c r="G76" s="20" t="str">
        <f t="shared" si="4"/>
        <v>4.05/km</v>
      </c>
      <c r="H76" s="21">
        <f t="shared" si="3"/>
        <v>0.0047337962962962984</v>
      </c>
      <c r="I76" s="21">
        <f>F76-INDEX($F$4:$F$597,MATCH(D76,$D$4:$D$597,0))</f>
        <v>0.0020949074074074064</v>
      </c>
    </row>
    <row r="77" spans="1:9" ht="15" customHeight="1">
      <c r="A77" s="15">
        <v>74</v>
      </c>
      <c r="B77" s="48" t="s">
        <v>221</v>
      </c>
      <c r="C77" s="48" t="s">
        <v>640</v>
      </c>
      <c r="D77" s="50" t="s">
        <v>46</v>
      </c>
      <c r="E77" s="48" t="s">
        <v>191</v>
      </c>
      <c r="F77" s="50" t="s">
        <v>222</v>
      </c>
      <c r="G77" s="20" t="str">
        <f t="shared" si="4"/>
        <v>4.06/km</v>
      </c>
      <c r="H77" s="21">
        <f t="shared" si="3"/>
        <v>0.004768518518518519</v>
      </c>
      <c r="I77" s="21">
        <f>F77-INDEX($F$4:$F$597,MATCH(D77,$D$4:$D$597,0))</f>
        <v>0.004097222222222224</v>
      </c>
    </row>
    <row r="78" spans="1:9" ht="15" customHeight="1">
      <c r="A78" s="15">
        <v>75</v>
      </c>
      <c r="B78" s="48" t="s">
        <v>22</v>
      </c>
      <c r="C78" s="48" t="s">
        <v>539</v>
      </c>
      <c r="D78" s="50" t="s">
        <v>46</v>
      </c>
      <c r="E78" s="48" t="s">
        <v>223</v>
      </c>
      <c r="F78" s="50" t="s">
        <v>224</v>
      </c>
      <c r="G78" s="20" t="str">
        <f t="shared" si="4"/>
        <v>4.06/km</v>
      </c>
      <c r="H78" s="21">
        <f t="shared" si="3"/>
        <v>0.004780092592592593</v>
      </c>
      <c r="I78" s="21">
        <f>F78-INDEX($F$4:$F$597,MATCH(D78,$D$4:$D$597,0))</f>
        <v>0.004108796296296298</v>
      </c>
    </row>
    <row r="79" spans="1:9" ht="15" customHeight="1">
      <c r="A79" s="15">
        <v>76</v>
      </c>
      <c r="B79" s="48" t="s">
        <v>225</v>
      </c>
      <c r="C79" s="48" t="s">
        <v>544</v>
      </c>
      <c r="D79" s="50" t="s">
        <v>59</v>
      </c>
      <c r="E79" s="48" t="s">
        <v>152</v>
      </c>
      <c r="F79" s="50" t="s">
        <v>226</v>
      </c>
      <c r="G79" s="20" t="str">
        <f t="shared" si="4"/>
        <v>4.06/km</v>
      </c>
      <c r="H79" s="21">
        <f t="shared" si="3"/>
        <v>0.0048148148148148134</v>
      </c>
      <c r="I79" s="21">
        <f>F79-INDEX($F$4:$F$597,MATCH(D79,$D$4:$D$597,0))</f>
        <v>0.0035300925925925916</v>
      </c>
    </row>
    <row r="80" spans="1:9" ht="15" customHeight="1">
      <c r="A80" s="15">
        <v>77</v>
      </c>
      <c r="B80" s="48" t="s">
        <v>227</v>
      </c>
      <c r="C80" s="48" t="s">
        <v>32</v>
      </c>
      <c r="D80" s="50" t="s">
        <v>74</v>
      </c>
      <c r="E80" s="48" t="s">
        <v>152</v>
      </c>
      <c r="F80" s="50" t="s">
        <v>228</v>
      </c>
      <c r="G80" s="20" t="str">
        <f t="shared" si="4"/>
        <v>4.06/km</v>
      </c>
      <c r="H80" s="21">
        <f t="shared" si="3"/>
        <v>0.0048379629629629675</v>
      </c>
      <c r="I80" s="21">
        <f>F80-INDEX($F$4:$F$597,MATCH(D80,$D$4:$D$597,0))</f>
        <v>0.0024189814814814838</v>
      </c>
    </row>
    <row r="81" spans="1:9" ht="15" customHeight="1">
      <c r="A81" s="15">
        <v>78</v>
      </c>
      <c r="B81" s="48" t="s">
        <v>229</v>
      </c>
      <c r="C81" s="48" t="s">
        <v>230</v>
      </c>
      <c r="D81" s="50" t="s">
        <v>74</v>
      </c>
      <c r="E81" s="48" t="s">
        <v>191</v>
      </c>
      <c r="F81" s="50" t="s">
        <v>231</v>
      </c>
      <c r="G81" s="20" t="str">
        <f t="shared" si="4"/>
        <v>4.07/km</v>
      </c>
      <c r="H81" s="21">
        <f t="shared" si="3"/>
        <v>0.004907407407407409</v>
      </c>
      <c r="I81" s="21">
        <f>F81-INDEX($F$4:$F$597,MATCH(D81,$D$4:$D$597,0))</f>
        <v>0.002488425925925925</v>
      </c>
    </row>
    <row r="82" spans="1:9" ht="15" customHeight="1">
      <c r="A82" s="15">
        <v>79</v>
      </c>
      <c r="B82" s="48" t="s">
        <v>5</v>
      </c>
      <c r="C82" s="48" t="s">
        <v>557</v>
      </c>
      <c r="D82" s="50" t="s">
        <v>46</v>
      </c>
      <c r="E82" s="48" t="s">
        <v>152</v>
      </c>
      <c r="F82" s="50" t="s">
        <v>231</v>
      </c>
      <c r="G82" s="20" t="str">
        <f t="shared" si="4"/>
        <v>4.07/km</v>
      </c>
      <c r="H82" s="21">
        <f t="shared" si="3"/>
        <v>0.004907407407407409</v>
      </c>
      <c r="I82" s="21">
        <f>F82-INDEX($F$4:$F$597,MATCH(D82,$D$4:$D$597,0))</f>
        <v>0.004236111111111114</v>
      </c>
    </row>
    <row r="83" spans="1:9" ht="15" customHeight="1">
      <c r="A83" s="15">
        <v>80</v>
      </c>
      <c r="B83" s="48" t="s">
        <v>232</v>
      </c>
      <c r="C83" s="48" t="s">
        <v>636</v>
      </c>
      <c r="D83" s="50" t="s">
        <v>66</v>
      </c>
      <c r="E83" s="48" t="s">
        <v>233</v>
      </c>
      <c r="F83" s="50" t="s">
        <v>234</v>
      </c>
      <c r="G83" s="20" t="str">
        <f t="shared" si="4"/>
        <v>4.08/km</v>
      </c>
      <c r="H83" s="21">
        <f t="shared" si="3"/>
        <v>0.004976851851851854</v>
      </c>
      <c r="I83" s="21">
        <f>F83-INDEX($F$4:$F$597,MATCH(D83,$D$4:$D$597,0))</f>
        <v>0.002824074074074076</v>
      </c>
    </row>
    <row r="84" spans="1:9" ht="15" customHeight="1">
      <c r="A84" s="15">
        <v>81</v>
      </c>
      <c r="B84" s="48" t="s">
        <v>12</v>
      </c>
      <c r="C84" s="48" t="s">
        <v>627</v>
      </c>
      <c r="D84" s="50" t="s">
        <v>46</v>
      </c>
      <c r="E84" s="48" t="s">
        <v>185</v>
      </c>
      <c r="F84" s="50" t="s">
        <v>235</v>
      </c>
      <c r="G84" s="20" t="str">
        <f t="shared" si="4"/>
        <v>4.08/km</v>
      </c>
      <c r="H84" s="21">
        <f t="shared" si="3"/>
        <v>0.005023148148148148</v>
      </c>
      <c r="I84" s="21">
        <f>F84-INDEX($F$4:$F$597,MATCH(D84,$D$4:$D$597,0))</f>
        <v>0.004351851851851853</v>
      </c>
    </row>
    <row r="85" spans="1:9" ht="15" customHeight="1">
      <c r="A85" s="15">
        <v>82</v>
      </c>
      <c r="B85" s="48" t="s">
        <v>236</v>
      </c>
      <c r="C85" s="48" t="s">
        <v>594</v>
      </c>
      <c r="D85" s="50" t="s">
        <v>46</v>
      </c>
      <c r="E85" s="48" t="s">
        <v>173</v>
      </c>
      <c r="F85" s="50" t="s">
        <v>237</v>
      </c>
      <c r="G85" s="20" t="str">
        <f t="shared" si="4"/>
        <v>4.09/km</v>
      </c>
      <c r="H85" s="21">
        <f t="shared" si="3"/>
        <v>0.005127314814814817</v>
      </c>
      <c r="I85" s="21">
        <f>F85-INDEX($F$4:$F$597,MATCH(D85,$D$4:$D$597,0))</f>
        <v>0.004456018518518522</v>
      </c>
    </row>
    <row r="86" spans="1:9" ht="15" customHeight="1">
      <c r="A86" s="15">
        <v>83</v>
      </c>
      <c r="B86" s="48" t="s">
        <v>238</v>
      </c>
      <c r="C86" s="48" t="s">
        <v>547</v>
      </c>
      <c r="D86" s="50" t="s">
        <v>85</v>
      </c>
      <c r="E86" s="48" t="s">
        <v>137</v>
      </c>
      <c r="F86" s="50" t="s">
        <v>239</v>
      </c>
      <c r="G86" s="20" t="str">
        <f t="shared" si="4"/>
        <v>4.10/km</v>
      </c>
      <c r="H86" s="21">
        <f t="shared" si="3"/>
        <v>0.005173611111111115</v>
      </c>
      <c r="I86" s="21">
        <f>F86-INDEX($F$4:$F$597,MATCH(D86,$D$4:$D$597,0))</f>
        <v>0.002534722222222223</v>
      </c>
    </row>
    <row r="87" spans="1:9" ht="15" customHeight="1">
      <c r="A87" s="15">
        <v>84</v>
      </c>
      <c r="B87" s="48" t="s">
        <v>109</v>
      </c>
      <c r="C87" s="48" t="s">
        <v>541</v>
      </c>
      <c r="D87" s="50" t="s">
        <v>43</v>
      </c>
      <c r="E87" s="48" t="s">
        <v>64</v>
      </c>
      <c r="F87" s="50" t="s">
        <v>240</v>
      </c>
      <c r="G87" s="20" t="str">
        <f t="shared" si="4"/>
        <v>4.10/km</v>
      </c>
      <c r="H87" s="21">
        <f t="shared" si="3"/>
        <v>0.0051851851851851885</v>
      </c>
      <c r="I87" s="21">
        <f>F87-INDEX($F$4:$F$597,MATCH(D87,$D$4:$D$597,0))</f>
        <v>0.0051851851851851885</v>
      </c>
    </row>
    <row r="88" spans="1:9" ht="15" customHeight="1">
      <c r="A88" s="15">
        <v>85</v>
      </c>
      <c r="B88" s="48" t="s">
        <v>33</v>
      </c>
      <c r="C88" s="48" t="s">
        <v>543</v>
      </c>
      <c r="D88" s="50" t="s">
        <v>66</v>
      </c>
      <c r="E88" s="48" t="s">
        <v>241</v>
      </c>
      <c r="F88" s="50" t="s">
        <v>242</v>
      </c>
      <c r="G88" s="20" t="str">
        <f t="shared" si="4"/>
        <v>4.10/km</v>
      </c>
      <c r="H88" s="21">
        <f t="shared" si="3"/>
        <v>0.005196759259259262</v>
      </c>
      <c r="I88" s="21">
        <f>F88-INDEX($F$4:$F$597,MATCH(D88,$D$4:$D$597,0))</f>
        <v>0.0030439814814814843</v>
      </c>
    </row>
    <row r="89" spans="1:9" ht="15" customHeight="1">
      <c r="A89" s="15">
        <v>86</v>
      </c>
      <c r="B89" s="48" t="s">
        <v>229</v>
      </c>
      <c r="C89" s="48" t="s">
        <v>243</v>
      </c>
      <c r="D89" s="50" t="s">
        <v>43</v>
      </c>
      <c r="E89" s="48" t="s">
        <v>125</v>
      </c>
      <c r="F89" s="50" t="s">
        <v>244</v>
      </c>
      <c r="G89" s="20" t="str">
        <f t="shared" si="4"/>
        <v>4.10/km</v>
      </c>
      <c r="H89" s="21">
        <f t="shared" si="3"/>
        <v>0.005219907407407409</v>
      </c>
      <c r="I89" s="21">
        <f>F89-INDEX($F$4:$F$597,MATCH(D89,$D$4:$D$597,0))</f>
        <v>0.005219907407407409</v>
      </c>
    </row>
    <row r="90" spans="1:9" ht="15" customHeight="1">
      <c r="A90" s="15">
        <v>87</v>
      </c>
      <c r="B90" s="48" t="s">
        <v>245</v>
      </c>
      <c r="C90" s="48" t="s">
        <v>246</v>
      </c>
      <c r="D90" s="50" t="s">
        <v>74</v>
      </c>
      <c r="E90" s="48" t="s">
        <v>125</v>
      </c>
      <c r="F90" s="50" t="s">
        <v>244</v>
      </c>
      <c r="G90" s="20" t="str">
        <f t="shared" si="4"/>
        <v>4.10/km</v>
      </c>
      <c r="H90" s="21">
        <f t="shared" si="3"/>
        <v>0.005219907407407409</v>
      </c>
      <c r="I90" s="21">
        <f>F90-INDEX($F$4:$F$597,MATCH(D90,$D$4:$D$597,0))</f>
        <v>0.0028009259259259255</v>
      </c>
    </row>
    <row r="91" spans="1:9" ht="15" customHeight="1">
      <c r="A91" s="15">
        <v>88</v>
      </c>
      <c r="B91" s="48" t="s">
        <v>580</v>
      </c>
      <c r="C91" s="48" t="s">
        <v>541</v>
      </c>
      <c r="D91" s="50" t="s">
        <v>74</v>
      </c>
      <c r="E91" s="48" t="s">
        <v>145</v>
      </c>
      <c r="F91" s="50" t="s">
        <v>247</v>
      </c>
      <c r="G91" s="20" t="str">
        <f t="shared" si="4"/>
        <v>4.11/km</v>
      </c>
      <c r="H91" s="21">
        <f t="shared" si="3"/>
        <v>0.005289351851851851</v>
      </c>
      <c r="I91" s="21">
        <f>F91-INDEX($F$4:$F$597,MATCH(D91,$D$4:$D$597,0))</f>
        <v>0.002870370370370367</v>
      </c>
    </row>
    <row r="92" spans="1:9" ht="15" customHeight="1">
      <c r="A92" s="15">
        <v>89</v>
      </c>
      <c r="B92" s="48" t="s">
        <v>248</v>
      </c>
      <c r="C92" s="48" t="s">
        <v>574</v>
      </c>
      <c r="D92" s="50" t="s">
        <v>74</v>
      </c>
      <c r="E92" s="48" t="s">
        <v>67</v>
      </c>
      <c r="F92" s="50" t="s">
        <v>249</v>
      </c>
      <c r="G92" s="20" t="str">
        <f t="shared" si="4"/>
        <v>4.11/km</v>
      </c>
      <c r="H92" s="21">
        <f t="shared" si="3"/>
        <v>0.005300925925925928</v>
      </c>
      <c r="I92" s="21">
        <f>F92-INDEX($F$4:$F$597,MATCH(D92,$D$4:$D$597,0))</f>
        <v>0.002881944444444444</v>
      </c>
    </row>
    <row r="93" spans="1:9" ht="15" customHeight="1">
      <c r="A93" s="15">
        <v>90</v>
      </c>
      <c r="B93" s="48" t="s">
        <v>613</v>
      </c>
      <c r="C93" s="48" t="s">
        <v>584</v>
      </c>
      <c r="D93" s="50" t="s">
        <v>46</v>
      </c>
      <c r="E93" s="48" t="s">
        <v>250</v>
      </c>
      <c r="F93" s="50" t="s">
        <v>251</v>
      </c>
      <c r="G93" s="20" t="str">
        <f t="shared" si="4"/>
        <v>4.11/km</v>
      </c>
      <c r="H93" s="21">
        <f t="shared" si="3"/>
        <v>0.005312499999999998</v>
      </c>
      <c r="I93" s="21">
        <f>F93-INDEX($F$4:$F$597,MATCH(D93,$D$4:$D$597,0))</f>
        <v>0.004641203703703703</v>
      </c>
    </row>
    <row r="94" spans="1:9" ht="15" customHeight="1">
      <c r="A94" s="15">
        <v>91</v>
      </c>
      <c r="B94" s="48" t="s">
        <v>252</v>
      </c>
      <c r="C94" s="48" t="s">
        <v>571</v>
      </c>
      <c r="D94" s="50" t="s">
        <v>85</v>
      </c>
      <c r="E94" s="48" t="s">
        <v>253</v>
      </c>
      <c r="F94" s="50" t="s">
        <v>254</v>
      </c>
      <c r="G94" s="20" t="str">
        <f t="shared" si="4"/>
        <v>4.12/km</v>
      </c>
      <c r="H94" s="21">
        <f t="shared" si="3"/>
        <v>0.005347222222222225</v>
      </c>
      <c r="I94" s="21">
        <f>F94-INDEX($F$4:$F$597,MATCH(D94,$D$4:$D$597,0))</f>
        <v>0.0027083333333333334</v>
      </c>
    </row>
    <row r="95" spans="1:9" ht="15" customHeight="1">
      <c r="A95" s="15">
        <v>92</v>
      </c>
      <c r="B95" s="48" t="s">
        <v>10</v>
      </c>
      <c r="C95" s="48" t="s">
        <v>255</v>
      </c>
      <c r="D95" s="50" t="s">
        <v>164</v>
      </c>
      <c r="E95" s="48" t="s">
        <v>191</v>
      </c>
      <c r="F95" s="50" t="s">
        <v>256</v>
      </c>
      <c r="G95" s="20" t="str">
        <f t="shared" si="4"/>
        <v>4.12/km</v>
      </c>
      <c r="H95" s="21">
        <f t="shared" si="3"/>
        <v>0.005358796296296299</v>
      </c>
      <c r="I95" s="21">
        <f>F95-INDEX($F$4:$F$597,MATCH(D95,$D$4:$D$597,0))</f>
        <v>0.001388888888888891</v>
      </c>
    </row>
    <row r="96" spans="1:9" ht="15" customHeight="1">
      <c r="A96" s="15">
        <v>93</v>
      </c>
      <c r="B96" s="48" t="s">
        <v>257</v>
      </c>
      <c r="C96" s="48" t="s">
        <v>258</v>
      </c>
      <c r="D96" s="50" t="s">
        <v>85</v>
      </c>
      <c r="E96" s="48" t="s">
        <v>173</v>
      </c>
      <c r="F96" s="50" t="s">
        <v>259</v>
      </c>
      <c r="G96" s="20" t="str">
        <f t="shared" si="4"/>
        <v>4.12/km</v>
      </c>
      <c r="H96" s="21">
        <f t="shared" si="3"/>
        <v>0.005370370370370373</v>
      </c>
      <c r="I96" s="21">
        <f>F96-INDEX($F$4:$F$597,MATCH(D96,$D$4:$D$597,0))</f>
        <v>0.0027314814814814806</v>
      </c>
    </row>
    <row r="97" spans="1:9" ht="15" customHeight="1">
      <c r="A97" s="15">
        <v>94</v>
      </c>
      <c r="B97" s="48" t="s">
        <v>260</v>
      </c>
      <c r="C97" s="48" t="s">
        <v>543</v>
      </c>
      <c r="D97" s="50" t="s">
        <v>46</v>
      </c>
      <c r="E97" s="48" t="s">
        <v>64</v>
      </c>
      <c r="F97" s="50" t="s">
        <v>261</v>
      </c>
      <c r="G97" s="20" t="str">
        <f t="shared" si="4"/>
        <v>4.12/km</v>
      </c>
      <c r="H97" s="21">
        <f aca="true" t="shared" si="5" ref="H97:H160">F97-$F$4</f>
        <v>0.005381944444444446</v>
      </c>
      <c r="I97" s="21">
        <f>F97-INDEX($F$4:$F$597,MATCH(D97,$D$4:$D$597,0))</f>
        <v>0.004710648148148151</v>
      </c>
    </row>
    <row r="98" spans="1:9" ht="15" customHeight="1">
      <c r="A98" s="15">
        <v>95</v>
      </c>
      <c r="B98" s="48" t="s">
        <v>262</v>
      </c>
      <c r="C98" s="48" t="s">
        <v>548</v>
      </c>
      <c r="D98" s="50" t="s">
        <v>263</v>
      </c>
      <c r="E98" s="48" t="s">
        <v>264</v>
      </c>
      <c r="F98" s="50" t="s">
        <v>265</v>
      </c>
      <c r="G98" s="20" t="str">
        <f t="shared" si="4"/>
        <v>4.13/km</v>
      </c>
      <c r="H98" s="21">
        <f t="shared" si="5"/>
        <v>0.00542824074074074</v>
      </c>
      <c r="I98" s="21">
        <f>F98-INDEX($F$4:$F$597,MATCH(D98,$D$4:$D$597,0))</f>
        <v>0</v>
      </c>
    </row>
    <row r="99" spans="1:9" ht="15" customHeight="1">
      <c r="A99" s="15">
        <v>96</v>
      </c>
      <c r="B99" s="48" t="s">
        <v>577</v>
      </c>
      <c r="C99" s="48" t="s">
        <v>542</v>
      </c>
      <c r="D99" s="50" t="s">
        <v>74</v>
      </c>
      <c r="E99" s="48" t="s">
        <v>110</v>
      </c>
      <c r="F99" s="50" t="s">
        <v>266</v>
      </c>
      <c r="G99" s="20" t="str">
        <f t="shared" si="4"/>
        <v>4.13/km</v>
      </c>
      <c r="H99" s="21">
        <f t="shared" si="5"/>
        <v>0.005451388888888891</v>
      </c>
      <c r="I99" s="21">
        <f>F99-INDEX($F$4:$F$597,MATCH(D99,$D$4:$D$597,0))</f>
        <v>0.0030324074074074073</v>
      </c>
    </row>
    <row r="100" spans="1:9" ht="15" customHeight="1">
      <c r="A100" s="15">
        <v>97</v>
      </c>
      <c r="B100" s="48" t="s">
        <v>267</v>
      </c>
      <c r="C100" s="48" t="s">
        <v>268</v>
      </c>
      <c r="D100" s="50" t="s">
        <v>85</v>
      </c>
      <c r="E100" s="48" t="s">
        <v>648</v>
      </c>
      <c r="F100" s="50" t="s">
        <v>269</v>
      </c>
      <c r="G100" s="20" t="str">
        <f t="shared" si="4"/>
        <v>4.14/km</v>
      </c>
      <c r="H100" s="21">
        <f t="shared" si="5"/>
        <v>0.005555555555555557</v>
      </c>
      <c r="I100" s="21">
        <f>F100-INDEX($F$4:$F$597,MATCH(D100,$D$4:$D$597,0))</f>
        <v>0.0029166666666666646</v>
      </c>
    </row>
    <row r="101" spans="1:9" ht="15" customHeight="1">
      <c r="A101" s="15">
        <v>98</v>
      </c>
      <c r="B101" s="48" t="s">
        <v>270</v>
      </c>
      <c r="C101" s="48" t="s">
        <v>572</v>
      </c>
      <c r="D101" s="50" t="s">
        <v>53</v>
      </c>
      <c r="E101" s="48" t="s">
        <v>152</v>
      </c>
      <c r="F101" s="50" t="s">
        <v>271</v>
      </c>
      <c r="G101" s="20" t="str">
        <f t="shared" si="4"/>
        <v>4.14/km</v>
      </c>
      <c r="H101" s="21">
        <f t="shared" si="5"/>
        <v>0.005578703703703704</v>
      </c>
      <c r="I101" s="21">
        <f>F101-INDEX($F$4:$F$597,MATCH(D101,$D$4:$D$597,0))</f>
        <v>0.0045486111111111074</v>
      </c>
    </row>
    <row r="102" spans="1:9" ht="15" customHeight="1">
      <c r="A102" s="15">
        <v>99</v>
      </c>
      <c r="B102" s="48" t="s">
        <v>272</v>
      </c>
      <c r="C102" s="48" t="s">
        <v>554</v>
      </c>
      <c r="D102" s="50" t="s">
        <v>59</v>
      </c>
      <c r="E102" s="48" t="s">
        <v>64</v>
      </c>
      <c r="F102" s="50" t="s">
        <v>273</v>
      </c>
      <c r="G102" s="20" t="str">
        <f t="shared" si="4"/>
        <v>4.14/km</v>
      </c>
      <c r="H102" s="21">
        <f t="shared" si="5"/>
        <v>0.005590277777777777</v>
      </c>
      <c r="I102" s="21">
        <f>F102-INDEX($F$4:$F$597,MATCH(D102,$D$4:$D$597,0))</f>
        <v>0.0043055555555555555</v>
      </c>
    </row>
    <row r="103" spans="1:9" ht="15" customHeight="1">
      <c r="A103" s="15">
        <v>100</v>
      </c>
      <c r="B103" s="48" t="s">
        <v>274</v>
      </c>
      <c r="C103" s="48" t="s">
        <v>275</v>
      </c>
      <c r="D103" s="50" t="s">
        <v>107</v>
      </c>
      <c r="E103" s="48" t="s">
        <v>67</v>
      </c>
      <c r="F103" s="50" t="s">
        <v>276</v>
      </c>
      <c r="G103" s="20" t="str">
        <f t="shared" si="4"/>
        <v>4.15/km</v>
      </c>
      <c r="H103" s="21">
        <f t="shared" si="5"/>
        <v>0.005601851851851851</v>
      </c>
      <c r="I103" s="21">
        <f>F103-INDEX($F$4:$F$597,MATCH(D103,$D$4:$D$597,0))</f>
        <v>0.002662037037037032</v>
      </c>
    </row>
    <row r="104" spans="1:9" ht="15" customHeight="1">
      <c r="A104" s="15">
        <v>101</v>
      </c>
      <c r="B104" s="48" t="s">
        <v>665</v>
      </c>
      <c r="C104" s="48" t="s">
        <v>541</v>
      </c>
      <c r="D104" s="50" t="s">
        <v>46</v>
      </c>
      <c r="E104" s="48" t="s">
        <v>277</v>
      </c>
      <c r="F104" s="50" t="s">
        <v>278</v>
      </c>
      <c r="G104" s="20" t="str">
        <f t="shared" si="4"/>
        <v>4.15/km</v>
      </c>
      <c r="H104" s="21">
        <f t="shared" si="5"/>
        <v>0.0056250000000000015</v>
      </c>
      <c r="I104" s="21">
        <f>F104-INDEX($F$4:$F$597,MATCH(D104,$D$4:$D$597,0))</f>
        <v>0.004953703703703707</v>
      </c>
    </row>
    <row r="105" spans="1:9" ht="15" customHeight="1">
      <c r="A105" s="15">
        <v>102</v>
      </c>
      <c r="B105" s="48" t="s">
        <v>279</v>
      </c>
      <c r="C105" s="48" t="s">
        <v>596</v>
      </c>
      <c r="D105" s="50" t="s">
        <v>74</v>
      </c>
      <c r="E105" s="48" t="s">
        <v>280</v>
      </c>
      <c r="F105" s="50" t="s">
        <v>281</v>
      </c>
      <c r="G105" s="20" t="str">
        <f t="shared" si="4"/>
        <v>4.15/km</v>
      </c>
      <c r="H105" s="21">
        <f t="shared" si="5"/>
        <v>0.005648148148148149</v>
      </c>
      <c r="I105" s="21">
        <f>F105-INDEX($F$4:$F$597,MATCH(D105,$D$4:$D$597,0))</f>
        <v>0.003229166666666665</v>
      </c>
    </row>
    <row r="106" spans="1:9" ht="15" customHeight="1">
      <c r="A106" s="15">
        <v>103</v>
      </c>
      <c r="B106" s="48" t="s">
        <v>282</v>
      </c>
      <c r="C106" s="48" t="s">
        <v>579</v>
      </c>
      <c r="D106" s="50" t="s">
        <v>43</v>
      </c>
      <c r="E106" s="48" t="s">
        <v>283</v>
      </c>
      <c r="F106" s="50" t="s">
        <v>281</v>
      </c>
      <c r="G106" s="20" t="str">
        <f t="shared" si="4"/>
        <v>4.15/km</v>
      </c>
      <c r="H106" s="21">
        <f t="shared" si="5"/>
        <v>0.005648148148148149</v>
      </c>
      <c r="I106" s="21">
        <f>F106-INDEX($F$4:$F$597,MATCH(D106,$D$4:$D$597,0))</f>
        <v>0.005648148148148149</v>
      </c>
    </row>
    <row r="107" spans="1:9" ht="15" customHeight="1">
      <c r="A107" s="15">
        <v>104</v>
      </c>
      <c r="B107" s="48" t="s">
        <v>653</v>
      </c>
      <c r="C107" s="48" t="s">
        <v>584</v>
      </c>
      <c r="D107" s="50" t="s">
        <v>74</v>
      </c>
      <c r="E107" s="48" t="s">
        <v>110</v>
      </c>
      <c r="F107" s="50" t="s">
        <v>585</v>
      </c>
      <c r="G107" s="20" t="str">
        <f t="shared" si="4"/>
        <v>4.16/km</v>
      </c>
      <c r="H107" s="21">
        <f t="shared" si="5"/>
        <v>0.0057060185185185235</v>
      </c>
      <c r="I107" s="21">
        <f>F107-INDEX($F$4:$F$597,MATCH(D107,$D$4:$D$597,0))</f>
        <v>0.0032870370370370397</v>
      </c>
    </row>
    <row r="108" spans="1:9" ht="15" customHeight="1">
      <c r="A108" s="35">
        <v>105</v>
      </c>
      <c r="B108" s="51" t="s">
        <v>284</v>
      </c>
      <c r="C108" s="51" t="s">
        <v>619</v>
      </c>
      <c r="D108" s="52" t="s">
        <v>66</v>
      </c>
      <c r="E108" s="51" t="s">
        <v>641</v>
      </c>
      <c r="F108" s="52" t="s">
        <v>285</v>
      </c>
      <c r="G108" s="36" t="str">
        <f t="shared" si="4"/>
        <v>4.17/km</v>
      </c>
      <c r="H108" s="37">
        <f t="shared" si="5"/>
        <v>0.005787037037037042</v>
      </c>
      <c r="I108" s="37">
        <f>F108-INDEX($F$4:$F$597,MATCH(D108,$D$4:$D$597,0))</f>
        <v>0.003634259259259264</v>
      </c>
    </row>
    <row r="109" spans="1:9" ht="15" customHeight="1">
      <c r="A109" s="15">
        <v>106</v>
      </c>
      <c r="B109" s="48" t="s">
        <v>286</v>
      </c>
      <c r="C109" s="48" t="s">
        <v>602</v>
      </c>
      <c r="D109" s="50" t="s">
        <v>59</v>
      </c>
      <c r="E109" s="48" t="s">
        <v>67</v>
      </c>
      <c r="F109" s="50" t="s">
        <v>287</v>
      </c>
      <c r="G109" s="20" t="str">
        <f t="shared" si="4"/>
        <v>4.17/km</v>
      </c>
      <c r="H109" s="21">
        <f t="shared" si="5"/>
        <v>0.005821759259259259</v>
      </c>
      <c r="I109" s="21">
        <f>F109-INDEX($F$4:$F$597,MATCH(D109,$D$4:$D$597,0))</f>
        <v>0.004537037037037037</v>
      </c>
    </row>
    <row r="110" spans="1:9" ht="15" customHeight="1">
      <c r="A110" s="15">
        <v>107</v>
      </c>
      <c r="B110" s="48" t="s">
        <v>288</v>
      </c>
      <c r="C110" s="48" t="s">
        <v>586</v>
      </c>
      <c r="D110" s="50" t="s">
        <v>85</v>
      </c>
      <c r="E110" s="48" t="s">
        <v>130</v>
      </c>
      <c r="F110" s="50" t="s">
        <v>289</v>
      </c>
      <c r="G110" s="20" t="str">
        <f t="shared" si="4"/>
        <v>4.17/km</v>
      </c>
      <c r="H110" s="21">
        <f t="shared" si="5"/>
        <v>0.005833333333333336</v>
      </c>
      <c r="I110" s="21">
        <f>F110-INDEX($F$4:$F$597,MATCH(D110,$D$4:$D$597,0))</f>
        <v>0.003194444444444444</v>
      </c>
    </row>
    <row r="111" spans="1:9" ht="15" customHeight="1">
      <c r="A111" s="15">
        <v>108</v>
      </c>
      <c r="B111" s="48" t="s">
        <v>290</v>
      </c>
      <c r="C111" s="48" t="s">
        <v>543</v>
      </c>
      <c r="D111" s="50" t="s">
        <v>74</v>
      </c>
      <c r="E111" s="48" t="s">
        <v>291</v>
      </c>
      <c r="F111" s="50" t="s">
        <v>292</v>
      </c>
      <c r="G111" s="20" t="str">
        <f t="shared" si="4"/>
        <v>4.18/km</v>
      </c>
      <c r="H111" s="21">
        <f t="shared" si="5"/>
        <v>0.005914351851851851</v>
      </c>
      <c r="I111" s="21">
        <f>F111-INDEX($F$4:$F$597,MATCH(D111,$D$4:$D$597,0))</f>
        <v>0.0034953703703703674</v>
      </c>
    </row>
    <row r="112" spans="1:9" ht="15" customHeight="1">
      <c r="A112" s="15">
        <v>109</v>
      </c>
      <c r="B112" s="48" t="s">
        <v>293</v>
      </c>
      <c r="C112" s="48" t="s">
        <v>575</v>
      </c>
      <c r="D112" s="50" t="s">
        <v>53</v>
      </c>
      <c r="E112" s="48" t="s">
        <v>137</v>
      </c>
      <c r="F112" s="50" t="s">
        <v>294</v>
      </c>
      <c r="G112" s="20" t="str">
        <f t="shared" si="4"/>
        <v>4.18/km</v>
      </c>
      <c r="H112" s="21">
        <f t="shared" si="5"/>
        <v>0.005925925925925928</v>
      </c>
      <c r="I112" s="21">
        <f>F112-INDEX($F$4:$F$597,MATCH(D112,$D$4:$D$597,0))</f>
        <v>0.004895833333333332</v>
      </c>
    </row>
    <row r="113" spans="1:9" ht="15" customHeight="1">
      <c r="A113" s="15">
        <v>110</v>
      </c>
      <c r="B113" s="48" t="s">
        <v>23</v>
      </c>
      <c r="C113" s="48" t="s">
        <v>549</v>
      </c>
      <c r="D113" s="50" t="s">
        <v>66</v>
      </c>
      <c r="E113" s="48" t="s">
        <v>295</v>
      </c>
      <c r="F113" s="50" t="s">
        <v>296</v>
      </c>
      <c r="G113" s="20" t="str">
        <f t="shared" si="4"/>
        <v>4.18/km</v>
      </c>
      <c r="H113" s="21">
        <f t="shared" si="5"/>
        <v>0.005937499999999998</v>
      </c>
      <c r="I113" s="21">
        <f>F113-INDEX($F$4:$F$597,MATCH(D113,$D$4:$D$597,0))</f>
        <v>0.0037847222222222206</v>
      </c>
    </row>
    <row r="114" spans="1:9" ht="15" customHeight="1">
      <c r="A114" s="15">
        <v>111</v>
      </c>
      <c r="B114" s="48" t="s">
        <v>297</v>
      </c>
      <c r="C114" s="48" t="s">
        <v>541</v>
      </c>
      <c r="D114" s="50" t="s">
        <v>43</v>
      </c>
      <c r="E114" s="48" t="s">
        <v>64</v>
      </c>
      <c r="F114" s="50" t="s">
        <v>642</v>
      </c>
      <c r="G114" s="20" t="str">
        <f t="shared" si="4"/>
        <v>4.19/km</v>
      </c>
      <c r="H114" s="21">
        <f t="shared" si="5"/>
        <v>0.0059837962962962996</v>
      </c>
      <c r="I114" s="21">
        <f>F114-INDEX($F$4:$F$597,MATCH(D114,$D$4:$D$597,0))</f>
        <v>0.0059837962962962996</v>
      </c>
    </row>
    <row r="115" spans="1:9" ht="15" customHeight="1">
      <c r="A115" s="15">
        <v>112</v>
      </c>
      <c r="B115" s="48" t="s">
        <v>298</v>
      </c>
      <c r="C115" s="48" t="s">
        <v>611</v>
      </c>
      <c r="D115" s="50" t="s">
        <v>59</v>
      </c>
      <c r="E115" s="48" t="s">
        <v>277</v>
      </c>
      <c r="F115" s="50" t="s">
        <v>642</v>
      </c>
      <c r="G115" s="20" t="str">
        <f t="shared" si="4"/>
        <v>4.19/km</v>
      </c>
      <c r="H115" s="21">
        <f t="shared" si="5"/>
        <v>0.0059837962962962996</v>
      </c>
      <c r="I115" s="21">
        <f>F115-INDEX($F$4:$F$597,MATCH(D115,$D$4:$D$597,0))</f>
        <v>0.004699074074074078</v>
      </c>
    </row>
    <row r="116" spans="1:9" ht="15" customHeight="1">
      <c r="A116" s="15">
        <v>113</v>
      </c>
      <c r="B116" s="48" t="s">
        <v>668</v>
      </c>
      <c r="C116" s="48" t="s">
        <v>299</v>
      </c>
      <c r="D116" s="50" t="s">
        <v>46</v>
      </c>
      <c r="E116" s="54" t="s">
        <v>524</v>
      </c>
      <c r="F116" s="50" t="s">
        <v>300</v>
      </c>
      <c r="G116" s="20" t="str">
        <f t="shared" si="4"/>
        <v>4.19/km</v>
      </c>
      <c r="H116" s="21">
        <f t="shared" si="5"/>
        <v>0.006006944444444447</v>
      </c>
      <c r="I116" s="21">
        <f>F116-INDEX($F$4:$F$597,MATCH(D116,$D$4:$D$597,0))</f>
        <v>0.005335648148148152</v>
      </c>
    </row>
    <row r="117" spans="1:9" ht="15" customHeight="1">
      <c r="A117" s="15">
        <v>114</v>
      </c>
      <c r="B117" s="48" t="s">
        <v>660</v>
      </c>
      <c r="C117" s="48" t="s">
        <v>0</v>
      </c>
      <c r="D117" s="50" t="s">
        <v>53</v>
      </c>
      <c r="E117" s="48" t="s">
        <v>110</v>
      </c>
      <c r="F117" s="50" t="s">
        <v>301</v>
      </c>
      <c r="G117" s="20" t="str">
        <f t="shared" si="4"/>
        <v>4.19/km</v>
      </c>
      <c r="H117" s="21">
        <f t="shared" si="5"/>
        <v>0.006018518518518517</v>
      </c>
      <c r="I117" s="21">
        <f>F117-INDEX($F$4:$F$597,MATCH(D117,$D$4:$D$597,0))</f>
        <v>0.0049884259259259205</v>
      </c>
    </row>
    <row r="118" spans="1:9" ht="15" customHeight="1">
      <c r="A118" s="15">
        <v>115</v>
      </c>
      <c r="B118" s="48" t="s">
        <v>302</v>
      </c>
      <c r="C118" s="48" t="s">
        <v>584</v>
      </c>
      <c r="D118" s="50" t="s">
        <v>66</v>
      </c>
      <c r="E118" s="48" t="s">
        <v>303</v>
      </c>
      <c r="F118" s="50" t="s">
        <v>304</v>
      </c>
      <c r="G118" s="20" t="str">
        <f t="shared" si="4"/>
        <v>4.20/km</v>
      </c>
      <c r="H118" s="21">
        <f t="shared" si="5"/>
        <v>0.006122685185185186</v>
      </c>
      <c r="I118" s="21">
        <f>F118-INDEX($F$4:$F$597,MATCH(D118,$D$4:$D$597,0))</f>
        <v>0.003969907407407408</v>
      </c>
    </row>
    <row r="119" spans="1:9" ht="15" customHeight="1">
      <c r="A119" s="15">
        <v>116</v>
      </c>
      <c r="B119" s="48" t="s">
        <v>305</v>
      </c>
      <c r="C119" s="48" t="s">
        <v>541</v>
      </c>
      <c r="D119" s="50" t="s">
        <v>46</v>
      </c>
      <c r="E119" s="48" t="s">
        <v>67</v>
      </c>
      <c r="F119" s="50" t="s">
        <v>306</v>
      </c>
      <c r="G119" s="20" t="str">
        <f t="shared" si="4"/>
        <v>4.21/km</v>
      </c>
      <c r="H119" s="21">
        <f t="shared" si="5"/>
        <v>0.006238425925925925</v>
      </c>
      <c r="I119" s="21">
        <f>F119-INDEX($F$4:$F$597,MATCH(D119,$D$4:$D$597,0))</f>
        <v>0.00556712962962963</v>
      </c>
    </row>
    <row r="120" spans="1:9" ht="15" customHeight="1">
      <c r="A120" s="15">
        <v>117</v>
      </c>
      <c r="B120" s="48" t="s">
        <v>633</v>
      </c>
      <c r="C120" s="48" t="s">
        <v>546</v>
      </c>
      <c r="D120" s="50" t="s">
        <v>59</v>
      </c>
      <c r="E120" s="48" t="s">
        <v>110</v>
      </c>
      <c r="F120" s="50" t="s">
        <v>307</v>
      </c>
      <c r="G120" s="20" t="str">
        <f t="shared" si="4"/>
        <v>4.22/km</v>
      </c>
      <c r="H120" s="21">
        <f t="shared" si="5"/>
        <v>0.006296296296296296</v>
      </c>
      <c r="I120" s="21">
        <f>F120-INDEX($F$4:$F$597,MATCH(D120,$D$4:$D$597,0))</f>
        <v>0.0050115740740740745</v>
      </c>
    </row>
    <row r="121" spans="1:9" ht="15" customHeight="1">
      <c r="A121" s="15">
        <v>118</v>
      </c>
      <c r="B121" s="48" t="s">
        <v>308</v>
      </c>
      <c r="C121" s="48" t="s">
        <v>549</v>
      </c>
      <c r="D121" s="50" t="s">
        <v>43</v>
      </c>
      <c r="E121" s="48" t="s">
        <v>152</v>
      </c>
      <c r="F121" s="50" t="s">
        <v>309</v>
      </c>
      <c r="G121" s="20" t="str">
        <f t="shared" si="4"/>
        <v>4.22/km</v>
      </c>
      <c r="H121" s="21">
        <f t="shared" si="5"/>
        <v>0.006307870370370373</v>
      </c>
      <c r="I121" s="21">
        <f>F121-INDEX($F$4:$F$597,MATCH(D121,$D$4:$D$597,0))</f>
        <v>0.006307870370370373</v>
      </c>
    </row>
    <row r="122" spans="1:9" ht="15" customHeight="1">
      <c r="A122" s="15">
        <v>119</v>
      </c>
      <c r="B122" s="48" t="s">
        <v>310</v>
      </c>
      <c r="C122" s="48" t="s">
        <v>544</v>
      </c>
      <c r="D122" s="50" t="s">
        <v>59</v>
      </c>
      <c r="E122" s="48" t="s">
        <v>152</v>
      </c>
      <c r="F122" s="50" t="s">
        <v>309</v>
      </c>
      <c r="G122" s="20" t="str">
        <f t="shared" si="4"/>
        <v>4.22/km</v>
      </c>
      <c r="H122" s="21">
        <f t="shared" si="5"/>
        <v>0.006307870370370373</v>
      </c>
      <c r="I122" s="21">
        <f>F122-INDEX($F$4:$F$597,MATCH(D122,$D$4:$D$597,0))</f>
        <v>0.005023148148148152</v>
      </c>
    </row>
    <row r="123" spans="1:9" ht="15" customHeight="1">
      <c r="A123" s="15">
        <v>120</v>
      </c>
      <c r="B123" s="48" t="s">
        <v>311</v>
      </c>
      <c r="C123" s="48" t="s">
        <v>617</v>
      </c>
      <c r="D123" s="50" t="s">
        <v>74</v>
      </c>
      <c r="E123" s="48" t="s">
        <v>130</v>
      </c>
      <c r="F123" s="50" t="s">
        <v>309</v>
      </c>
      <c r="G123" s="20" t="str">
        <f t="shared" si="4"/>
        <v>4.22/km</v>
      </c>
      <c r="H123" s="21">
        <f t="shared" si="5"/>
        <v>0.006307870370370373</v>
      </c>
      <c r="I123" s="21">
        <f>F123-INDEX($F$4:$F$597,MATCH(D123,$D$4:$D$597,0))</f>
        <v>0.0038888888888888896</v>
      </c>
    </row>
    <row r="124" spans="1:9" ht="15" customHeight="1">
      <c r="A124" s="15">
        <v>121</v>
      </c>
      <c r="B124" s="48" t="s">
        <v>312</v>
      </c>
      <c r="C124" s="48" t="s">
        <v>629</v>
      </c>
      <c r="D124" s="50" t="s">
        <v>164</v>
      </c>
      <c r="E124" s="48" t="s">
        <v>313</v>
      </c>
      <c r="F124" s="50" t="s">
        <v>588</v>
      </c>
      <c r="G124" s="20" t="str">
        <f t="shared" si="4"/>
        <v>4.22/km</v>
      </c>
      <c r="H124" s="21">
        <f t="shared" si="5"/>
        <v>0.0063310185185185205</v>
      </c>
      <c r="I124" s="21">
        <f>F124-INDEX($F$4:$F$597,MATCH(D124,$D$4:$D$597,0))</f>
        <v>0.0023611111111111124</v>
      </c>
    </row>
    <row r="125" spans="1:9" ht="15" customHeight="1">
      <c r="A125" s="15">
        <v>122</v>
      </c>
      <c r="B125" s="48" t="s">
        <v>19</v>
      </c>
      <c r="C125" s="48" t="s">
        <v>27</v>
      </c>
      <c r="D125" s="50" t="s">
        <v>107</v>
      </c>
      <c r="E125" s="48" t="s">
        <v>130</v>
      </c>
      <c r="F125" s="50" t="s">
        <v>588</v>
      </c>
      <c r="G125" s="20" t="str">
        <f t="shared" si="4"/>
        <v>4.22/km</v>
      </c>
      <c r="H125" s="21">
        <f t="shared" si="5"/>
        <v>0.0063310185185185205</v>
      </c>
      <c r="I125" s="21">
        <f>F125-INDEX($F$4:$F$597,MATCH(D125,$D$4:$D$597,0))</f>
        <v>0.003391203703703702</v>
      </c>
    </row>
    <row r="126" spans="1:9" ht="15" customHeight="1">
      <c r="A126" s="15">
        <v>123</v>
      </c>
      <c r="B126" s="48" t="s">
        <v>314</v>
      </c>
      <c r="C126" s="48" t="s">
        <v>561</v>
      </c>
      <c r="D126" s="50" t="s">
        <v>85</v>
      </c>
      <c r="E126" s="48" t="s">
        <v>315</v>
      </c>
      <c r="F126" s="50" t="s">
        <v>316</v>
      </c>
      <c r="G126" s="20" t="str">
        <f t="shared" si="4"/>
        <v>4.23/km</v>
      </c>
      <c r="H126" s="21">
        <f t="shared" si="5"/>
        <v>0.006342592592592594</v>
      </c>
      <c r="I126" s="21">
        <f>F126-INDEX($F$4:$F$597,MATCH(D126,$D$4:$D$597,0))</f>
        <v>0.003703703703703702</v>
      </c>
    </row>
    <row r="127" spans="1:9" ht="15" customHeight="1">
      <c r="A127" s="15">
        <v>124</v>
      </c>
      <c r="B127" s="48" t="s">
        <v>317</v>
      </c>
      <c r="C127" s="48" t="s">
        <v>572</v>
      </c>
      <c r="D127" s="50" t="s">
        <v>46</v>
      </c>
      <c r="E127" s="48" t="s">
        <v>64</v>
      </c>
      <c r="F127" s="50" t="s">
        <v>318</v>
      </c>
      <c r="G127" s="20" t="str">
        <f t="shared" si="4"/>
        <v>4.23/km</v>
      </c>
      <c r="H127" s="21">
        <f t="shared" si="5"/>
        <v>0.006365740740740741</v>
      </c>
      <c r="I127" s="21">
        <f>F127-INDEX($F$4:$F$597,MATCH(D127,$D$4:$D$597,0))</f>
        <v>0.005694444444444446</v>
      </c>
    </row>
    <row r="128" spans="1:9" ht="15" customHeight="1">
      <c r="A128" s="15">
        <v>125</v>
      </c>
      <c r="B128" s="48" t="s">
        <v>13</v>
      </c>
      <c r="C128" s="48" t="s">
        <v>555</v>
      </c>
      <c r="D128" s="50" t="s">
        <v>46</v>
      </c>
      <c r="E128" s="48" t="s">
        <v>319</v>
      </c>
      <c r="F128" s="50" t="s">
        <v>320</v>
      </c>
      <c r="G128" s="20" t="str">
        <f t="shared" si="4"/>
        <v>4.23/km</v>
      </c>
      <c r="H128" s="21">
        <f t="shared" si="5"/>
        <v>0.006423611111111113</v>
      </c>
      <c r="I128" s="21">
        <f>F128-INDEX($F$4:$F$597,MATCH(D128,$D$4:$D$597,0))</f>
        <v>0.005752314814814818</v>
      </c>
    </row>
    <row r="129" spans="1:9" ht="15" customHeight="1">
      <c r="A129" s="15">
        <v>126</v>
      </c>
      <c r="B129" s="48" t="s">
        <v>321</v>
      </c>
      <c r="C129" s="48" t="s">
        <v>549</v>
      </c>
      <c r="D129" s="50" t="s">
        <v>53</v>
      </c>
      <c r="E129" s="48" t="s">
        <v>173</v>
      </c>
      <c r="F129" s="50" t="s">
        <v>643</v>
      </c>
      <c r="G129" s="20" t="str">
        <f t="shared" si="4"/>
        <v>4.24/km</v>
      </c>
      <c r="H129" s="21">
        <f t="shared" si="5"/>
        <v>0.006435185185185183</v>
      </c>
      <c r="I129" s="21">
        <f>F129-INDEX($F$4:$F$597,MATCH(D129,$D$4:$D$597,0))</f>
        <v>0.005405092592592586</v>
      </c>
    </row>
    <row r="130" spans="1:9" ht="15" customHeight="1">
      <c r="A130" s="15">
        <v>127</v>
      </c>
      <c r="B130" s="48" t="s">
        <v>322</v>
      </c>
      <c r="C130" s="48" t="s">
        <v>551</v>
      </c>
      <c r="D130" s="50" t="s">
        <v>46</v>
      </c>
      <c r="E130" s="48" t="s">
        <v>67</v>
      </c>
      <c r="F130" s="50" t="s">
        <v>643</v>
      </c>
      <c r="G130" s="20" t="str">
        <f t="shared" si="4"/>
        <v>4.24/km</v>
      </c>
      <c r="H130" s="21">
        <f t="shared" si="5"/>
        <v>0.006435185185185183</v>
      </c>
      <c r="I130" s="21">
        <f>F130-INDEX($F$4:$F$597,MATCH(D130,$D$4:$D$597,0))</f>
        <v>0.005763888888888888</v>
      </c>
    </row>
    <row r="131" spans="1:9" ht="15" customHeight="1">
      <c r="A131" s="15">
        <v>128</v>
      </c>
      <c r="B131" s="48" t="s">
        <v>323</v>
      </c>
      <c r="C131" s="48" t="s">
        <v>540</v>
      </c>
      <c r="D131" s="50" t="s">
        <v>66</v>
      </c>
      <c r="E131" s="48" t="s">
        <v>130</v>
      </c>
      <c r="F131" s="50" t="s">
        <v>324</v>
      </c>
      <c r="G131" s="20" t="str">
        <f t="shared" si="4"/>
        <v>4.24/km</v>
      </c>
      <c r="H131" s="21">
        <f t="shared" si="5"/>
        <v>0.00644675925925926</v>
      </c>
      <c r="I131" s="21">
        <f>F131-INDEX($F$4:$F$597,MATCH(D131,$D$4:$D$597,0))</f>
        <v>0.004293981481481482</v>
      </c>
    </row>
    <row r="132" spans="1:9" ht="15" customHeight="1">
      <c r="A132" s="15">
        <v>129</v>
      </c>
      <c r="B132" s="48" t="s">
        <v>325</v>
      </c>
      <c r="C132" s="48" t="s">
        <v>556</v>
      </c>
      <c r="D132" s="50" t="s">
        <v>164</v>
      </c>
      <c r="E132" s="48" t="s">
        <v>130</v>
      </c>
      <c r="F132" s="50" t="s">
        <v>326</v>
      </c>
      <c r="G132" s="20" t="str">
        <f aca="true" t="shared" si="6" ref="G132:G195">TEXT(INT((HOUR(F132)*3600+MINUTE(F132)*60+SECOND(F132))/$I$2/60),"0")&amp;"."&amp;TEXT(MOD((HOUR(F132)*3600+MINUTE(F132)*60+SECOND(F132))/$I$2,60),"00")&amp;"/km"</f>
        <v>4.24/km</v>
      </c>
      <c r="H132" s="21">
        <f t="shared" si="5"/>
        <v>0.0064930555555555575</v>
      </c>
      <c r="I132" s="21">
        <f>F132-INDEX($F$4:$F$597,MATCH(D132,$D$4:$D$597,0))</f>
        <v>0.0025231481481481494</v>
      </c>
    </row>
    <row r="133" spans="1:9" ht="15" customHeight="1">
      <c r="A133" s="15">
        <v>130</v>
      </c>
      <c r="B133" s="48" t="s">
        <v>327</v>
      </c>
      <c r="C133" s="48" t="s">
        <v>539</v>
      </c>
      <c r="D133" s="50" t="s">
        <v>59</v>
      </c>
      <c r="E133" s="48" t="s">
        <v>75</v>
      </c>
      <c r="F133" s="50" t="s">
        <v>326</v>
      </c>
      <c r="G133" s="20" t="str">
        <f t="shared" si="6"/>
        <v>4.24/km</v>
      </c>
      <c r="H133" s="21">
        <f t="shared" si="5"/>
        <v>0.0064930555555555575</v>
      </c>
      <c r="I133" s="21">
        <f>F133-INDEX($F$4:$F$597,MATCH(D133,$D$4:$D$597,0))</f>
        <v>0.005208333333333336</v>
      </c>
    </row>
    <row r="134" spans="1:9" ht="15" customHeight="1">
      <c r="A134" s="15">
        <v>131</v>
      </c>
      <c r="B134" s="48" t="s">
        <v>560</v>
      </c>
      <c r="C134" s="48" t="s">
        <v>557</v>
      </c>
      <c r="D134" s="50" t="s">
        <v>59</v>
      </c>
      <c r="E134" s="48" t="s">
        <v>130</v>
      </c>
      <c r="F134" s="50" t="s">
        <v>328</v>
      </c>
      <c r="G134" s="20" t="str">
        <f t="shared" si="6"/>
        <v>4.24/km</v>
      </c>
      <c r="H134" s="21">
        <f t="shared" si="5"/>
        <v>0.006504629629629631</v>
      </c>
      <c r="I134" s="21">
        <f>F134-INDEX($F$4:$F$597,MATCH(D134,$D$4:$D$597,0))</f>
        <v>0.005219907407407409</v>
      </c>
    </row>
    <row r="135" spans="1:9" ht="15" customHeight="1">
      <c r="A135" s="15">
        <v>132</v>
      </c>
      <c r="B135" s="48" t="s">
        <v>329</v>
      </c>
      <c r="C135" s="48" t="s">
        <v>543</v>
      </c>
      <c r="D135" s="50" t="s">
        <v>46</v>
      </c>
      <c r="E135" s="48" t="s">
        <v>67</v>
      </c>
      <c r="F135" s="50" t="s">
        <v>330</v>
      </c>
      <c r="G135" s="20" t="str">
        <f t="shared" si="6"/>
        <v>4.24/km</v>
      </c>
      <c r="H135" s="21">
        <f t="shared" si="5"/>
        <v>0.006516203703703705</v>
      </c>
      <c r="I135" s="21">
        <f>F135-INDEX($F$4:$F$597,MATCH(D135,$D$4:$D$597,0))</f>
        <v>0.00584490740740741</v>
      </c>
    </row>
    <row r="136" spans="1:9" ht="15" customHeight="1">
      <c r="A136" s="15">
        <v>133</v>
      </c>
      <c r="B136" s="48" t="s">
        <v>331</v>
      </c>
      <c r="C136" s="48" t="s">
        <v>541</v>
      </c>
      <c r="D136" s="50" t="s">
        <v>43</v>
      </c>
      <c r="E136" s="54" t="s">
        <v>524</v>
      </c>
      <c r="F136" s="50" t="s">
        <v>330</v>
      </c>
      <c r="G136" s="20" t="str">
        <f t="shared" si="6"/>
        <v>4.24/km</v>
      </c>
      <c r="H136" s="21">
        <f t="shared" si="5"/>
        <v>0.006516203703703705</v>
      </c>
      <c r="I136" s="21">
        <f>F136-INDEX($F$4:$F$597,MATCH(D136,$D$4:$D$597,0))</f>
        <v>0.006516203703703705</v>
      </c>
    </row>
    <row r="137" spans="1:9" ht="15" customHeight="1">
      <c r="A137" s="15">
        <v>134</v>
      </c>
      <c r="B137" s="48" t="s">
        <v>332</v>
      </c>
      <c r="C137" s="48" t="s">
        <v>544</v>
      </c>
      <c r="D137" s="50" t="s">
        <v>74</v>
      </c>
      <c r="E137" s="48" t="s">
        <v>333</v>
      </c>
      <c r="F137" s="50" t="s">
        <v>330</v>
      </c>
      <c r="G137" s="20" t="str">
        <f t="shared" si="6"/>
        <v>4.24/km</v>
      </c>
      <c r="H137" s="21">
        <f t="shared" si="5"/>
        <v>0.006516203703703705</v>
      </c>
      <c r="I137" s="21">
        <f>F137-INDEX($F$4:$F$597,MATCH(D137,$D$4:$D$597,0))</f>
        <v>0.004097222222222221</v>
      </c>
    </row>
    <row r="138" spans="1:9" ht="15" customHeight="1">
      <c r="A138" s="15">
        <v>135</v>
      </c>
      <c r="B138" s="48" t="s">
        <v>334</v>
      </c>
      <c r="C138" s="48" t="s">
        <v>606</v>
      </c>
      <c r="D138" s="50" t="s">
        <v>46</v>
      </c>
      <c r="E138" s="48" t="s">
        <v>173</v>
      </c>
      <c r="F138" s="50" t="s">
        <v>335</v>
      </c>
      <c r="G138" s="20" t="str">
        <f t="shared" si="6"/>
        <v>4.25/km</v>
      </c>
      <c r="H138" s="21">
        <f t="shared" si="5"/>
        <v>0.006527777777777778</v>
      </c>
      <c r="I138" s="21">
        <f>F138-INDEX($F$4:$F$597,MATCH(D138,$D$4:$D$597,0))</f>
        <v>0.005856481481481483</v>
      </c>
    </row>
    <row r="139" spans="1:9" ht="15" customHeight="1">
      <c r="A139" s="15">
        <v>136</v>
      </c>
      <c r="B139" s="48" t="s">
        <v>336</v>
      </c>
      <c r="C139" s="48" t="s">
        <v>542</v>
      </c>
      <c r="D139" s="50" t="s">
        <v>263</v>
      </c>
      <c r="E139" s="48" t="s">
        <v>67</v>
      </c>
      <c r="F139" s="50" t="s">
        <v>337</v>
      </c>
      <c r="G139" s="20" t="str">
        <f t="shared" si="6"/>
        <v>4.25/km</v>
      </c>
      <c r="H139" s="21">
        <f t="shared" si="5"/>
        <v>0.006539351851851852</v>
      </c>
      <c r="I139" s="21">
        <f>F139-INDEX($F$4:$F$597,MATCH(D139,$D$4:$D$597,0))</f>
        <v>0.0011111111111111113</v>
      </c>
    </row>
    <row r="140" spans="1:9" ht="15" customHeight="1">
      <c r="A140" s="15">
        <v>137</v>
      </c>
      <c r="B140" s="48" t="s">
        <v>338</v>
      </c>
      <c r="C140" s="48" t="s">
        <v>557</v>
      </c>
      <c r="D140" s="50" t="s">
        <v>59</v>
      </c>
      <c r="E140" s="48" t="s">
        <v>64</v>
      </c>
      <c r="F140" s="50" t="s">
        <v>339</v>
      </c>
      <c r="G140" s="20" t="str">
        <f t="shared" si="6"/>
        <v>4.25/km</v>
      </c>
      <c r="H140" s="21">
        <f t="shared" si="5"/>
        <v>0.006562500000000006</v>
      </c>
      <c r="I140" s="21">
        <f>F140-INDEX($F$4:$F$597,MATCH(D140,$D$4:$D$597,0))</f>
        <v>0.005277777777777784</v>
      </c>
    </row>
    <row r="141" spans="1:9" ht="15" customHeight="1">
      <c r="A141" s="15">
        <v>138</v>
      </c>
      <c r="B141" s="48" t="s">
        <v>340</v>
      </c>
      <c r="C141" s="48" t="s">
        <v>558</v>
      </c>
      <c r="D141" s="50" t="s">
        <v>46</v>
      </c>
      <c r="E141" s="48" t="s">
        <v>64</v>
      </c>
      <c r="F141" s="50" t="s">
        <v>341</v>
      </c>
      <c r="G141" s="20" t="str">
        <f t="shared" si="6"/>
        <v>4.26/km</v>
      </c>
      <c r="H141" s="21">
        <f t="shared" si="5"/>
        <v>0.006631944444444447</v>
      </c>
      <c r="I141" s="21">
        <f>F141-INDEX($F$4:$F$597,MATCH(D141,$D$4:$D$597,0))</f>
        <v>0.005960648148148152</v>
      </c>
    </row>
    <row r="142" spans="1:9" ht="15" customHeight="1">
      <c r="A142" s="15">
        <v>139</v>
      </c>
      <c r="B142" s="48" t="s">
        <v>342</v>
      </c>
      <c r="C142" s="48" t="s">
        <v>557</v>
      </c>
      <c r="D142" s="50" t="s">
        <v>59</v>
      </c>
      <c r="E142" s="48" t="s">
        <v>173</v>
      </c>
      <c r="F142" s="50" t="s">
        <v>341</v>
      </c>
      <c r="G142" s="20" t="str">
        <f t="shared" si="6"/>
        <v>4.26/km</v>
      </c>
      <c r="H142" s="21">
        <f t="shared" si="5"/>
        <v>0.006631944444444447</v>
      </c>
      <c r="I142" s="21">
        <f>F142-INDEX($F$4:$F$597,MATCH(D142,$D$4:$D$597,0))</f>
        <v>0.005347222222222225</v>
      </c>
    </row>
    <row r="143" spans="1:9" ht="15" customHeight="1">
      <c r="A143" s="15">
        <v>140</v>
      </c>
      <c r="B143" s="48" t="s">
        <v>11</v>
      </c>
      <c r="C143" s="48" t="s">
        <v>541</v>
      </c>
      <c r="D143" s="50" t="s">
        <v>46</v>
      </c>
      <c r="E143" s="48" t="s">
        <v>152</v>
      </c>
      <c r="F143" s="50" t="s">
        <v>343</v>
      </c>
      <c r="G143" s="20" t="str">
        <f t="shared" si="6"/>
        <v>4.26/km</v>
      </c>
      <c r="H143" s="21">
        <f t="shared" si="5"/>
        <v>0.006643518518518517</v>
      </c>
      <c r="I143" s="21">
        <f>F143-INDEX($F$4:$F$597,MATCH(D143,$D$4:$D$597,0))</f>
        <v>0.0059722222222222225</v>
      </c>
    </row>
    <row r="144" spans="1:9" ht="15" customHeight="1">
      <c r="A144" s="15">
        <v>141</v>
      </c>
      <c r="B144" s="48" t="s">
        <v>344</v>
      </c>
      <c r="C144" s="48" t="s">
        <v>661</v>
      </c>
      <c r="D144" s="50" t="s">
        <v>164</v>
      </c>
      <c r="E144" s="48" t="s">
        <v>64</v>
      </c>
      <c r="F144" s="50" t="s">
        <v>345</v>
      </c>
      <c r="G144" s="20" t="str">
        <f t="shared" si="6"/>
        <v>4.26/km</v>
      </c>
      <c r="H144" s="21">
        <f t="shared" si="5"/>
        <v>0.006655092592592598</v>
      </c>
      <c r="I144" s="21">
        <f>F144-INDEX($F$4:$F$597,MATCH(D144,$D$4:$D$597,0))</f>
        <v>0.0026851851851851898</v>
      </c>
    </row>
    <row r="145" spans="1:9" ht="15" customHeight="1">
      <c r="A145" s="15">
        <v>142</v>
      </c>
      <c r="B145" s="48" t="s">
        <v>626</v>
      </c>
      <c r="C145" s="48" t="s">
        <v>554</v>
      </c>
      <c r="D145" s="50" t="s">
        <v>85</v>
      </c>
      <c r="E145" s="48" t="s">
        <v>130</v>
      </c>
      <c r="F145" s="50" t="s">
        <v>345</v>
      </c>
      <c r="G145" s="20" t="str">
        <f t="shared" si="6"/>
        <v>4.26/km</v>
      </c>
      <c r="H145" s="21">
        <f t="shared" si="5"/>
        <v>0.006655092592592598</v>
      </c>
      <c r="I145" s="21">
        <f>F145-INDEX($F$4:$F$597,MATCH(D145,$D$4:$D$597,0))</f>
        <v>0.004016203703703706</v>
      </c>
    </row>
    <row r="146" spans="1:9" ht="15" customHeight="1">
      <c r="A146" s="15">
        <v>143</v>
      </c>
      <c r="B146" s="48" t="s">
        <v>346</v>
      </c>
      <c r="C146" s="48" t="s">
        <v>619</v>
      </c>
      <c r="D146" s="50" t="s">
        <v>46</v>
      </c>
      <c r="E146" s="48" t="s">
        <v>64</v>
      </c>
      <c r="F146" s="50" t="s">
        <v>347</v>
      </c>
      <c r="G146" s="20" t="str">
        <f t="shared" si="6"/>
        <v>4.26/km</v>
      </c>
      <c r="H146" s="21">
        <f t="shared" si="5"/>
        <v>0.006689814814814815</v>
      </c>
      <c r="I146" s="21">
        <f>F146-INDEX($F$4:$F$597,MATCH(D146,$D$4:$D$597,0))</f>
        <v>0.00601851851851852</v>
      </c>
    </row>
    <row r="147" spans="1:9" ht="15" customHeight="1">
      <c r="A147" s="15">
        <v>144</v>
      </c>
      <c r="B147" s="48" t="s">
        <v>348</v>
      </c>
      <c r="C147" s="48" t="s">
        <v>16</v>
      </c>
      <c r="D147" s="50" t="s">
        <v>85</v>
      </c>
      <c r="E147" s="48" t="s">
        <v>652</v>
      </c>
      <c r="F147" s="50" t="s">
        <v>349</v>
      </c>
      <c r="G147" s="20" t="str">
        <f t="shared" si="6"/>
        <v>4.27/km</v>
      </c>
      <c r="H147" s="21">
        <f t="shared" si="5"/>
        <v>0.006712962962962962</v>
      </c>
      <c r="I147" s="21">
        <f>F147-INDEX($F$4:$F$597,MATCH(D147,$D$4:$D$597,0))</f>
        <v>0.00407407407407407</v>
      </c>
    </row>
    <row r="148" spans="1:9" ht="15" customHeight="1">
      <c r="A148" s="15">
        <v>145</v>
      </c>
      <c r="B148" s="48" t="s">
        <v>350</v>
      </c>
      <c r="C148" s="48" t="s">
        <v>351</v>
      </c>
      <c r="D148" s="50" t="s">
        <v>107</v>
      </c>
      <c r="E148" s="48" t="s">
        <v>67</v>
      </c>
      <c r="F148" s="50" t="s">
        <v>352</v>
      </c>
      <c r="G148" s="20" t="str">
        <f t="shared" si="6"/>
        <v>4.27/km</v>
      </c>
      <c r="H148" s="21">
        <f t="shared" si="5"/>
        <v>0.006736111111111116</v>
      </c>
      <c r="I148" s="21">
        <f>F148-INDEX($F$4:$F$597,MATCH(D148,$D$4:$D$597,0))</f>
        <v>0.0037962962962962976</v>
      </c>
    </row>
    <row r="149" spans="1:9" ht="15" customHeight="1">
      <c r="A149" s="15">
        <v>146</v>
      </c>
      <c r="B149" s="48" t="s">
        <v>353</v>
      </c>
      <c r="C149" s="48" t="s">
        <v>538</v>
      </c>
      <c r="D149" s="50" t="s">
        <v>74</v>
      </c>
      <c r="E149" s="48" t="s">
        <v>67</v>
      </c>
      <c r="F149" s="50" t="s">
        <v>354</v>
      </c>
      <c r="G149" s="20" t="str">
        <f t="shared" si="6"/>
        <v>4.27/km</v>
      </c>
      <c r="H149" s="21">
        <f t="shared" si="5"/>
        <v>0.006793981481481481</v>
      </c>
      <c r="I149" s="21">
        <f>F149-INDEX($F$4:$F$597,MATCH(D149,$D$4:$D$597,0))</f>
        <v>0.004374999999999997</v>
      </c>
    </row>
    <row r="150" spans="1:9" ht="15" customHeight="1">
      <c r="A150" s="15">
        <v>147</v>
      </c>
      <c r="B150" s="48" t="s">
        <v>355</v>
      </c>
      <c r="C150" s="48" t="s">
        <v>584</v>
      </c>
      <c r="D150" s="50" t="s">
        <v>46</v>
      </c>
      <c r="E150" s="48" t="s">
        <v>110</v>
      </c>
      <c r="F150" s="50" t="s">
        <v>356</v>
      </c>
      <c r="G150" s="20" t="str">
        <f t="shared" si="6"/>
        <v>4.29/km</v>
      </c>
      <c r="H150" s="21">
        <f t="shared" si="5"/>
        <v>0.006921296296296297</v>
      </c>
      <c r="I150" s="21">
        <f>F150-INDEX($F$4:$F$597,MATCH(D150,$D$4:$D$597,0))</f>
        <v>0.006250000000000002</v>
      </c>
    </row>
    <row r="151" spans="1:9" ht="15" customHeight="1">
      <c r="A151" s="15">
        <v>148</v>
      </c>
      <c r="B151" s="48" t="s">
        <v>357</v>
      </c>
      <c r="C151" s="48" t="s">
        <v>548</v>
      </c>
      <c r="D151" s="50" t="s">
        <v>46</v>
      </c>
      <c r="E151" s="48" t="s">
        <v>152</v>
      </c>
      <c r="F151" s="50" t="s">
        <v>358</v>
      </c>
      <c r="G151" s="20" t="str">
        <f t="shared" si="6"/>
        <v>4.29/km</v>
      </c>
      <c r="H151" s="21">
        <f t="shared" si="5"/>
        <v>0.006944444444444444</v>
      </c>
      <c r="I151" s="21">
        <f>F151-INDEX($F$4:$F$597,MATCH(D151,$D$4:$D$597,0))</f>
        <v>0.006273148148148149</v>
      </c>
    </row>
    <row r="152" spans="1:9" ht="15" customHeight="1">
      <c r="A152" s="15">
        <v>149</v>
      </c>
      <c r="B152" s="48" t="s">
        <v>359</v>
      </c>
      <c r="C152" s="48" t="s">
        <v>562</v>
      </c>
      <c r="D152" s="50" t="s">
        <v>46</v>
      </c>
      <c r="E152" s="48" t="s">
        <v>176</v>
      </c>
      <c r="F152" s="50" t="s">
        <v>358</v>
      </c>
      <c r="G152" s="20" t="str">
        <f t="shared" si="6"/>
        <v>4.29/km</v>
      </c>
      <c r="H152" s="21">
        <f t="shared" si="5"/>
        <v>0.006944444444444444</v>
      </c>
      <c r="I152" s="21">
        <f>F152-INDEX($F$4:$F$597,MATCH(D152,$D$4:$D$597,0))</f>
        <v>0.006273148148148149</v>
      </c>
    </row>
    <row r="153" spans="1:9" ht="15" customHeight="1">
      <c r="A153" s="15">
        <v>150</v>
      </c>
      <c r="B153" s="48" t="s">
        <v>360</v>
      </c>
      <c r="C153" s="48" t="s">
        <v>566</v>
      </c>
      <c r="D153" s="50" t="s">
        <v>74</v>
      </c>
      <c r="E153" s="48" t="s">
        <v>264</v>
      </c>
      <c r="F153" s="50" t="s">
        <v>361</v>
      </c>
      <c r="G153" s="20" t="str">
        <f t="shared" si="6"/>
        <v>4.29/km</v>
      </c>
      <c r="H153" s="21">
        <f t="shared" si="5"/>
        <v>0.006979166666666668</v>
      </c>
      <c r="I153" s="21">
        <f>F153-INDEX($F$4:$F$597,MATCH(D153,$D$4:$D$597,0))</f>
        <v>0.0045601851851851845</v>
      </c>
    </row>
    <row r="154" spans="1:9" ht="15" customHeight="1">
      <c r="A154" s="15">
        <v>151</v>
      </c>
      <c r="B154" s="48" t="s">
        <v>362</v>
      </c>
      <c r="C154" s="48" t="s">
        <v>582</v>
      </c>
      <c r="D154" s="50" t="s">
        <v>59</v>
      </c>
      <c r="E154" s="48" t="s">
        <v>130</v>
      </c>
      <c r="F154" s="50" t="s">
        <v>363</v>
      </c>
      <c r="G154" s="20" t="str">
        <f t="shared" si="6"/>
        <v>4.30/km</v>
      </c>
      <c r="H154" s="21">
        <f t="shared" si="5"/>
        <v>0.007002314814814819</v>
      </c>
      <c r="I154" s="21">
        <f>F154-INDEX($F$4:$F$597,MATCH(D154,$D$4:$D$597,0))</f>
        <v>0.005717592592592597</v>
      </c>
    </row>
    <row r="155" spans="1:9" ht="15" customHeight="1">
      <c r="A155" s="15">
        <v>152</v>
      </c>
      <c r="B155" s="48" t="s">
        <v>25</v>
      </c>
      <c r="C155" s="48" t="s">
        <v>638</v>
      </c>
      <c r="D155" s="50" t="s">
        <v>107</v>
      </c>
      <c r="E155" s="48" t="s">
        <v>223</v>
      </c>
      <c r="F155" s="50" t="s">
        <v>364</v>
      </c>
      <c r="G155" s="20" t="str">
        <f t="shared" si="6"/>
        <v>4.30/km</v>
      </c>
      <c r="H155" s="21">
        <f t="shared" si="5"/>
        <v>0.007025462962962966</v>
      </c>
      <c r="I155" s="21">
        <f>F155-INDEX($F$4:$F$597,MATCH(D155,$D$4:$D$597,0))</f>
        <v>0.004085648148148147</v>
      </c>
    </row>
    <row r="156" spans="1:9" ht="15" customHeight="1">
      <c r="A156" s="15">
        <v>153</v>
      </c>
      <c r="B156" s="48" t="s">
        <v>365</v>
      </c>
      <c r="C156" s="48" t="s">
        <v>552</v>
      </c>
      <c r="D156" s="50" t="s">
        <v>59</v>
      </c>
      <c r="E156" s="48" t="s">
        <v>75</v>
      </c>
      <c r="F156" s="50" t="s">
        <v>366</v>
      </c>
      <c r="G156" s="20" t="str">
        <f t="shared" si="6"/>
        <v>4.31/km</v>
      </c>
      <c r="H156" s="21">
        <f t="shared" si="5"/>
        <v>0.0071064814814814845</v>
      </c>
      <c r="I156" s="21">
        <f>F156-INDEX($F$4:$F$597,MATCH(D156,$D$4:$D$597,0))</f>
        <v>0.005821759259259263</v>
      </c>
    </row>
    <row r="157" spans="1:9" ht="15" customHeight="1">
      <c r="A157" s="15">
        <v>154</v>
      </c>
      <c r="B157" s="48" t="s">
        <v>367</v>
      </c>
      <c r="C157" s="48" t="s">
        <v>368</v>
      </c>
      <c r="D157" s="50" t="s">
        <v>85</v>
      </c>
      <c r="E157" s="48" t="s">
        <v>130</v>
      </c>
      <c r="F157" s="50" t="s">
        <v>369</v>
      </c>
      <c r="G157" s="20" t="str">
        <f t="shared" si="6"/>
        <v>4.32/km</v>
      </c>
      <c r="H157" s="21">
        <f t="shared" si="5"/>
        <v>0.007175925925925929</v>
      </c>
      <c r="I157" s="21">
        <f>F157-INDEX($F$4:$F$597,MATCH(D157,$D$4:$D$597,0))</f>
        <v>0.004537037037037037</v>
      </c>
    </row>
    <row r="158" spans="1:9" ht="15" customHeight="1">
      <c r="A158" s="15">
        <v>155</v>
      </c>
      <c r="B158" s="48" t="s">
        <v>370</v>
      </c>
      <c r="C158" s="48" t="s">
        <v>632</v>
      </c>
      <c r="D158" s="50" t="s">
        <v>43</v>
      </c>
      <c r="E158" s="48" t="s">
        <v>176</v>
      </c>
      <c r="F158" s="50" t="s">
        <v>371</v>
      </c>
      <c r="G158" s="20" t="str">
        <f t="shared" si="6"/>
        <v>4.32/km</v>
      </c>
      <c r="H158" s="21">
        <f t="shared" si="5"/>
        <v>0.0071990740740740765</v>
      </c>
      <c r="I158" s="21">
        <f>F158-INDEX($F$4:$F$597,MATCH(D158,$D$4:$D$597,0))</f>
        <v>0.0071990740740740765</v>
      </c>
    </row>
    <row r="159" spans="1:9" ht="15" customHeight="1">
      <c r="A159" s="15">
        <v>156</v>
      </c>
      <c r="B159" s="48" t="s">
        <v>308</v>
      </c>
      <c r="C159" s="48" t="s">
        <v>667</v>
      </c>
      <c r="D159" s="50" t="s">
        <v>46</v>
      </c>
      <c r="E159" s="48" t="s">
        <v>173</v>
      </c>
      <c r="F159" s="50" t="s">
        <v>372</v>
      </c>
      <c r="G159" s="20" t="str">
        <f t="shared" si="6"/>
        <v>4.32/km</v>
      </c>
      <c r="H159" s="21">
        <f t="shared" si="5"/>
        <v>0.007222222222222224</v>
      </c>
      <c r="I159" s="21">
        <f>F159-INDEX($F$4:$F$597,MATCH(D159,$D$4:$D$597,0))</f>
        <v>0.006550925925925929</v>
      </c>
    </row>
    <row r="160" spans="1:9" ht="15" customHeight="1">
      <c r="A160" s="15">
        <v>157</v>
      </c>
      <c r="B160" s="48" t="s">
        <v>373</v>
      </c>
      <c r="C160" s="48" t="s">
        <v>539</v>
      </c>
      <c r="D160" s="50" t="s">
        <v>46</v>
      </c>
      <c r="E160" s="48" t="s">
        <v>99</v>
      </c>
      <c r="F160" s="50" t="s">
        <v>374</v>
      </c>
      <c r="G160" s="20" t="str">
        <f t="shared" si="6"/>
        <v>4.33/km</v>
      </c>
      <c r="H160" s="21">
        <f t="shared" si="5"/>
        <v>0.007268518518518521</v>
      </c>
      <c r="I160" s="21">
        <f>F160-INDEX($F$4:$F$597,MATCH(D160,$D$4:$D$597,0))</f>
        <v>0.0065972222222222265</v>
      </c>
    </row>
    <row r="161" spans="1:9" ht="15" customHeight="1">
      <c r="A161" s="15">
        <v>158</v>
      </c>
      <c r="B161" s="48" t="s">
        <v>375</v>
      </c>
      <c r="C161" s="48" t="s">
        <v>35</v>
      </c>
      <c r="D161" s="50" t="s">
        <v>164</v>
      </c>
      <c r="E161" s="48" t="s">
        <v>253</v>
      </c>
      <c r="F161" s="50" t="s">
        <v>376</v>
      </c>
      <c r="G161" s="20" t="str">
        <f t="shared" si="6"/>
        <v>4.33/km</v>
      </c>
      <c r="H161" s="21">
        <f aca="true" t="shared" si="7" ref="H161:H224">F161-$F$4</f>
        <v>0.007280092592592595</v>
      </c>
      <c r="I161" s="21">
        <f>F161-INDEX($F$4:$F$597,MATCH(D161,$D$4:$D$597,0))</f>
        <v>0.003310185185185187</v>
      </c>
    </row>
    <row r="162" spans="1:9" ht="15" customHeight="1">
      <c r="A162" s="15">
        <v>159</v>
      </c>
      <c r="B162" s="48" t="s">
        <v>377</v>
      </c>
      <c r="C162" s="48" t="s">
        <v>18</v>
      </c>
      <c r="D162" s="50" t="s">
        <v>85</v>
      </c>
      <c r="E162" s="48" t="s">
        <v>67</v>
      </c>
      <c r="F162" s="50" t="s">
        <v>378</v>
      </c>
      <c r="G162" s="20" t="str">
        <f t="shared" si="6"/>
        <v>4.33/km</v>
      </c>
      <c r="H162" s="21">
        <f t="shared" si="7"/>
        <v>0.007326388888888889</v>
      </c>
      <c r="I162" s="21">
        <f>F162-INDEX($F$4:$F$597,MATCH(D162,$D$4:$D$597,0))</f>
        <v>0.004687499999999997</v>
      </c>
    </row>
    <row r="163" spans="1:9" ht="15" customHeight="1">
      <c r="A163" s="15">
        <v>160</v>
      </c>
      <c r="B163" s="48" t="s">
        <v>379</v>
      </c>
      <c r="C163" s="48" t="s">
        <v>552</v>
      </c>
      <c r="D163" s="50" t="s">
        <v>46</v>
      </c>
      <c r="E163" s="48" t="s">
        <v>159</v>
      </c>
      <c r="F163" s="50" t="s">
        <v>590</v>
      </c>
      <c r="G163" s="20" t="str">
        <f t="shared" si="6"/>
        <v>4.34/km</v>
      </c>
      <c r="H163" s="21">
        <f t="shared" si="7"/>
        <v>0.007430555555555558</v>
      </c>
      <c r="I163" s="21">
        <f>F163-INDEX($F$4:$F$597,MATCH(D163,$D$4:$D$597,0))</f>
        <v>0.0067592592592592635</v>
      </c>
    </row>
    <row r="164" spans="1:9" ht="15" customHeight="1">
      <c r="A164" s="15">
        <v>161</v>
      </c>
      <c r="B164" s="48" t="s">
        <v>26</v>
      </c>
      <c r="C164" s="48" t="s">
        <v>380</v>
      </c>
      <c r="D164" s="50" t="s">
        <v>43</v>
      </c>
      <c r="E164" s="48" t="s">
        <v>277</v>
      </c>
      <c r="F164" s="50" t="s">
        <v>381</v>
      </c>
      <c r="G164" s="20" t="str">
        <f t="shared" si="6"/>
        <v>4.35/km</v>
      </c>
      <c r="H164" s="21">
        <f t="shared" si="7"/>
        <v>0.007465277777777779</v>
      </c>
      <c r="I164" s="21">
        <f>F164-INDEX($F$4:$F$597,MATCH(D164,$D$4:$D$597,0))</f>
        <v>0.007465277777777779</v>
      </c>
    </row>
    <row r="165" spans="1:9" ht="15" customHeight="1">
      <c r="A165" s="15">
        <v>162</v>
      </c>
      <c r="B165" s="48" t="s">
        <v>621</v>
      </c>
      <c r="C165" s="48" t="s">
        <v>592</v>
      </c>
      <c r="D165" s="50" t="s">
        <v>46</v>
      </c>
      <c r="E165" s="48" t="s">
        <v>382</v>
      </c>
      <c r="F165" s="50" t="s">
        <v>383</v>
      </c>
      <c r="G165" s="20" t="str">
        <f t="shared" si="6"/>
        <v>4.35/km</v>
      </c>
      <c r="H165" s="21">
        <f t="shared" si="7"/>
        <v>0.007511574074074073</v>
      </c>
      <c r="I165" s="21">
        <f>F165-INDEX($F$4:$F$597,MATCH(D165,$D$4:$D$597,0))</f>
        <v>0.0068402777777777785</v>
      </c>
    </row>
    <row r="166" spans="1:9" ht="15" customHeight="1">
      <c r="A166" s="15">
        <v>163</v>
      </c>
      <c r="B166" s="48" t="s">
        <v>634</v>
      </c>
      <c r="C166" s="48" t="s">
        <v>549</v>
      </c>
      <c r="D166" s="50" t="s">
        <v>53</v>
      </c>
      <c r="E166" s="48" t="s">
        <v>384</v>
      </c>
      <c r="F166" s="50" t="s">
        <v>383</v>
      </c>
      <c r="G166" s="20" t="str">
        <f t="shared" si="6"/>
        <v>4.35/km</v>
      </c>
      <c r="H166" s="21">
        <f t="shared" si="7"/>
        <v>0.007511574074074073</v>
      </c>
      <c r="I166" s="21">
        <f>F166-INDEX($F$4:$F$597,MATCH(D166,$D$4:$D$597,0))</f>
        <v>0.006481481481481477</v>
      </c>
    </row>
    <row r="167" spans="1:9" ht="15" customHeight="1">
      <c r="A167" s="15">
        <v>164</v>
      </c>
      <c r="B167" s="48" t="s">
        <v>385</v>
      </c>
      <c r="C167" s="48" t="s">
        <v>549</v>
      </c>
      <c r="D167" s="50" t="s">
        <v>85</v>
      </c>
      <c r="E167" s="48" t="s">
        <v>67</v>
      </c>
      <c r="F167" s="50" t="s">
        <v>383</v>
      </c>
      <c r="G167" s="20" t="str">
        <f t="shared" si="6"/>
        <v>4.35/km</v>
      </c>
      <c r="H167" s="21">
        <f t="shared" si="7"/>
        <v>0.007511574074074073</v>
      </c>
      <c r="I167" s="21">
        <f>F167-INDEX($F$4:$F$597,MATCH(D167,$D$4:$D$597,0))</f>
        <v>0.004872685185185181</v>
      </c>
    </row>
    <row r="168" spans="1:9" ht="15" customHeight="1">
      <c r="A168" s="15">
        <v>165</v>
      </c>
      <c r="B168" s="48" t="s">
        <v>386</v>
      </c>
      <c r="C168" s="48" t="s">
        <v>558</v>
      </c>
      <c r="D168" s="50" t="s">
        <v>74</v>
      </c>
      <c r="E168" s="48" t="s">
        <v>387</v>
      </c>
      <c r="F168" s="50" t="s">
        <v>388</v>
      </c>
      <c r="G168" s="20" t="str">
        <f t="shared" si="6"/>
        <v>4.35/km</v>
      </c>
      <c r="H168" s="21">
        <f t="shared" si="7"/>
        <v>0.007534722222222227</v>
      </c>
      <c r="I168" s="21">
        <f>F168-INDEX($F$4:$F$597,MATCH(D168,$D$4:$D$597,0))</f>
        <v>0.005115740740740744</v>
      </c>
    </row>
    <row r="169" spans="1:9" ht="15" customHeight="1">
      <c r="A169" s="15">
        <v>166</v>
      </c>
      <c r="B169" s="48" t="s">
        <v>389</v>
      </c>
      <c r="C169" s="48" t="s">
        <v>622</v>
      </c>
      <c r="D169" s="50" t="s">
        <v>390</v>
      </c>
      <c r="E169" s="48" t="s">
        <v>152</v>
      </c>
      <c r="F169" s="50" t="s">
        <v>391</v>
      </c>
      <c r="G169" s="20" t="str">
        <f t="shared" si="6"/>
        <v>4.36/km</v>
      </c>
      <c r="H169" s="21">
        <f t="shared" si="7"/>
        <v>0.0075462962962962975</v>
      </c>
      <c r="I169" s="21">
        <f>F169-INDEX($F$4:$F$597,MATCH(D169,$D$4:$D$597,0))</f>
        <v>0</v>
      </c>
    </row>
    <row r="170" spans="1:9" ht="15" customHeight="1">
      <c r="A170" s="15">
        <v>167</v>
      </c>
      <c r="B170" s="48" t="s">
        <v>392</v>
      </c>
      <c r="C170" s="48" t="s">
        <v>546</v>
      </c>
      <c r="D170" s="50" t="s">
        <v>85</v>
      </c>
      <c r="E170" s="48" t="s">
        <v>110</v>
      </c>
      <c r="F170" s="50" t="s">
        <v>393</v>
      </c>
      <c r="G170" s="20" t="str">
        <f t="shared" si="6"/>
        <v>4.36/km</v>
      </c>
      <c r="H170" s="21">
        <f t="shared" si="7"/>
        <v>0.007569444444444445</v>
      </c>
      <c r="I170" s="21">
        <f>F170-INDEX($F$4:$F$597,MATCH(D170,$D$4:$D$597,0))</f>
        <v>0.004930555555555553</v>
      </c>
    </row>
    <row r="171" spans="1:9" ht="15" customHeight="1">
      <c r="A171" s="15">
        <v>168</v>
      </c>
      <c r="B171" s="48" t="s">
        <v>394</v>
      </c>
      <c r="C171" s="48" t="s">
        <v>624</v>
      </c>
      <c r="D171" s="50" t="s">
        <v>263</v>
      </c>
      <c r="E171" s="48" t="s">
        <v>159</v>
      </c>
      <c r="F171" s="50" t="s">
        <v>395</v>
      </c>
      <c r="G171" s="20" t="str">
        <f t="shared" si="6"/>
        <v>4.36/km</v>
      </c>
      <c r="H171" s="21">
        <f t="shared" si="7"/>
        <v>0.007627314814814816</v>
      </c>
      <c r="I171" s="21">
        <f>F171-INDEX($F$4:$F$597,MATCH(D171,$D$4:$D$597,0))</f>
        <v>0.0021990740740740755</v>
      </c>
    </row>
    <row r="172" spans="1:9" ht="15" customHeight="1">
      <c r="A172" s="15">
        <v>169</v>
      </c>
      <c r="B172" s="48" t="s">
        <v>396</v>
      </c>
      <c r="C172" s="48" t="s">
        <v>3</v>
      </c>
      <c r="D172" s="50" t="s">
        <v>85</v>
      </c>
      <c r="E172" s="48" t="s">
        <v>397</v>
      </c>
      <c r="F172" s="50" t="s">
        <v>398</v>
      </c>
      <c r="G172" s="20" t="str">
        <f t="shared" si="6"/>
        <v>4.37/km</v>
      </c>
      <c r="H172" s="21">
        <f t="shared" si="7"/>
        <v>0.00767361111111111</v>
      </c>
      <c r="I172" s="21">
        <f>F172-INDEX($F$4:$F$597,MATCH(D172,$D$4:$D$597,0))</f>
        <v>0.005034722222222218</v>
      </c>
    </row>
    <row r="173" spans="1:9" ht="15" customHeight="1">
      <c r="A173" s="15">
        <v>170</v>
      </c>
      <c r="B173" s="48" t="s">
        <v>399</v>
      </c>
      <c r="C173" s="48" t="s">
        <v>548</v>
      </c>
      <c r="D173" s="50" t="s">
        <v>66</v>
      </c>
      <c r="E173" s="48" t="s">
        <v>652</v>
      </c>
      <c r="F173" s="50" t="s">
        <v>400</v>
      </c>
      <c r="G173" s="20" t="str">
        <f t="shared" si="6"/>
        <v>4.37/km</v>
      </c>
      <c r="H173" s="21">
        <f t="shared" si="7"/>
        <v>0.007696759259259261</v>
      </c>
      <c r="I173" s="21">
        <f>F173-INDEX($F$4:$F$597,MATCH(D173,$D$4:$D$597,0))</f>
        <v>0.005543981481481483</v>
      </c>
    </row>
    <row r="174" spans="1:9" ht="15" customHeight="1">
      <c r="A174" s="15">
        <v>171</v>
      </c>
      <c r="B174" s="48" t="s">
        <v>401</v>
      </c>
      <c r="C174" s="48" t="s">
        <v>554</v>
      </c>
      <c r="D174" s="50" t="s">
        <v>390</v>
      </c>
      <c r="E174" s="48" t="s">
        <v>264</v>
      </c>
      <c r="F174" s="50" t="s">
        <v>402</v>
      </c>
      <c r="G174" s="20" t="str">
        <f t="shared" si="6"/>
        <v>4.38/km</v>
      </c>
      <c r="H174" s="21">
        <f t="shared" si="7"/>
        <v>0.007789351851851853</v>
      </c>
      <c r="I174" s="21">
        <f>F174-INDEX($F$4:$F$597,MATCH(D174,$D$4:$D$597,0))</f>
        <v>0.00024305555555555539</v>
      </c>
    </row>
    <row r="175" spans="1:9" ht="15" customHeight="1">
      <c r="A175" s="15">
        <v>172</v>
      </c>
      <c r="B175" s="48" t="s">
        <v>403</v>
      </c>
      <c r="C175" s="48" t="s">
        <v>606</v>
      </c>
      <c r="D175" s="50" t="s">
        <v>46</v>
      </c>
      <c r="E175" s="48" t="s">
        <v>130</v>
      </c>
      <c r="F175" s="50" t="s">
        <v>404</v>
      </c>
      <c r="G175" s="20" t="str">
        <f t="shared" si="6"/>
        <v>4.39/km</v>
      </c>
      <c r="H175" s="21">
        <f t="shared" si="7"/>
        <v>0.007824074074074077</v>
      </c>
      <c r="I175" s="21">
        <f>F175-INDEX($F$4:$F$597,MATCH(D175,$D$4:$D$597,0))</f>
        <v>0.007152777777777782</v>
      </c>
    </row>
    <row r="176" spans="1:9" ht="15" customHeight="1">
      <c r="A176" s="15">
        <v>173</v>
      </c>
      <c r="B176" s="48" t="s">
        <v>405</v>
      </c>
      <c r="C176" s="48" t="s">
        <v>542</v>
      </c>
      <c r="D176" s="50" t="s">
        <v>263</v>
      </c>
      <c r="E176" s="48" t="s">
        <v>67</v>
      </c>
      <c r="F176" s="50" t="s">
        <v>406</v>
      </c>
      <c r="G176" s="20" t="str">
        <f t="shared" si="6"/>
        <v>4.39/km</v>
      </c>
      <c r="H176" s="21">
        <f t="shared" si="7"/>
        <v>0.007870370370370371</v>
      </c>
      <c r="I176" s="21">
        <f>F176-INDEX($F$4:$F$597,MATCH(D176,$D$4:$D$597,0))</f>
        <v>0.002442129629629631</v>
      </c>
    </row>
    <row r="177" spans="1:9" ht="15" customHeight="1">
      <c r="A177" s="15">
        <v>174</v>
      </c>
      <c r="B177" s="48" t="s">
        <v>24</v>
      </c>
      <c r="C177" s="48" t="s">
        <v>610</v>
      </c>
      <c r="D177" s="50" t="s">
        <v>66</v>
      </c>
      <c r="E177" s="48" t="s">
        <v>152</v>
      </c>
      <c r="F177" s="50" t="s">
        <v>407</v>
      </c>
      <c r="G177" s="20" t="str">
        <f t="shared" si="6"/>
        <v>4.39/km</v>
      </c>
      <c r="H177" s="21">
        <f t="shared" si="7"/>
        <v>0.007905092592592596</v>
      </c>
      <c r="I177" s="21">
        <f>F177-INDEX($F$4:$F$597,MATCH(D177,$D$4:$D$597,0))</f>
        <v>0.005752314814814818</v>
      </c>
    </row>
    <row r="178" spans="1:9" ht="15" customHeight="1">
      <c r="A178" s="15">
        <v>175</v>
      </c>
      <c r="B178" s="48" t="s">
        <v>408</v>
      </c>
      <c r="C178" s="48" t="s">
        <v>38</v>
      </c>
      <c r="D178" s="50" t="s">
        <v>74</v>
      </c>
      <c r="E178" s="48" t="s">
        <v>67</v>
      </c>
      <c r="F178" s="50" t="s">
        <v>409</v>
      </c>
      <c r="G178" s="20" t="str">
        <f t="shared" si="6"/>
        <v>4.40/km</v>
      </c>
      <c r="H178" s="21">
        <f t="shared" si="7"/>
        <v>0.007962962962962963</v>
      </c>
      <c r="I178" s="21">
        <f>F178-INDEX($F$4:$F$597,MATCH(D178,$D$4:$D$597,0))</f>
        <v>0.00554398148148148</v>
      </c>
    </row>
    <row r="179" spans="1:9" ht="15" customHeight="1">
      <c r="A179" s="15">
        <v>176</v>
      </c>
      <c r="B179" s="48" t="s">
        <v>410</v>
      </c>
      <c r="C179" s="48" t="s">
        <v>543</v>
      </c>
      <c r="D179" s="50" t="s">
        <v>85</v>
      </c>
      <c r="E179" s="48" t="s">
        <v>628</v>
      </c>
      <c r="F179" s="50" t="s">
        <v>411</v>
      </c>
      <c r="G179" s="20" t="str">
        <f t="shared" si="6"/>
        <v>4.41/km</v>
      </c>
      <c r="H179" s="21">
        <f t="shared" si="7"/>
        <v>0.008009259259259258</v>
      </c>
      <c r="I179" s="21">
        <f>F179-INDEX($F$4:$F$597,MATCH(D179,$D$4:$D$597,0))</f>
        <v>0.005370370370370366</v>
      </c>
    </row>
    <row r="180" spans="1:9" ht="15" customHeight="1">
      <c r="A180" s="15">
        <v>177</v>
      </c>
      <c r="B180" s="48" t="s">
        <v>412</v>
      </c>
      <c r="C180" s="48" t="s">
        <v>413</v>
      </c>
      <c r="D180" s="50" t="s">
        <v>85</v>
      </c>
      <c r="E180" s="48" t="s">
        <v>414</v>
      </c>
      <c r="F180" s="50" t="s">
        <v>415</v>
      </c>
      <c r="G180" s="20" t="str">
        <f t="shared" si="6"/>
        <v>4.41/km</v>
      </c>
      <c r="H180" s="21">
        <f t="shared" si="7"/>
        <v>0.008020833333333335</v>
      </c>
      <c r="I180" s="21">
        <f>F180-INDEX($F$4:$F$597,MATCH(D180,$D$4:$D$597,0))</f>
        <v>0.005381944444444443</v>
      </c>
    </row>
    <row r="181" spans="1:9" ht="15" customHeight="1">
      <c r="A181" s="15">
        <v>178</v>
      </c>
      <c r="B181" s="48" t="s">
        <v>416</v>
      </c>
      <c r="C181" s="48" t="s">
        <v>549</v>
      </c>
      <c r="D181" s="50" t="s">
        <v>46</v>
      </c>
      <c r="E181" s="48" t="s">
        <v>173</v>
      </c>
      <c r="F181" s="50" t="s">
        <v>417</v>
      </c>
      <c r="G181" s="20" t="str">
        <f t="shared" si="6"/>
        <v>4.41/km</v>
      </c>
      <c r="H181" s="21">
        <f t="shared" si="7"/>
        <v>0.008032407407407405</v>
      </c>
      <c r="I181" s="21">
        <f>F181-INDEX($F$4:$F$597,MATCH(D181,$D$4:$D$597,0))</f>
        <v>0.00736111111111111</v>
      </c>
    </row>
    <row r="182" spans="1:9" ht="15" customHeight="1">
      <c r="A182" s="15">
        <v>179</v>
      </c>
      <c r="B182" s="48" t="s">
        <v>418</v>
      </c>
      <c r="C182" s="48" t="s">
        <v>9</v>
      </c>
      <c r="D182" s="50" t="s">
        <v>107</v>
      </c>
      <c r="E182" s="48" t="s">
        <v>628</v>
      </c>
      <c r="F182" s="50" t="s">
        <v>419</v>
      </c>
      <c r="G182" s="20" t="str">
        <f t="shared" si="6"/>
        <v>4.41/km</v>
      </c>
      <c r="H182" s="21">
        <f t="shared" si="7"/>
        <v>0.008043981481481485</v>
      </c>
      <c r="I182" s="21">
        <f>F182-INDEX($F$4:$F$597,MATCH(D182,$D$4:$D$597,0))</f>
        <v>0.005104166666666667</v>
      </c>
    </row>
    <row r="183" spans="1:9" ht="15" customHeight="1">
      <c r="A183" s="15">
        <v>180</v>
      </c>
      <c r="B183" s="48" t="s">
        <v>420</v>
      </c>
      <c r="C183" s="48" t="s">
        <v>550</v>
      </c>
      <c r="D183" s="50" t="s">
        <v>53</v>
      </c>
      <c r="E183" s="48" t="s">
        <v>152</v>
      </c>
      <c r="F183" s="50" t="s">
        <v>421</v>
      </c>
      <c r="G183" s="20" t="str">
        <f t="shared" si="6"/>
        <v>4.41/km</v>
      </c>
      <c r="H183" s="21">
        <f t="shared" si="7"/>
        <v>0.008090277777777776</v>
      </c>
      <c r="I183" s="21">
        <f>F183-INDEX($F$4:$F$597,MATCH(D183,$D$4:$D$597,0))</f>
        <v>0.00706018518518518</v>
      </c>
    </row>
    <row r="184" spans="1:9" ht="15" customHeight="1">
      <c r="A184" s="15">
        <v>181</v>
      </c>
      <c r="B184" s="48" t="s">
        <v>422</v>
      </c>
      <c r="C184" s="48" t="s">
        <v>629</v>
      </c>
      <c r="D184" s="50" t="s">
        <v>107</v>
      </c>
      <c r="E184" s="48" t="s">
        <v>130</v>
      </c>
      <c r="F184" s="50" t="s">
        <v>423</v>
      </c>
      <c r="G184" s="20" t="str">
        <f t="shared" si="6"/>
        <v>4.42/km</v>
      </c>
      <c r="H184" s="21">
        <f t="shared" si="7"/>
        <v>0.008182870370370368</v>
      </c>
      <c r="I184" s="21">
        <f>F184-INDEX($F$4:$F$597,MATCH(D184,$D$4:$D$597,0))</f>
        <v>0.005243055555555549</v>
      </c>
    </row>
    <row r="185" spans="1:9" ht="15" customHeight="1">
      <c r="A185" s="15">
        <v>182</v>
      </c>
      <c r="B185" s="48" t="s">
        <v>424</v>
      </c>
      <c r="C185" s="48" t="s">
        <v>602</v>
      </c>
      <c r="D185" s="50" t="s">
        <v>46</v>
      </c>
      <c r="E185" s="48" t="s">
        <v>179</v>
      </c>
      <c r="F185" s="50" t="s">
        <v>593</v>
      </c>
      <c r="G185" s="20" t="str">
        <f t="shared" si="6"/>
        <v>4.44/km</v>
      </c>
      <c r="H185" s="21">
        <f t="shared" si="7"/>
        <v>0.008368055555555556</v>
      </c>
      <c r="I185" s="21">
        <f>F185-INDEX($F$4:$F$597,MATCH(D185,$D$4:$D$597,0))</f>
        <v>0.007696759259259261</v>
      </c>
    </row>
    <row r="186" spans="1:9" ht="15" customHeight="1">
      <c r="A186" s="15">
        <v>183</v>
      </c>
      <c r="B186" s="48" t="s">
        <v>425</v>
      </c>
      <c r="C186" s="48" t="s">
        <v>550</v>
      </c>
      <c r="D186" s="50" t="s">
        <v>74</v>
      </c>
      <c r="E186" s="48" t="s">
        <v>67</v>
      </c>
      <c r="F186" s="50" t="s">
        <v>426</v>
      </c>
      <c r="G186" s="20" t="str">
        <f t="shared" si="6"/>
        <v>4.45/km</v>
      </c>
      <c r="H186" s="21">
        <f t="shared" si="7"/>
        <v>0.00840277777777778</v>
      </c>
      <c r="I186" s="21">
        <f>F186-INDEX($F$4:$F$597,MATCH(D186,$D$4:$D$597,0))</f>
        <v>0.005983796296296296</v>
      </c>
    </row>
    <row r="187" spans="1:9" ht="15" customHeight="1">
      <c r="A187" s="15">
        <v>184</v>
      </c>
      <c r="B187" s="48" t="s">
        <v>427</v>
      </c>
      <c r="C187" s="48" t="s">
        <v>597</v>
      </c>
      <c r="D187" s="50" t="s">
        <v>74</v>
      </c>
      <c r="E187" s="48" t="s">
        <v>159</v>
      </c>
      <c r="F187" s="50" t="s">
        <v>646</v>
      </c>
      <c r="G187" s="20" t="str">
        <f t="shared" si="6"/>
        <v>4.45/km</v>
      </c>
      <c r="H187" s="21">
        <f t="shared" si="7"/>
        <v>0.008414351851851853</v>
      </c>
      <c r="I187" s="21">
        <f>F187-INDEX($F$4:$F$597,MATCH(D187,$D$4:$D$597,0))</f>
        <v>0.00599537037037037</v>
      </c>
    </row>
    <row r="188" spans="1:9" ht="15" customHeight="1">
      <c r="A188" s="15">
        <v>185</v>
      </c>
      <c r="B188" s="48" t="s">
        <v>17</v>
      </c>
      <c r="C188" s="48" t="s">
        <v>428</v>
      </c>
      <c r="D188" s="50" t="s">
        <v>107</v>
      </c>
      <c r="E188" s="48" t="s">
        <v>110</v>
      </c>
      <c r="F188" s="50" t="s">
        <v>429</v>
      </c>
      <c r="G188" s="20" t="str">
        <f t="shared" si="6"/>
        <v>4.45/km</v>
      </c>
      <c r="H188" s="21">
        <f t="shared" si="7"/>
        <v>0.0084375</v>
      </c>
      <c r="I188" s="21">
        <f>F188-INDEX($F$4:$F$597,MATCH(D188,$D$4:$D$597,0))</f>
        <v>0.005497685185185182</v>
      </c>
    </row>
    <row r="189" spans="1:9" ht="15" customHeight="1">
      <c r="A189" s="15">
        <v>186</v>
      </c>
      <c r="B189" s="48" t="s">
        <v>430</v>
      </c>
      <c r="C189" s="48" t="s">
        <v>431</v>
      </c>
      <c r="D189" s="50" t="s">
        <v>74</v>
      </c>
      <c r="E189" s="48" t="s">
        <v>176</v>
      </c>
      <c r="F189" s="50" t="s">
        <v>647</v>
      </c>
      <c r="G189" s="20" t="str">
        <f t="shared" si="6"/>
        <v>4.45/km</v>
      </c>
      <c r="H189" s="21">
        <f t="shared" si="7"/>
        <v>0.008449074074074074</v>
      </c>
      <c r="I189" s="21">
        <f>F189-INDEX($F$4:$F$597,MATCH(D189,$D$4:$D$597,0))</f>
        <v>0.00603009259259259</v>
      </c>
    </row>
    <row r="190" spans="1:9" ht="15" customHeight="1">
      <c r="A190" s="15">
        <v>187</v>
      </c>
      <c r="B190" s="48" t="s">
        <v>570</v>
      </c>
      <c r="C190" s="48" t="s">
        <v>553</v>
      </c>
      <c r="D190" s="50" t="s">
        <v>46</v>
      </c>
      <c r="E190" s="48" t="s">
        <v>152</v>
      </c>
      <c r="F190" s="50" t="s">
        <v>647</v>
      </c>
      <c r="G190" s="20" t="str">
        <f t="shared" si="6"/>
        <v>4.45/km</v>
      </c>
      <c r="H190" s="21">
        <f t="shared" si="7"/>
        <v>0.008449074074074074</v>
      </c>
      <c r="I190" s="21">
        <f>F190-INDEX($F$4:$F$597,MATCH(D190,$D$4:$D$597,0))</f>
        <v>0.007777777777777779</v>
      </c>
    </row>
    <row r="191" spans="1:9" ht="15" customHeight="1">
      <c r="A191" s="15">
        <v>188</v>
      </c>
      <c r="B191" s="48" t="s">
        <v>432</v>
      </c>
      <c r="C191" s="48" t="s">
        <v>645</v>
      </c>
      <c r="D191" s="50" t="s">
        <v>74</v>
      </c>
      <c r="E191" s="48" t="s">
        <v>130</v>
      </c>
      <c r="F191" s="50" t="s">
        <v>649</v>
      </c>
      <c r="G191" s="20" t="str">
        <f t="shared" si="6"/>
        <v>4.46/km</v>
      </c>
      <c r="H191" s="21">
        <f t="shared" si="7"/>
        <v>0.008472222222222225</v>
      </c>
      <c r="I191" s="21">
        <f>F191-INDEX($F$4:$F$597,MATCH(D191,$D$4:$D$597,0))</f>
        <v>0.006053240740740741</v>
      </c>
    </row>
    <row r="192" spans="1:9" ht="15" customHeight="1">
      <c r="A192" s="15">
        <v>189</v>
      </c>
      <c r="B192" s="48" t="s">
        <v>433</v>
      </c>
      <c r="C192" s="48" t="s">
        <v>548</v>
      </c>
      <c r="D192" s="50" t="s">
        <v>390</v>
      </c>
      <c r="E192" s="48" t="s">
        <v>185</v>
      </c>
      <c r="F192" s="50" t="s">
        <v>434</v>
      </c>
      <c r="G192" s="20" t="str">
        <f t="shared" si="6"/>
        <v>4.46/km</v>
      </c>
      <c r="H192" s="21">
        <f t="shared" si="7"/>
        <v>0.008518518518518519</v>
      </c>
      <c r="I192" s="21">
        <f>F192-INDEX($F$4:$F$597,MATCH(D192,$D$4:$D$597,0))</f>
        <v>0.0009722222222222215</v>
      </c>
    </row>
    <row r="193" spans="1:9" ht="15" customHeight="1">
      <c r="A193" s="15">
        <v>190</v>
      </c>
      <c r="B193" s="48" t="s">
        <v>435</v>
      </c>
      <c r="C193" s="48" t="s">
        <v>436</v>
      </c>
      <c r="D193" s="50" t="s">
        <v>107</v>
      </c>
      <c r="E193" s="48" t="s">
        <v>130</v>
      </c>
      <c r="F193" s="50" t="s">
        <v>437</v>
      </c>
      <c r="G193" s="20" t="str">
        <f t="shared" si="6"/>
        <v>4.47/km</v>
      </c>
      <c r="H193" s="21">
        <f t="shared" si="7"/>
        <v>0.008599537037037037</v>
      </c>
      <c r="I193" s="21">
        <f>F193-INDEX($F$4:$F$597,MATCH(D193,$D$4:$D$597,0))</f>
        <v>0.005659722222222219</v>
      </c>
    </row>
    <row r="194" spans="1:9" ht="15" customHeight="1">
      <c r="A194" s="15">
        <v>191</v>
      </c>
      <c r="B194" s="48" t="s">
        <v>438</v>
      </c>
      <c r="C194" s="48" t="s">
        <v>564</v>
      </c>
      <c r="D194" s="50" t="s">
        <v>164</v>
      </c>
      <c r="E194" s="48" t="s">
        <v>253</v>
      </c>
      <c r="F194" s="50" t="s">
        <v>439</v>
      </c>
      <c r="G194" s="20" t="str">
        <f t="shared" si="6"/>
        <v>4.48/km</v>
      </c>
      <c r="H194" s="21">
        <f t="shared" si="7"/>
        <v>0.008668981481481482</v>
      </c>
      <c r="I194" s="21">
        <f>F194-INDEX($F$4:$F$597,MATCH(D194,$D$4:$D$597,0))</f>
        <v>0.004699074074074074</v>
      </c>
    </row>
    <row r="195" spans="1:9" ht="15" customHeight="1">
      <c r="A195" s="15">
        <v>192</v>
      </c>
      <c r="B195" s="48" t="s">
        <v>440</v>
      </c>
      <c r="C195" s="48" t="s">
        <v>616</v>
      </c>
      <c r="D195" s="50" t="s">
        <v>74</v>
      </c>
      <c r="E195" s="48" t="s">
        <v>67</v>
      </c>
      <c r="F195" s="50" t="s">
        <v>441</v>
      </c>
      <c r="G195" s="20" t="str">
        <f t="shared" si="6"/>
        <v>4.49/km</v>
      </c>
      <c r="H195" s="21">
        <f t="shared" si="7"/>
        <v>0.008773148148148151</v>
      </c>
      <c r="I195" s="21">
        <f>F195-INDEX($F$4:$F$597,MATCH(D195,$D$4:$D$597,0))</f>
        <v>0.006354166666666668</v>
      </c>
    </row>
    <row r="196" spans="1:9" ht="15" customHeight="1">
      <c r="A196" s="15">
        <v>193</v>
      </c>
      <c r="B196" s="48" t="s">
        <v>442</v>
      </c>
      <c r="C196" s="48" t="s">
        <v>602</v>
      </c>
      <c r="D196" s="50" t="s">
        <v>53</v>
      </c>
      <c r="E196" s="48" t="s">
        <v>152</v>
      </c>
      <c r="F196" s="50" t="s">
        <v>654</v>
      </c>
      <c r="G196" s="20" t="str">
        <f aca="true" t="shared" si="8" ref="G196:G250">TEXT(INT((HOUR(F196)*3600+MINUTE(F196)*60+SECOND(F196))/$I$2/60),"0")&amp;"."&amp;TEXT(MOD((HOUR(F196)*3600+MINUTE(F196)*60+SECOND(F196))/$I$2,60),"00")&amp;"/km"</f>
        <v>4.49/km</v>
      </c>
      <c r="H196" s="21">
        <f t="shared" si="7"/>
        <v>0.008819444444444446</v>
      </c>
      <c r="I196" s="21">
        <f>F196-INDEX($F$4:$F$597,MATCH(D196,$D$4:$D$597,0))</f>
        <v>0.007789351851851849</v>
      </c>
    </row>
    <row r="197" spans="1:9" ht="15" customHeight="1">
      <c r="A197" s="15">
        <v>194</v>
      </c>
      <c r="B197" s="48" t="s">
        <v>15</v>
      </c>
      <c r="C197" s="48" t="s">
        <v>576</v>
      </c>
      <c r="D197" s="50" t="s">
        <v>43</v>
      </c>
      <c r="E197" s="48" t="s">
        <v>152</v>
      </c>
      <c r="F197" s="50" t="s">
        <v>654</v>
      </c>
      <c r="G197" s="20" t="str">
        <f t="shared" si="8"/>
        <v>4.49/km</v>
      </c>
      <c r="H197" s="21">
        <f t="shared" si="7"/>
        <v>0.008819444444444446</v>
      </c>
      <c r="I197" s="21">
        <f>F197-INDEX($F$4:$F$597,MATCH(D197,$D$4:$D$597,0))</f>
        <v>0.008819444444444446</v>
      </c>
    </row>
    <row r="198" spans="1:9" ht="15" customHeight="1">
      <c r="A198" s="15">
        <v>195</v>
      </c>
      <c r="B198" s="48" t="s">
        <v>8</v>
      </c>
      <c r="C198" s="48" t="s">
        <v>443</v>
      </c>
      <c r="D198" s="50" t="s">
        <v>66</v>
      </c>
      <c r="E198" s="48" t="s">
        <v>176</v>
      </c>
      <c r="F198" s="50" t="s">
        <v>655</v>
      </c>
      <c r="G198" s="20" t="str">
        <f t="shared" si="8"/>
        <v>4.51/km</v>
      </c>
      <c r="H198" s="21">
        <f t="shared" si="7"/>
        <v>0.008935185185185185</v>
      </c>
      <c r="I198" s="21">
        <f>F198-INDEX($F$4:$F$597,MATCH(D198,$D$4:$D$597,0))</f>
        <v>0.006782407407407407</v>
      </c>
    </row>
    <row r="199" spans="1:9" ht="15" customHeight="1">
      <c r="A199" s="15">
        <v>196</v>
      </c>
      <c r="B199" s="48" t="s">
        <v>444</v>
      </c>
      <c r="C199" s="48" t="s">
        <v>445</v>
      </c>
      <c r="D199" s="50" t="s">
        <v>107</v>
      </c>
      <c r="E199" s="48" t="s">
        <v>152</v>
      </c>
      <c r="F199" s="50" t="s">
        <v>446</v>
      </c>
      <c r="G199" s="20" t="str">
        <f t="shared" si="8"/>
        <v>4.51/km</v>
      </c>
      <c r="H199" s="21">
        <f t="shared" si="7"/>
        <v>0.008958333333333332</v>
      </c>
      <c r="I199" s="21">
        <f>F199-INDEX($F$4:$F$597,MATCH(D199,$D$4:$D$597,0))</f>
        <v>0.006018518518518513</v>
      </c>
    </row>
    <row r="200" spans="1:9" ht="15" customHeight="1">
      <c r="A200" s="15">
        <v>197</v>
      </c>
      <c r="B200" s="48" t="s">
        <v>447</v>
      </c>
      <c r="C200" s="48" t="s">
        <v>448</v>
      </c>
      <c r="D200" s="50" t="s">
        <v>107</v>
      </c>
      <c r="E200" s="48" t="s">
        <v>173</v>
      </c>
      <c r="F200" s="50" t="s">
        <v>656</v>
      </c>
      <c r="G200" s="20" t="str">
        <f t="shared" si="8"/>
        <v>4.52/km</v>
      </c>
      <c r="H200" s="21">
        <f t="shared" si="7"/>
        <v>0.009074074074074075</v>
      </c>
      <c r="I200" s="21">
        <f>F200-INDEX($F$4:$F$597,MATCH(D200,$D$4:$D$597,0))</f>
        <v>0.006134259259259256</v>
      </c>
    </row>
    <row r="201" spans="1:9" ht="15" customHeight="1">
      <c r="A201" s="15">
        <v>198</v>
      </c>
      <c r="B201" s="48" t="s">
        <v>449</v>
      </c>
      <c r="C201" s="48" t="s">
        <v>450</v>
      </c>
      <c r="D201" s="50" t="s">
        <v>164</v>
      </c>
      <c r="E201" s="48" t="s">
        <v>110</v>
      </c>
      <c r="F201" s="50" t="s">
        <v>451</v>
      </c>
      <c r="G201" s="20" t="str">
        <f t="shared" si="8"/>
        <v>4.52/km</v>
      </c>
      <c r="H201" s="21">
        <f t="shared" si="7"/>
        <v>0.009108796296296295</v>
      </c>
      <c r="I201" s="21">
        <f>F201-INDEX($F$4:$F$597,MATCH(D201,$D$4:$D$597,0))</f>
        <v>0.005138888888888887</v>
      </c>
    </row>
    <row r="202" spans="1:9" ht="15" customHeight="1">
      <c r="A202" s="15">
        <v>199</v>
      </c>
      <c r="B202" s="48" t="s">
        <v>452</v>
      </c>
      <c r="C202" s="48" t="s">
        <v>28</v>
      </c>
      <c r="D202" s="50" t="s">
        <v>107</v>
      </c>
      <c r="E202" s="48" t="s">
        <v>152</v>
      </c>
      <c r="F202" s="50" t="s">
        <v>451</v>
      </c>
      <c r="G202" s="20" t="str">
        <f t="shared" si="8"/>
        <v>4.52/km</v>
      </c>
      <c r="H202" s="21">
        <f t="shared" si="7"/>
        <v>0.009108796296296295</v>
      </c>
      <c r="I202" s="21">
        <f>F202-INDEX($F$4:$F$597,MATCH(D202,$D$4:$D$597,0))</f>
        <v>0.006168981481481477</v>
      </c>
    </row>
    <row r="203" spans="1:9" ht="15" customHeight="1">
      <c r="A203" s="15">
        <v>200</v>
      </c>
      <c r="B203" s="48" t="s">
        <v>453</v>
      </c>
      <c r="C203" s="48" t="s">
        <v>619</v>
      </c>
      <c r="D203" s="50" t="s">
        <v>59</v>
      </c>
      <c r="E203" s="48" t="s">
        <v>67</v>
      </c>
      <c r="F203" s="50" t="s">
        <v>454</v>
      </c>
      <c r="G203" s="20" t="str">
        <f t="shared" si="8"/>
        <v>4.53/km</v>
      </c>
      <c r="H203" s="21">
        <f t="shared" si="7"/>
        <v>0.009120370370370372</v>
      </c>
      <c r="I203" s="21">
        <f>F203-INDEX($F$4:$F$597,MATCH(D203,$D$4:$D$597,0))</f>
        <v>0.00783564814814815</v>
      </c>
    </row>
    <row r="204" spans="1:9" ht="15" customHeight="1">
      <c r="A204" s="15">
        <v>201</v>
      </c>
      <c r="B204" s="48" t="s">
        <v>5</v>
      </c>
      <c r="C204" s="48" t="s">
        <v>544</v>
      </c>
      <c r="D204" s="50" t="s">
        <v>53</v>
      </c>
      <c r="E204" s="48" t="s">
        <v>185</v>
      </c>
      <c r="F204" s="50" t="s">
        <v>658</v>
      </c>
      <c r="G204" s="20" t="str">
        <f t="shared" si="8"/>
        <v>4.55/km</v>
      </c>
      <c r="H204" s="21">
        <f t="shared" si="7"/>
        <v>0.00931712962962963</v>
      </c>
      <c r="I204" s="21">
        <f>F204-INDEX($F$4:$F$597,MATCH(D204,$D$4:$D$597,0))</f>
        <v>0.008287037037037034</v>
      </c>
    </row>
    <row r="205" spans="1:9" ht="15" customHeight="1">
      <c r="A205" s="15">
        <v>202</v>
      </c>
      <c r="B205" s="48" t="s">
        <v>455</v>
      </c>
      <c r="C205" s="48" t="s">
        <v>547</v>
      </c>
      <c r="D205" s="50" t="s">
        <v>390</v>
      </c>
      <c r="E205" s="48" t="s">
        <v>173</v>
      </c>
      <c r="F205" s="50" t="s">
        <v>598</v>
      </c>
      <c r="G205" s="20" t="str">
        <f t="shared" si="8"/>
        <v>4.55/km</v>
      </c>
      <c r="H205" s="21">
        <f t="shared" si="7"/>
        <v>0.009375000000000001</v>
      </c>
      <c r="I205" s="21">
        <f>F205-INDEX($F$4:$F$597,MATCH(D205,$D$4:$D$597,0))</f>
        <v>0.001828703703703704</v>
      </c>
    </row>
    <row r="206" spans="1:9" ht="15" customHeight="1">
      <c r="A206" s="15">
        <v>203</v>
      </c>
      <c r="B206" s="48" t="s">
        <v>456</v>
      </c>
      <c r="C206" s="48" t="s">
        <v>32</v>
      </c>
      <c r="D206" s="50" t="s">
        <v>390</v>
      </c>
      <c r="E206" s="48" t="s">
        <v>67</v>
      </c>
      <c r="F206" s="50" t="s">
        <v>599</v>
      </c>
      <c r="G206" s="20" t="str">
        <f t="shared" si="8"/>
        <v>4.56/km</v>
      </c>
      <c r="H206" s="21">
        <f t="shared" si="7"/>
        <v>0.009398148148148149</v>
      </c>
      <c r="I206" s="21">
        <f>F206-INDEX($F$4:$F$597,MATCH(D206,$D$4:$D$597,0))</f>
        <v>0.001851851851851851</v>
      </c>
    </row>
    <row r="207" spans="1:9" ht="15" customHeight="1">
      <c r="A207" s="15">
        <v>204</v>
      </c>
      <c r="B207" s="48" t="s">
        <v>457</v>
      </c>
      <c r="C207" s="48" t="s">
        <v>458</v>
      </c>
      <c r="D207" s="50" t="s">
        <v>85</v>
      </c>
      <c r="E207" s="48" t="s">
        <v>64</v>
      </c>
      <c r="F207" s="50" t="s">
        <v>600</v>
      </c>
      <c r="G207" s="20" t="str">
        <f t="shared" si="8"/>
        <v>4.56/km</v>
      </c>
      <c r="H207" s="21">
        <f t="shared" si="7"/>
        <v>0.009421296296296296</v>
      </c>
      <c r="I207" s="21">
        <f>F207-INDEX($F$4:$F$597,MATCH(D207,$D$4:$D$597,0))</f>
        <v>0.006782407407407404</v>
      </c>
    </row>
    <row r="208" spans="1:9" ht="15" customHeight="1">
      <c r="A208" s="15">
        <v>205</v>
      </c>
      <c r="B208" s="48" t="s">
        <v>459</v>
      </c>
      <c r="C208" s="48" t="s">
        <v>566</v>
      </c>
      <c r="D208" s="50" t="s">
        <v>46</v>
      </c>
      <c r="E208" s="48" t="s">
        <v>277</v>
      </c>
      <c r="F208" s="50" t="s">
        <v>460</v>
      </c>
      <c r="G208" s="20" t="str">
        <f t="shared" si="8"/>
        <v>4.57/km</v>
      </c>
      <c r="H208" s="21">
        <f t="shared" si="7"/>
        <v>0.00949074074074074</v>
      </c>
      <c r="I208" s="21">
        <f>F208-INDEX($F$4:$F$597,MATCH(D208,$D$4:$D$597,0))</f>
        <v>0.008819444444444446</v>
      </c>
    </row>
    <row r="209" spans="1:9" ht="15" customHeight="1">
      <c r="A209" s="15">
        <v>206</v>
      </c>
      <c r="B209" s="48" t="s">
        <v>582</v>
      </c>
      <c r="C209" s="48" t="s">
        <v>542</v>
      </c>
      <c r="D209" s="50" t="s">
        <v>85</v>
      </c>
      <c r="E209" s="48" t="s">
        <v>277</v>
      </c>
      <c r="F209" s="50" t="s">
        <v>601</v>
      </c>
      <c r="G209" s="20" t="str">
        <f t="shared" si="8"/>
        <v>4.57/km</v>
      </c>
      <c r="H209" s="21">
        <f t="shared" si="7"/>
        <v>0.00950231481481481</v>
      </c>
      <c r="I209" s="21">
        <f>F209-INDEX($F$4:$F$597,MATCH(D209,$D$4:$D$597,0))</f>
        <v>0.006863425925925919</v>
      </c>
    </row>
    <row r="210" spans="1:9" ht="15" customHeight="1">
      <c r="A210" s="35">
        <v>207</v>
      </c>
      <c r="B210" s="51" t="s">
        <v>461</v>
      </c>
      <c r="C210" s="51" t="s">
        <v>551</v>
      </c>
      <c r="D210" s="52" t="s">
        <v>59</v>
      </c>
      <c r="E210" s="51" t="s">
        <v>641</v>
      </c>
      <c r="F210" s="52" t="s">
        <v>603</v>
      </c>
      <c r="G210" s="36" t="str">
        <f t="shared" si="8"/>
        <v>4.57/km</v>
      </c>
      <c r="H210" s="37">
        <f t="shared" si="7"/>
        <v>0.009571759259259259</v>
      </c>
      <c r="I210" s="37">
        <f>F210-INDEX($F$4:$F$597,MATCH(D210,$D$4:$D$597,0))</f>
        <v>0.008287037037037037</v>
      </c>
    </row>
    <row r="211" spans="1:9" ht="15" customHeight="1">
      <c r="A211" s="15">
        <v>208</v>
      </c>
      <c r="B211" s="48" t="s">
        <v>462</v>
      </c>
      <c r="C211" s="48" t="s">
        <v>631</v>
      </c>
      <c r="D211" s="50" t="s">
        <v>107</v>
      </c>
      <c r="E211" s="48" t="s">
        <v>463</v>
      </c>
      <c r="F211" s="50" t="s">
        <v>464</v>
      </c>
      <c r="G211" s="20" t="str">
        <f t="shared" si="8"/>
        <v>4.58/km</v>
      </c>
      <c r="H211" s="21">
        <f t="shared" si="7"/>
        <v>0.009583333333333333</v>
      </c>
      <c r="I211" s="21">
        <f>F211-INDEX($F$4:$F$597,MATCH(D211,$D$4:$D$597,0))</f>
        <v>0.006643518518518514</v>
      </c>
    </row>
    <row r="212" spans="1:9" ht="15" customHeight="1">
      <c r="A212" s="35">
        <v>209</v>
      </c>
      <c r="B212" s="51" t="s">
        <v>465</v>
      </c>
      <c r="C212" s="51" t="s">
        <v>466</v>
      </c>
      <c r="D212" s="52" t="s">
        <v>59</v>
      </c>
      <c r="E212" s="51" t="s">
        <v>641</v>
      </c>
      <c r="F212" s="52" t="s">
        <v>467</v>
      </c>
      <c r="G212" s="36" t="str">
        <f t="shared" si="8"/>
        <v>4.59/km</v>
      </c>
      <c r="H212" s="37">
        <f t="shared" si="7"/>
        <v>0.00974537037037037</v>
      </c>
      <c r="I212" s="37">
        <f>F212-INDEX($F$4:$F$597,MATCH(D212,$D$4:$D$597,0))</f>
        <v>0.008460648148148148</v>
      </c>
    </row>
    <row r="213" spans="1:9" ht="15" customHeight="1">
      <c r="A213" s="15">
        <v>210</v>
      </c>
      <c r="B213" s="48" t="s">
        <v>630</v>
      </c>
      <c r="C213" s="48" t="s">
        <v>539</v>
      </c>
      <c r="D213" s="50" t="s">
        <v>46</v>
      </c>
      <c r="E213" s="48" t="s">
        <v>67</v>
      </c>
      <c r="F213" s="50" t="s">
        <v>605</v>
      </c>
      <c r="G213" s="20" t="str">
        <f t="shared" si="8"/>
        <v>4.59/km</v>
      </c>
      <c r="H213" s="21">
        <f t="shared" si="7"/>
        <v>0.009756944444444443</v>
      </c>
      <c r="I213" s="21">
        <f>F213-INDEX($F$4:$F$597,MATCH(D213,$D$4:$D$597,0))</f>
        <v>0.009085648148148148</v>
      </c>
    </row>
    <row r="214" spans="1:9" ht="15" customHeight="1">
      <c r="A214" s="15">
        <v>211</v>
      </c>
      <c r="B214" s="48" t="s">
        <v>468</v>
      </c>
      <c r="C214" s="48" t="s">
        <v>29</v>
      </c>
      <c r="D214" s="50" t="s">
        <v>107</v>
      </c>
      <c r="E214" s="48" t="s">
        <v>176</v>
      </c>
      <c r="F214" s="50" t="s">
        <v>469</v>
      </c>
      <c r="G214" s="20" t="str">
        <f t="shared" si="8"/>
        <v>5.00/km</v>
      </c>
      <c r="H214" s="21">
        <f t="shared" si="7"/>
        <v>0.009814814814814814</v>
      </c>
      <c r="I214" s="21">
        <f>F214-INDEX($F$4:$F$597,MATCH(D214,$D$4:$D$597,0))</f>
        <v>0.006874999999999996</v>
      </c>
    </row>
    <row r="215" spans="1:9" ht="15" customHeight="1">
      <c r="A215" s="15">
        <v>212</v>
      </c>
      <c r="B215" s="48" t="s">
        <v>468</v>
      </c>
      <c r="C215" s="48" t="s">
        <v>538</v>
      </c>
      <c r="D215" s="50" t="s">
        <v>74</v>
      </c>
      <c r="E215" s="48" t="s">
        <v>104</v>
      </c>
      <c r="F215" s="50" t="s">
        <v>469</v>
      </c>
      <c r="G215" s="20" t="str">
        <f t="shared" si="8"/>
        <v>5.00/km</v>
      </c>
      <c r="H215" s="21">
        <f t="shared" si="7"/>
        <v>0.009814814814814814</v>
      </c>
      <c r="I215" s="21">
        <f>F215-INDEX($F$4:$F$597,MATCH(D215,$D$4:$D$597,0))</f>
        <v>0.007395833333333331</v>
      </c>
    </row>
    <row r="216" spans="1:9" ht="15" customHeight="1">
      <c r="A216" s="15">
        <v>213</v>
      </c>
      <c r="B216" s="48" t="s">
        <v>470</v>
      </c>
      <c r="C216" s="48" t="s">
        <v>594</v>
      </c>
      <c r="D216" s="50" t="s">
        <v>59</v>
      </c>
      <c r="E216" s="48" t="s">
        <v>185</v>
      </c>
      <c r="F216" s="50" t="s">
        <v>659</v>
      </c>
      <c r="G216" s="20" t="str">
        <f t="shared" si="8"/>
        <v>5.00/km</v>
      </c>
      <c r="H216" s="21">
        <f t="shared" si="7"/>
        <v>0.009837962962962962</v>
      </c>
      <c r="I216" s="21">
        <f>F216-INDEX($F$4:$F$597,MATCH(D216,$D$4:$D$597,0))</f>
        <v>0.00855324074074074</v>
      </c>
    </row>
    <row r="217" spans="1:9" ht="15" customHeight="1">
      <c r="A217" s="15">
        <v>214</v>
      </c>
      <c r="B217" s="48" t="s">
        <v>471</v>
      </c>
      <c r="C217" s="48" t="s">
        <v>592</v>
      </c>
      <c r="D217" s="50" t="s">
        <v>59</v>
      </c>
      <c r="E217" s="48" t="s">
        <v>173</v>
      </c>
      <c r="F217" s="50" t="s">
        <v>472</v>
      </c>
      <c r="G217" s="20" t="str">
        <f t="shared" si="8"/>
        <v>5.02/km</v>
      </c>
      <c r="H217" s="21">
        <f t="shared" si="7"/>
        <v>0.010034722222222223</v>
      </c>
      <c r="I217" s="21">
        <f>F217-INDEX($F$4:$F$597,MATCH(D217,$D$4:$D$597,0))</f>
        <v>0.00875</v>
      </c>
    </row>
    <row r="218" spans="1:9" ht="15" customHeight="1">
      <c r="A218" s="15">
        <v>215</v>
      </c>
      <c r="B218" s="48" t="s">
        <v>24</v>
      </c>
      <c r="C218" s="48" t="s">
        <v>473</v>
      </c>
      <c r="D218" s="50" t="s">
        <v>46</v>
      </c>
      <c r="E218" s="48" t="s">
        <v>152</v>
      </c>
      <c r="F218" s="50" t="s">
        <v>474</v>
      </c>
      <c r="G218" s="20" t="str">
        <f t="shared" si="8"/>
        <v>5.03/km</v>
      </c>
      <c r="H218" s="21">
        <f t="shared" si="7"/>
        <v>0.01005787037037037</v>
      </c>
      <c r="I218" s="21">
        <f>F218-INDEX($F$4:$F$597,MATCH(D218,$D$4:$D$597,0))</f>
        <v>0.009386574074074075</v>
      </c>
    </row>
    <row r="219" spans="1:9" ht="15" customHeight="1">
      <c r="A219" s="15">
        <v>216</v>
      </c>
      <c r="B219" s="48" t="s">
        <v>475</v>
      </c>
      <c r="C219" s="48" t="s">
        <v>31</v>
      </c>
      <c r="D219" s="50" t="s">
        <v>85</v>
      </c>
      <c r="E219" s="48" t="s">
        <v>604</v>
      </c>
      <c r="F219" s="50" t="s">
        <v>608</v>
      </c>
      <c r="G219" s="20" t="str">
        <f t="shared" si="8"/>
        <v>5.05/km</v>
      </c>
      <c r="H219" s="21">
        <f t="shared" si="7"/>
        <v>0.010266203703703704</v>
      </c>
      <c r="I219" s="21">
        <f>F219-INDEX($F$4:$F$597,MATCH(D219,$D$4:$D$597,0))</f>
        <v>0.0076273148148148125</v>
      </c>
    </row>
    <row r="220" spans="1:9" ht="15" customHeight="1">
      <c r="A220" s="15">
        <v>217</v>
      </c>
      <c r="B220" s="48" t="s">
        <v>476</v>
      </c>
      <c r="C220" s="48" t="s">
        <v>559</v>
      </c>
      <c r="D220" s="50" t="s">
        <v>43</v>
      </c>
      <c r="E220" s="48" t="s">
        <v>75</v>
      </c>
      <c r="F220" s="50" t="s">
        <v>477</v>
      </c>
      <c r="G220" s="20" t="str">
        <f t="shared" si="8"/>
        <v>5.08/km</v>
      </c>
      <c r="H220" s="21">
        <f t="shared" si="7"/>
        <v>0.010567129629629631</v>
      </c>
      <c r="I220" s="21">
        <f>F220-INDEX($F$4:$F$597,MATCH(D220,$D$4:$D$597,0))</f>
        <v>0.010567129629629631</v>
      </c>
    </row>
    <row r="221" spans="1:9" ht="15" customHeight="1">
      <c r="A221" s="15">
        <v>218</v>
      </c>
      <c r="B221" s="48" t="s">
        <v>478</v>
      </c>
      <c r="C221" s="48" t="s">
        <v>617</v>
      </c>
      <c r="D221" s="50" t="s">
        <v>263</v>
      </c>
      <c r="E221" s="48" t="s">
        <v>67</v>
      </c>
      <c r="F221" s="50" t="s">
        <v>479</v>
      </c>
      <c r="G221" s="20" t="str">
        <f t="shared" si="8"/>
        <v>5.11/km</v>
      </c>
      <c r="H221" s="21">
        <f t="shared" si="7"/>
        <v>0.010787037037037036</v>
      </c>
      <c r="I221" s="21">
        <f>F221-INDEX($F$4:$F$597,MATCH(D221,$D$4:$D$597,0))</f>
        <v>0.0053587962962962955</v>
      </c>
    </row>
    <row r="222" spans="1:9" ht="15" customHeight="1">
      <c r="A222" s="15">
        <v>219</v>
      </c>
      <c r="B222" s="48" t="s">
        <v>662</v>
      </c>
      <c r="C222" s="48" t="s">
        <v>625</v>
      </c>
      <c r="D222" s="50" t="s">
        <v>74</v>
      </c>
      <c r="E222" s="48" t="s">
        <v>480</v>
      </c>
      <c r="F222" s="50" t="s">
        <v>481</v>
      </c>
      <c r="G222" s="20" t="str">
        <f t="shared" si="8"/>
        <v>5.11/km</v>
      </c>
      <c r="H222" s="21">
        <f t="shared" si="7"/>
        <v>0.010821759259259264</v>
      </c>
      <c r="I222" s="21">
        <f>F222-INDEX($F$4:$F$597,MATCH(D222,$D$4:$D$597,0))</f>
        <v>0.00840277777777778</v>
      </c>
    </row>
    <row r="223" spans="1:9" ht="15" customHeight="1">
      <c r="A223" s="35">
        <v>220</v>
      </c>
      <c r="B223" s="51" t="s">
        <v>30</v>
      </c>
      <c r="C223" s="51" t="s">
        <v>569</v>
      </c>
      <c r="D223" s="52" t="s">
        <v>263</v>
      </c>
      <c r="E223" s="51" t="s">
        <v>641</v>
      </c>
      <c r="F223" s="52" t="s">
        <v>482</v>
      </c>
      <c r="G223" s="36" t="str">
        <f t="shared" si="8"/>
        <v>5.11/km</v>
      </c>
      <c r="H223" s="37">
        <f t="shared" si="7"/>
        <v>0.01084490740740741</v>
      </c>
      <c r="I223" s="37">
        <f>F223-INDEX($F$4:$F$597,MATCH(D223,$D$4:$D$597,0))</f>
        <v>0.00541666666666667</v>
      </c>
    </row>
    <row r="224" spans="1:9" ht="15" customHeight="1">
      <c r="A224" s="15">
        <v>221</v>
      </c>
      <c r="B224" s="48" t="s">
        <v>483</v>
      </c>
      <c r="C224" s="48" t="s">
        <v>484</v>
      </c>
      <c r="D224" s="50" t="s">
        <v>85</v>
      </c>
      <c r="E224" s="48" t="s">
        <v>130</v>
      </c>
      <c r="F224" s="50" t="s">
        <v>663</v>
      </c>
      <c r="G224" s="20" t="str">
        <f t="shared" si="8"/>
        <v>5.15/km</v>
      </c>
      <c r="H224" s="21">
        <f t="shared" si="7"/>
        <v>0.011203703703703702</v>
      </c>
      <c r="I224" s="21">
        <f>F224-INDEX($F$4:$F$597,MATCH(D224,$D$4:$D$597,0))</f>
        <v>0.00856481481481481</v>
      </c>
    </row>
    <row r="225" spans="1:9" ht="15" customHeight="1">
      <c r="A225" s="15">
        <v>222</v>
      </c>
      <c r="B225" s="48" t="s">
        <v>424</v>
      </c>
      <c r="C225" s="48" t="s">
        <v>485</v>
      </c>
      <c r="D225" s="50" t="s">
        <v>107</v>
      </c>
      <c r="E225" s="48" t="s">
        <v>130</v>
      </c>
      <c r="F225" s="50" t="s">
        <v>486</v>
      </c>
      <c r="G225" s="20" t="str">
        <f t="shared" si="8"/>
        <v>5.15/km</v>
      </c>
      <c r="H225" s="21">
        <f aca="true" t="shared" si="9" ref="H225:H250">F225-$F$4</f>
        <v>0.011226851851851849</v>
      </c>
      <c r="I225" s="21">
        <f>F225-INDEX($F$4:$F$597,MATCH(D225,$D$4:$D$597,0))</f>
        <v>0.00828703703703703</v>
      </c>
    </row>
    <row r="226" spans="1:9" ht="15" customHeight="1">
      <c r="A226" s="15">
        <v>223</v>
      </c>
      <c r="B226" s="48" t="s">
        <v>487</v>
      </c>
      <c r="C226" s="48" t="s">
        <v>606</v>
      </c>
      <c r="D226" s="50" t="s">
        <v>59</v>
      </c>
      <c r="E226" s="48" t="s">
        <v>110</v>
      </c>
      <c r="F226" s="50" t="s">
        <v>488</v>
      </c>
      <c r="G226" s="20" t="str">
        <f t="shared" si="8"/>
        <v>5.18/km</v>
      </c>
      <c r="H226" s="21">
        <f t="shared" si="9"/>
        <v>0.011469907407407408</v>
      </c>
      <c r="I226" s="21">
        <f>F226-INDEX($F$4:$F$597,MATCH(D226,$D$4:$D$597,0))</f>
        <v>0.010185185185185186</v>
      </c>
    </row>
    <row r="227" spans="1:9" ht="15" customHeight="1">
      <c r="A227" s="15">
        <v>224</v>
      </c>
      <c r="B227" s="48" t="s">
        <v>489</v>
      </c>
      <c r="C227" s="48" t="s">
        <v>549</v>
      </c>
      <c r="D227" s="50" t="s">
        <v>85</v>
      </c>
      <c r="E227" s="48" t="s">
        <v>110</v>
      </c>
      <c r="F227" s="50" t="s">
        <v>488</v>
      </c>
      <c r="G227" s="20" t="str">
        <f t="shared" si="8"/>
        <v>5.18/km</v>
      </c>
      <c r="H227" s="21">
        <f t="shared" si="9"/>
        <v>0.011469907407407408</v>
      </c>
      <c r="I227" s="21">
        <f>F227-INDEX($F$4:$F$597,MATCH(D227,$D$4:$D$597,0))</f>
        <v>0.008831018518518516</v>
      </c>
    </row>
    <row r="228" spans="1:9" ht="15" customHeight="1">
      <c r="A228" s="15">
        <v>225</v>
      </c>
      <c r="B228" s="48" t="s">
        <v>490</v>
      </c>
      <c r="C228" s="48" t="s">
        <v>573</v>
      </c>
      <c r="D228" s="50" t="s">
        <v>46</v>
      </c>
      <c r="E228" s="48" t="s">
        <v>152</v>
      </c>
      <c r="F228" s="50" t="s">
        <v>491</v>
      </c>
      <c r="G228" s="20" t="str">
        <f t="shared" si="8"/>
        <v>5.19/km</v>
      </c>
      <c r="H228" s="21">
        <f t="shared" si="9"/>
        <v>0.011527777777777783</v>
      </c>
      <c r="I228" s="21">
        <f>F228-INDEX($F$4:$F$597,MATCH(D228,$D$4:$D$597,0))</f>
        <v>0.010856481481481488</v>
      </c>
    </row>
    <row r="229" spans="1:9" ht="15" customHeight="1">
      <c r="A229" s="15">
        <v>226</v>
      </c>
      <c r="B229" s="48" t="s">
        <v>492</v>
      </c>
      <c r="C229" s="48" t="s">
        <v>573</v>
      </c>
      <c r="D229" s="50" t="s">
        <v>85</v>
      </c>
      <c r="E229" s="48" t="s">
        <v>152</v>
      </c>
      <c r="F229" s="50" t="s">
        <v>493</v>
      </c>
      <c r="G229" s="20" t="str">
        <f t="shared" si="8"/>
        <v>5.20/km</v>
      </c>
      <c r="H229" s="21">
        <f t="shared" si="9"/>
        <v>0.011689814814814816</v>
      </c>
      <c r="I229" s="21">
        <f>F229-INDEX($F$4:$F$597,MATCH(D229,$D$4:$D$597,0))</f>
        <v>0.009050925925925924</v>
      </c>
    </row>
    <row r="230" spans="1:9" ht="15" customHeight="1">
      <c r="A230" s="15">
        <v>227</v>
      </c>
      <c r="B230" s="48" t="s">
        <v>39</v>
      </c>
      <c r="C230" s="48" t="s">
        <v>573</v>
      </c>
      <c r="D230" s="50" t="s">
        <v>59</v>
      </c>
      <c r="E230" s="48" t="s">
        <v>159</v>
      </c>
      <c r="F230" s="50" t="s">
        <v>664</v>
      </c>
      <c r="G230" s="20" t="str">
        <f t="shared" si="8"/>
        <v>5.22/km</v>
      </c>
      <c r="H230" s="21">
        <f t="shared" si="9"/>
        <v>0.011805555555555555</v>
      </c>
      <c r="I230" s="21">
        <f>F230-INDEX($F$4:$F$597,MATCH(D230,$D$4:$D$597,0))</f>
        <v>0.010520833333333333</v>
      </c>
    </row>
    <row r="231" spans="1:9" ht="15" customHeight="1">
      <c r="A231" s="15">
        <v>228</v>
      </c>
      <c r="B231" s="48" t="s">
        <v>494</v>
      </c>
      <c r="C231" s="48" t="s">
        <v>495</v>
      </c>
      <c r="D231" s="50" t="s">
        <v>74</v>
      </c>
      <c r="E231" s="54" t="s">
        <v>524</v>
      </c>
      <c r="F231" s="50" t="s">
        <v>666</v>
      </c>
      <c r="G231" s="20" t="str">
        <f t="shared" si="8"/>
        <v>5.22/km</v>
      </c>
      <c r="H231" s="21">
        <f t="shared" si="9"/>
        <v>0.011828703703703702</v>
      </c>
      <c r="I231" s="21">
        <f>F231-INDEX($F$4:$F$597,MATCH(D231,$D$4:$D$597,0))</f>
        <v>0.009409722222222219</v>
      </c>
    </row>
    <row r="232" spans="1:9" ht="15" customHeight="1">
      <c r="A232" s="15">
        <v>229</v>
      </c>
      <c r="B232" s="48" t="s">
        <v>496</v>
      </c>
      <c r="C232" s="48" t="s">
        <v>14</v>
      </c>
      <c r="D232" s="50" t="s">
        <v>107</v>
      </c>
      <c r="E232" s="48" t="s">
        <v>173</v>
      </c>
      <c r="F232" s="50" t="s">
        <v>497</v>
      </c>
      <c r="G232" s="20" t="str">
        <f t="shared" si="8"/>
        <v>5.22/km</v>
      </c>
      <c r="H232" s="21">
        <f t="shared" si="9"/>
        <v>0.01184027777777778</v>
      </c>
      <c r="I232" s="21">
        <f>F232-INDEX($F$4:$F$597,MATCH(D232,$D$4:$D$597,0))</f>
        <v>0.00890046296296296</v>
      </c>
    </row>
    <row r="233" spans="1:9" ht="15" customHeight="1">
      <c r="A233" s="15">
        <v>230</v>
      </c>
      <c r="B233" s="48" t="s">
        <v>498</v>
      </c>
      <c r="C233" s="48" t="s">
        <v>595</v>
      </c>
      <c r="D233" s="50" t="s">
        <v>107</v>
      </c>
      <c r="E233" s="48" t="s">
        <v>173</v>
      </c>
      <c r="F233" s="50" t="s">
        <v>497</v>
      </c>
      <c r="G233" s="20" t="str">
        <f t="shared" si="8"/>
        <v>5.22/km</v>
      </c>
      <c r="H233" s="21">
        <f t="shared" si="9"/>
        <v>0.01184027777777778</v>
      </c>
      <c r="I233" s="21">
        <f>F233-INDEX($F$4:$F$597,MATCH(D233,$D$4:$D$597,0))</f>
        <v>0.00890046296296296</v>
      </c>
    </row>
    <row r="234" spans="1:9" ht="15" customHeight="1">
      <c r="A234" s="15">
        <v>231</v>
      </c>
      <c r="B234" s="48" t="s">
        <v>442</v>
      </c>
      <c r="C234" s="48" t="s">
        <v>614</v>
      </c>
      <c r="D234" s="50" t="s">
        <v>53</v>
      </c>
      <c r="E234" s="48" t="s">
        <v>130</v>
      </c>
      <c r="F234" s="50" t="s">
        <v>669</v>
      </c>
      <c r="G234" s="20" t="str">
        <f t="shared" si="8"/>
        <v>5.25/km</v>
      </c>
      <c r="H234" s="21">
        <f t="shared" si="9"/>
        <v>0.012129629629629629</v>
      </c>
      <c r="I234" s="21">
        <f>F234-INDEX($F$4:$F$597,MATCH(D234,$D$4:$D$597,0))</f>
        <v>0.011099537037037033</v>
      </c>
    </row>
    <row r="235" spans="1:9" ht="15" customHeight="1">
      <c r="A235" s="15">
        <v>232</v>
      </c>
      <c r="B235" s="48" t="s">
        <v>499</v>
      </c>
      <c r="C235" s="48" t="s">
        <v>539</v>
      </c>
      <c r="D235" s="50" t="s">
        <v>390</v>
      </c>
      <c r="E235" s="48" t="s">
        <v>64</v>
      </c>
      <c r="F235" s="50" t="s">
        <v>670</v>
      </c>
      <c r="G235" s="20" t="str">
        <f t="shared" si="8"/>
        <v>5.26/km</v>
      </c>
      <c r="H235" s="21">
        <f t="shared" si="9"/>
        <v>0.012256944444444445</v>
      </c>
      <c r="I235" s="21">
        <f>F235-INDEX($F$4:$F$597,MATCH(D235,$D$4:$D$597,0))</f>
        <v>0.004710648148148148</v>
      </c>
    </row>
    <row r="236" spans="1:9" ht="15" customHeight="1">
      <c r="A236" s="15">
        <v>233</v>
      </c>
      <c r="B236" s="48" t="s">
        <v>500</v>
      </c>
      <c r="C236" s="48" t="s">
        <v>501</v>
      </c>
      <c r="D236" s="50" t="s">
        <v>107</v>
      </c>
      <c r="E236" s="48" t="s">
        <v>110</v>
      </c>
      <c r="F236" s="50" t="s">
        <v>670</v>
      </c>
      <c r="G236" s="20" t="str">
        <f t="shared" si="8"/>
        <v>5.26/km</v>
      </c>
      <c r="H236" s="21">
        <f t="shared" si="9"/>
        <v>0.012256944444444445</v>
      </c>
      <c r="I236" s="21">
        <f>F236-INDEX($F$4:$F$597,MATCH(D236,$D$4:$D$597,0))</f>
        <v>0.009317129629629627</v>
      </c>
    </row>
    <row r="237" spans="1:9" ht="15" customHeight="1">
      <c r="A237" s="15">
        <v>234</v>
      </c>
      <c r="B237" s="48" t="s">
        <v>502</v>
      </c>
      <c r="C237" s="48" t="s">
        <v>578</v>
      </c>
      <c r="D237" s="50" t="s">
        <v>107</v>
      </c>
      <c r="E237" s="48" t="s">
        <v>110</v>
      </c>
      <c r="F237" s="50" t="s">
        <v>612</v>
      </c>
      <c r="G237" s="20" t="str">
        <f t="shared" si="8"/>
        <v>5.27/km</v>
      </c>
      <c r="H237" s="21">
        <f t="shared" si="9"/>
        <v>0.012349537037037034</v>
      </c>
      <c r="I237" s="21">
        <f>F237-INDEX($F$4:$F$597,MATCH(D237,$D$4:$D$597,0))</f>
        <v>0.009409722222222215</v>
      </c>
    </row>
    <row r="238" spans="1:9" ht="15" customHeight="1">
      <c r="A238" s="15">
        <v>235</v>
      </c>
      <c r="B238" s="48" t="s">
        <v>503</v>
      </c>
      <c r="C238" s="48" t="s">
        <v>607</v>
      </c>
      <c r="D238" s="50" t="s">
        <v>43</v>
      </c>
      <c r="E238" s="54" t="s">
        <v>524</v>
      </c>
      <c r="F238" s="50" t="s">
        <v>615</v>
      </c>
      <c r="G238" s="20" t="str">
        <f t="shared" si="8"/>
        <v>5.28/km</v>
      </c>
      <c r="H238" s="21">
        <f t="shared" si="9"/>
        <v>0.012430555555555556</v>
      </c>
      <c r="I238" s="21">
        <f>F238-INDEX($F$4:$F$597,MATCH(D238,$D$4:$D$597,0))</f>
        <v>0.012430555555555556</v>
      </c>
    </row>
    <row r="239" spans="1:9" ht="15" customHeight="1">
      <c r="A239" s="15">
        <v>236</v>
      </c>
      <c r="B239" s="48" t="s">
        <v>504</v>
      </c>
      <c r="C239" s="48" t="s">
        <v>505</v>
      </c>
      <c r="D239" s="50" t="s">
        <v>164</v>
      </c>
      <c r="E239" s="48" t="s">
        <v>173</v>
      </c>
      <c r="F239" s="50" t="s">
        <v>506</v>
      </c>
      <c r="G239" s="20" t="str">
        <f t="shared" si="8"/>
        <v>5.36/km</v>
      </c>
      <c r="H239" s="21">
        <f t="shared" si="9"/>
        <v>0.013124999999999998</v>
      </c>
      <c r="I239" s="21">
        <f>F239-INDEX($F$4:$F$597,MATCH(D239,$D$4:$D$597,0))</f>
        <v>0.00915509259259259</v>
      </c>
    </row>
    <row r="240" spans="1:9" ht="15" customHeight="1">
      <c r="A240" s="15">
        <v>237</v>
      </c>
      <c r="B240" s="48" t="s">
        <v>507</v>
      </c>
      <c r="C240" s="48" t="s">
        <v>609</v>
      </c>
      <c r="D240" s="50" t="s">
        <v>390</v>
      </c>
      <c r="E240" s="48" t="s">
        <v>67</v>
      </c>
      <c r="F240" s="50" t="s">
        <v>1</v>
      </c>
      <c r="G240" s="20" t="str">
        <f t="shared" si="8"/>
        <v>5.36/km</v>
      </c>
      <c r="H240" s="21">
        <f t="shared" si="9"/>
        <v>0.013136574074074075</v>
      </c>
      <c r="I240" s="21">
        <f>F240-INDEX($F$4:$F$597,MATCH(D240,$D$4:$D$597,0))</f>
        <v>0.005590277777777777</v>
      </c>
    </row>
    <row r="241" spans="1:9" ht="15" customHeight="1">
      <c r="A241" s="15">
        <v>238</v>
      </c>
      <c r="B241" s="48" t="s">
        <v>508</v>
      </c>
      <c r="C241" s="48" t="s">
        <v>509</v>
      </c>
      <c r="D241" s="50" t="s">
        <v>107</v>
      </c>
      <c r="E241" s="48" t="s">
        <v>173</v>
      </c>
      <c r="F241" s="50" t="s">
        <v>618</v>
      </c>
      <c r="G241" s="20" t="str">
        <f t="shared" si="8"/>
        <v>5.37/km</v>
      </c>
      <c r="H241" s="21">
        <f t="shared" si="9"/>
        <v>0.01320601851851852</v>
      </c>
      <c r="I241" s="21">
        <f>F241-INDEX($F$4:$F$597,MATCH(D241,$D$4:$D$597,0))</f>
        <v>0.010266203703703701</v>
      </c>
    </row>
    <row r="242" spans="1:9" ht="15" customHeight="1">
      <c r="A242" s="15">
        <v>239</v>
      </c>
      <c r="B242" s="48" t="s">
        <v>510</v>
      </c>
      <c r="C242" s="48" t="s">
        <v>631</v>
      </c>
      <c r="D242" s="50" t="s">
        <v>107</v>
      </c>
      <c r="E242" s="48" t="s">
        <v>173</v>
      </c>
      <c r="F242" s="50" t="s">
        <v>2</v>
      </c>
      <c r="G242" s="20" t="str">
        <f t="shared" si="8"/>
        <v>5.37/km</v>
      </c>
      <c r="H242" s="21">
        <f t="shared" si="9"/>
        <v>0.013217592592592593</v>
      </c>
      <c r="I242" s="21">
        <f>F242-INDEX($F$4:$F$597,MATCH(D242,$D$4:$D$597,0))</f>
        <v>0.010277777777777775</v>
      </c>
    </row>
    <row r="243" spans="1:9" ht="15" customHeight="1">
      <c r="A243" s="15">
        <v>240</v>
      </c>
      <c r="B243" s="48" t="s">
        <v>511</v>
      </c>
      <c r="C243" s="48" t="s">
        <v>542</v>
      </c>
      <c r="D243" s="50" t="s">
        <v>85</v>
      </c>
      <c r="E243" s="48" t="s">
        <v>173</v>
      </c>
      <c r="F243" s="50" t="s">
        <v>512</v>
      </c>
      <c r="G243" s="20" t="str">
        <f t="shared" si="8"/>
        <v>5.37/km</v>
      </c>
      <c r="H243" s="21">
        <f t="shared" si="9"/>
        <v>0.013229166666666667</v>
      </c>
      <c r="I243" s="21">
        <f>F243-INDEX($F$4:$F$597,MATCH(D243,$D$4:$D$597,0))</f>
        <v>0.010590277777777775</v>
      </c>
    </row>
    <row r="244" spans="1:9" ht="15" customHeight="1">
      <c r="A244" s="15">
        <v>241</v>
      </c>
      <c r="B244" s="48" t="s">
        <v>37</v>
      </c>
      <c r="C244" s="48" t="s">
        <v>38</v>
      </c>
      <c r="D244" s="50" t="s">
        <v>263</v>
      </c>
      <c r="E244" s="48" t="s">
        <v>513</v>
      </c>
      <c r="F244" s="50" t="s">
        <v>620</v>
      </c>
      <c r="G244" s="20" t="str">
        <f t="shared" si="8"/>
        <v>5.44/km</v>
      </c>
      <c r="H244" s="21">
        <f t="shared" si="9"/>
        <v>0.013865740740740744</v>
      </c>
      <c r="I244" s="21">
        <f>F244-INDEX($F$4:$F$597,MATCH(D244,$D$4:$D$597,0))</f>
        <v>0.008437500000000004</v>
      </c>
    </row>
    <row r="245" spans="1:9" ht="15" customHeight="1">
      <c r="A245" s="15">
        <v>242</v>
      </c>
      <c r="B245" s="48" t="s">
        <v>6</v>
      </c>
      <c r="C245" s="48" t="s">
        <v>549</v>
      </c>
      <c r="D245" s="50" t="s">
        <v>46</v>
      </c>
      <c r="E245" s="48" t="s">
        <v>176</v>
      </c>
      <c r="F245" s="50" t="s">
        <v>514</v>
      </c>
      <c r="G245" s="20" t="str">
        <f t="shared" si="8"/>
        <v>6.06/km</v>
      </c>
      <c r="H245" s="21">
        <f t="shared" si="9"/>
        <v>0.015879629629629636</v>
      </c>
      <c r="I245" s="21">
        <f>F245-INDEX($F$4:$F$597,MATCH(D245,$D$4:$D$597,0))</f>
        <v>0.015208333333333341</v>
      </c>
    </row>
    <row r="246" spans="1:9" ht="15" customHeight="1">
      <c r="A246" s="15">
        <v>243</v>
      </c>
      <c r="B246" s="48" t="s">
        <v>515</v>
      </c>
      <c r="C246" s="48" t="s">
        <v>4</v>
      </c>
      <c r="D246" s="50" t="s">
        <v>107</v>
      </c>
      <c r="E246" s="54" t="s">
        <v>524</v>
      </c>
      <c r="F246" s="50" t="s">
        <v>516</v>
      </c>
      <c r="G246" s="20" t="str">
        <f t="shared" si="8"/>
        <v>6.11/km</v>
      </c>
      <c r="H246" s="21">
        <f t="shared" si="9"/>
        <v>0.016412037037037034</v>
      </c>
      <c r="I246" s="21">
        <f>F246-INDEX($F$4:$F$597,MATCH(D246,$D$4:$D$597,0))</f>
        <v>0.013472222222222215</v>
      </c>
    </row>
    <row r="247" spans="1:9" ht="15" customHeight="1">
      <c r="A247" s="15">
        <v>244</v>
      </c>
      <c r="B247" s="48" t="s">
        <v>40</v>
      </c>
      <c r="C247" s="48" t="s">
        <v>517</v>
      </c>
      <c r="D247" s="50" t="s">
        <v>164</v>
      </c>
      <c r="E247" s="48" t="s">
        <v>513</v>
      </c>
      <c r="F247" s="50" t="s">
        <v>518</v>
      </c>
      <c r="G247" s="20" t="str">
        <f t="shared" si="8"/>
        <v>6.43/km</v>
      </c>
      <c r="H247" s="21">
        <f t="shared" si="9"/>
        <v>0.019317129629629632</v>
      </c>
      <c r="I247" s="21">
        <f>F247-INDEX($F$4:$F$597,MATCH(D247,$D$4:$D$597,0))</f>
        <v>0.015347222222222224</v>
      </c>
    </row>
    <row r="248" spans="1:9" ht="15" customHeight="1">
      <c r="A248" s="15">
        <v>245</v>
      </c>
      <c r="B248" s="48" t="s">
        <v>519</v>
      </c>
      <c r="C248" s="48" t="s">
        <v>544</v>
      </c>
      <c r="D248" s="50" t="s">
        <v>390</v>
      </c>
      <c r="E248" s="48" t="s">
        <v>185</v>
      </c>
      <c r="F248" s="50" t="s">
        <v>520</v>
      </c>
      <c r="G248" s="20" t="str">
        <f t="shared" si="8"/>
        <v>6.56/km</v>
      </c>
      <c r="H248" s="21">
        <f t="shared" si="9"/>
        <v>0.02059027777777778</v>
      </c>
      <c r="I248" s="21">
        <f>F248-INDEX($F$4:$F$597,MATCH(D248,$D$4:$D$597,0))</f>
        <v>0.013043981481481483</v>
      </c>
    </row>
    <row r="249" spans="1:9" ht="15" customHeight="1">
      <c r="A249" s="15">
        <v>246</v>
      </c>
      <c r="B249" s="48" t="s">
        <v>36</v>
      </c>
      <c r="C249" s="48" t="s">
        <v>584</v>
      </c>
      <c r="D249" s="50" t="s">
        <v>53</v>
      </c>
      <c r="E249" s="48" t="s">
        <v>513</v>
      </c>
      <c r="F249" s="50" t="s">
        <v>521</v>
      </c>
      <c r="G249" s="20" t="str">
        <f t="shared" si="8"/>
        <v>6.57/km</v>
      </c>
      <c r="H249" s="21">
        <f t="shared" si="9"/>
        <v>0.02068287037037037</v>
      </c>
      <c r="I249" s="21">
        <f>F249-INDEX($F$4:$F$597,MATCH(D249,$D$4:$D$597,0))</f>
        <v>0.019652777777777772</v>
      </c>
    </row>
    <row r="250" spans="1:9" ht="15" customHeight="1" thickBot="1">
      <c r="A250" s="55">
        <v>247</v>
      </c>
      <c r="B250" s="56" t="s">
        <v>522</v>
      </c>
      <c r="C250" s="56" t="s">
        <v>542</v>
      </c>
      <c r="D250" s="57" t="s">
        <v>390</v>
      </c>
      <c r="E250" s="56" t="s">
        <v>641</v>
      </c>
      <c r="F250" s="57" t="s">
        <v>523</v>
      </c>
      <c r="G250" s="58" t="str">
        <f t="shared" si="8"/>
        <v>7.00/km</v>
      </c>
      <c r="H250" s="59">
        <f t="shared" si="9"/>
        <v>0.02096064814814815</v>
      </c>
      <c r="I250" s="59">
        <f>F250-INDEX($F$4:$F$597,MATCH(D250,$D$4:$D$597,0))</f>
        <v>0.013414351851851851</v>
      </c>
    </row>
    <row r="251" ht="15" customHeight="1"/>
    <row r="252" ht="15" customHeight="1"/>
  </sheetData>
  <autoFilter ref="A3:I25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I10" sqref="I10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29" t="str">
        <f>Individuale!A1</f>
        <v>Straviterbo 2ª edizione</v>
      </c>
      <c r="B1" s="30"/>
      <c r="C1" s="31"/>
    </row>
    <row r="2" spans="1:3" ht="33" customHeight="1" thickBot="1">
      <c r="A2" s="32" t="str">
        <f>Individuale!A2&amp;" km. "&amp;Individuale!I2</f>
        <v>Viterbo (VT) Italia - Mercoledì 06/05/2009 km. 8</v>
      </c>
      <c r="B2" s="33"/>
      <c r="C2" s="34"/>
    </row>
    <row r="3" spans="1:3" ht="24.75" customHeight="1" thickBot="1">
      <c r="A3" s="12" t="s">
        <v>528</v>
      </c>
      <c r="B3" s="13" t="s">
        <v>532</v>
      </c>
      <c r="C3" s="13" t="s">
        <v>537</v>
      </c>
    </row>
    <row r="4" spans="1:3" ht="15" customHeight="1">
      <c r="A4" s="16">
        <v>1</v>
      </c>
      <c r="B4" s="38" t="s">
        <v>67</v>
      </c>
      <c r="C4" s="39">
        <v>33</v>
      </c>
    </row>
    <row r="5" spans="1:3" ht="15" customHeight="1">
      <c r="A5" s="7">
        <v>2</v>
      </c>
      <c r="B5" s="40" t="s">
        <v>152</v>
      </c>
      <c r="C5" s="41">
        <v>21</v>
      </c>
    </row>
    <row r="6" spans="1:3" ht="15" customHeight="1">
      <c r="A6" s="7">
        <v>3</v>
      </c>
      <c r="B6" s="40" t="s">
        <v>173</v>
      </c>
      <c r="C6" s="41">
        <v>19</v>
      </c>
    </row>
    <row r="7" spans="1:3" ht="15" customHeight="1">
      <c r="A7" s="7">
        <v>4</v>
      </c>
      <c r="B7" s="40" t="s">
        <v>110</v>
      </c>
      <c r="C7" s="41">
        <v>18</v>
      </c>
    </row>
    <row r="8" spans="1:3" ht="15" customHeight="1">
      <c r="A8" s="7">
        <v>5</v>
      </c>
      <c r="B8" s="40" t="s">
        <v>130</v>
      </c>
      <c r="C8" s="41">
        <v>17</v>
      </c>
    </row>
    <row r="9" spans="1:3" ht="15" customHeight="1">
      <c r="A9" s="7">
        <v>6</v>
      </c>
      <c r="B9" s="40" t="s">
        <v>64</v>
      </c>
      <c r="C9" s="41">
        <v>14</v>
      </c>
    </row>
    <row r="10" spans="1:3" ht="15" customHeight="1">
      <c r="A10" s="7">
        <v>7</v>
      </c>
      <c r="B10" s="40" t="s">
        <v>524</v>
      </c>
      <c r="C10" s="41">
        <v>8</v>
      </c>
    </row>
    <row r="11" spans="1:3" ht="15" customHeight="1">
      <c r="A11" s="7">
        <v>8</v>
      </c>
      <c r="B11" s="40" t="s">
        <v>652</v>
      </c>
      <c r="C11" s="41">
        <v>7</v>
      </c>
    </row>
    <row r="12" spans="1:3" ht="15" customHeight="1">
      <c r="A12" s="7">
        <v>9</v>
      </c>
      <c r="B12" s="40" t="s">
        <v>176</v>
      </c>
      <c r="C12" s="41">
        <v>7</v>
      </c>
    </row>
    <row r="13" spans="1:3" ht="15" customHeight="1">
      <c r="A13" s="7">
        <v>10</v>
      </c>
      <c r="B13" s="40" t="s">
        <v>185</v>
      </c>
      <c r="C13" s="41">
        <v>6</v>
      </c>
    </row>
    <row r="14" spans="1:3" ht="15" customHeight="1">
      <c r="A14" s="44">
        <v>11</v>
      </c>
      <c r="B14" s="45" t="s">
        <v>641</v>
      </c>
      <c r="C14" s="46">
        <v>5</v>
      </c>
    </row>
    <row r="15" spans="1:3" ht="15" customHeight="1">
      <c r="A15" s="7">
        <v>12</v>
      </c>
      <c r="B15" s="40" t="s">
        <v>159</v>
      </c>
      <c r="C15" s="41">
        <v>5</v>
      </c>
    </row>
    <row r="16" spans="1:3" ht="15" customHeight="1">
      <c r="A16" s="7">
        <v>13</v>
      </c>
      <c r="B16" s="40" t="s">
        <v>137</v>
      </c>
      <c r="C16" s="41">
        <v>5</v>
      </c>
    </row>
    <row r="17" spans="1:3" ht="15" customHeight="1">
      <c r="A17" s="7">
        <v>14</v>
      </c>
      <c r="B17" s="40" t="s">
        <v>277</v>
      </c>
      <c r="C17" s="41">
        <v>5</v>
      </c>
    </row>
    <row r="18" spans="1:3" ht="15" customHeight="1">
      <c r="A18" s="7">
        <v>15</v>
      </c>
      <c r="B18" s="40" t="s">
        <v>191</v>
      </c>
      <c r="C18" s="41">
        <v>4</v>
      </c>
    </row>
    <row r="19" spans="1:3" ht="15" customHeight="1">
      <c r="A19" s="7">
        <v>16</v>
      </c>
      <c r="B19" s="40" t="s">
        <v>75</v>
      </c>
      <c r="C19" s="41">
        <v>4</v>
      </c>
    </row>
    <row r="20" spans="1:3" ht="15" customHeight="1">
      <c r="A20" s="7">
        <v>17</v>
      </c>
      <c r="B20" s="40" t="s">
        <v>54</v>
      </c>
      <c r="C20" s="41">
        <v>4</v>
      </c>
    </row>
    <row r="21" spans="1:3" ht="15" customHeight="1">
      <c r="A21" s="7">
        <v>18</v>
      </c>
      <c r="B21" s="40" t="s">
        <v>264</v>
      </c>
      <c r="C21" s="41">
        <v>3</v>
      </c>
    </row>
    <row r="22" spans="1:3" ht="15" customHeight="1">
      <c r="A22" s="7">
        <v>19</v>
      </c>
      <c r="B22" s="40" t="s">
        <v>253</v>
      </c>
      <c r="C22" s="41">
        <v>3</v>
      </c>
    </row>
    <row r="23" spans="1:3" ht="15" customHeight="1">
      <c r="A23" s="7">
        <v>20</v>
      </c>
      <c r="B23" s="40" t="s">
        <v>513</v>
      </c>
      <c r="C23" s="41">
        <v>3</v>
      </c>
    </row>
    <row r="24" spans="1:3" ht="15" customHeight="1">
      <c r="A24" s="44">
        <v>21</v>
      </c>
      <c r="B24" s="40" t="s">
        <v>628</v>
      </c>
      <c r="C24" s="41">
        <v>3</v>
      </c>
    </row>
    <row r="25" spans="1:3" ht="15" customHeight="1">
      <c r="A25" s="7">
        <v>22</v>
      </c>
      <c r="B25" s="40" t="s">
        <v>99</v>
      </c>
      <c r="C25" s="41">
        <v>3</v>
      </c>
    </row>
    <row r="26" spans="1:3" ht="15" customHeight="1">
      <c r="A26" s="7">
        <v>23</v>
      </c>
      <c r="B26" s="40" t="s">
        <v>125</v>
      </c>
      <c r="C26" s="41">
        <v>3</v>
      </c>
    </row>
    <row r="27" spans="1:3" ht="15" customHeight="1">
      <c r="A27" s="7">
        <v>24</v>
      </c>
      <c r="B27" s="40" t="s">
        <v>589</v>
      </c>
      <c r="C27" s="41">
        <v>3</v>
      </c>
    </row>
    <row r="28" spans="1:3" ht="15" customHeight="1">
      <c r="A28" s="7">
        <v>25</v>
      </c>
      <c r="B28" s="40" t="s">
        <v>223</v>
      </c>
      <c r="C28" s="41">
        <v>2</v>
      </c>
    </row>
    <row r="29" spans="1:3" ht="15" customHeight="1">
      <c r="A29" s="7">
        <v>26</v>
      </c>
      <c r="B29" s="40" t="s">
        <v>179</v>
      </c>
      <c r="C29" s="41">
        <v>2</v>
      </c>
    </row>
    <row r="30" spans="1:3" ht="15" customHeight="1">
      <c r="A30" s="7">
        <v>27</v>
      </c>
      <c r="B30" s="40" t="s">
        <v>145</v>
      </c>
      <c r="C30" s="41">
        <v>2</v>
      </c>
    </row>
    <row r="31" spans="1:3" ht="15" customHeight="1">
      <c r="A31" s="7">
        <v>28</v>
      </c>
      <c r="B31" s="40" t="s">
        <v>104</v>
      </c>
      <c r="C31" s="41">
        <v>2</v>
      </c>
    </row>
    <row r="32" spans="1:3" ht="15" customHeight="1">
      <c r="A32" s="7">
        <v>29</v>
      </c>
      <c r="B32" s="40" t="s">
        <v>319</v>
      </c>
      <c r="C32" s="41">
        <v>1</v>
      </c>
    </row>
    <row r="33" spans="1:3" ht="15" customHeight="1">
      <c r="A33" s="7">
        <v>30</v>
      </c>
      <c r="B33" s="40" t="s">
        <v>295</v>
      </c>
      <c r="C33" s="41">
        <v>1</v>
      </c>
    </row>
    <row r="34" spans="1:3" ht="15" customHeight="1">
      <c r="A34" s="7">
        <v>31</v>
      </c>
      <c r="B34" s="40" t="s">
        <v>7</v>
      </c>
      <c r="C34" s="41">
        <v>1</v>
      </c>
    </row>
    <row r="35" spans="1:3" ht="15" customHeight="1">
      <c r="A35" s="7">
        <v>32</v>
      </c>
      <c r="B35" s="40" t="s">
        <v>113</v>
      </c>
      <c r="C35" s="41">
        <v>1</v>
      </c>
    </row>
    <row r="36" spans="1:3" ht="15" customHeight="1">
      <c r="A36" s="7">
        <v>33</v>
      </c>
      <c r="B36" s="40" t="s">
        <v>170</v>
      </c>
      <c r="C36" s="41">
        <v>1</v>
      </c>
    </row>
    <row r="37" spans="1:3" ht="15" customHeight="1">
      <c r="A37" s="7">
        <v>34</v>
      </c>
      <c r="B37" s="40" t="s">
        <v>283</v>
      </c>
      <c r="C37" s="41">
        <v>1</v>
      </c>
    </row>
    <row r="38" spans="1:3" ht="15" customHeight="1">
      <c r="A38" s="7">
        <v>35</v>
      </c>
      <c r="B38" s="40" t="s">
        <v>333</v>
      </c>
      <c r="C38" s="41">
        <v>1</v>
      </c>
    </row>
    <row r="39" spans="1:3" ht="15" customHeight="1">
      <c r="A39" s="7">
        <v>36</v>
      </c>
      <c r="B39" s="40" t="s">
        <v>384</v>
      </c>
      <c r="C39" s="41">
        <v>1</v>
      </c>
    </row>
    <row r="40" spans="1:3" ht="15" customHeight="1">
      <c r="A40" s="7">
        <v>37</v>
      </c>
      <c r="B40" s="40" t="s">
        <v>50</v>
      </c>
      <c r="C40" s="41">
        <v>1</v>
      </c>
    </row>
    <row r="41" spans="1:3" ht="15" customHeight="1">
      <c r="A41" s="7">
        <v>38</v>
      </c>
      <c r="B41" s="40" t="s">
        <v>313</v>
      </c>
      <c r="C41" s="41">
        <v>1</v>
      </c>
    </row>
    <row r="42" spans="1:3" ht="15" customHeight="1">
      <c r="A42" s="7">
        <v>39</v>
      </c>
      <c r="B42" s="40" t="s">
        <v>387</v>
      </c>
      <c r="C42" s="41">
        <v>1</v>
      </c>
    </row>
    <row r="43" spans="1:3" ht="15" customHeight="1">
      <c r="A43" s="7">
        <v>40</v>
      </c>
      <c r="B43" s="40" t="s">
        <v>315</v>
      </c>
      <c r="C43" s="41">
        <v>1</v>
      </c>
    </row>
    <row r="44" spans="1:3" ht="15" customHeight="1">
      <c r="A44" s="7">
        <v>41</v>
      </c>
      <c r="B44" s="40" t="s">
        <v>280</v>
      </c>
      <c r="C44" s="41">
        <v>1</v>
      </c>
    </row>
    <row r="45" spans="1:3" ht="15" customHeight="1">
      <c r="A45" s="7">
        <v>42</v>
      </c>
      <c r="B45" s="40" t="s">
        <v>218</v>
      </c>
      <c r="C45" s="41">
        <v>1</v>
      </c>
    </row>
    <row r="46" spans="1:3" ht="15" customHeight="1">
      <c r="A46" s="7">
        <v>43</v>
      </c>
      <c r="B46" s="40" t="s">
        <v>382</v>
      </c>
      <c r="C46" s="41">
        <v>1</v>
      </c>
    </row>
    <row r="47" spans="1:3" ht="15" customHeight="1">
      <c r="A47" s="7">
        <v>44</v>
      </c>
      <c r="B47" s="40" t="s">
        <v>94</v>
      </c>
      <c r="C47" s="41">
        <v>1</v>
      </c>
    </row>
    <row r="48" spans="1:3" ht="15" customHeight="1">
      <c r="A48" s="7">
        <v>45</v>
      </c>
      <c r="B48" s="40" t="s">
        <v>291</v>
      </c>
      <c r="C48" s="41">
        <v>1</v>
      </c>
    </row>
    <row r="49" spans="1:3" ht="15" customHeight="1">
      <c r="A49" s="7">
        <v>46</v>
      </c>
      <c r="B49" s="40" t="s">
        <v>303</v>
      </c>
      <c r="C49" s="41">
        <v>1</v>
      </c>
    </row>
    <row r="50" spans="1:3" ht="15" customHeight="1">
      <c r="A50" s="7">
        <v>47</v>
      </c>
      <c r="B50" s="40" t="s">
        <v>604</v>
      </c>
      <c r="C50" s="41">
        <v>1</v>
      </c>
    </row>
    <row r="51" spans="1:3" ht="15" customHeight="1">
      <c r="A51" s="7">
        <v>48</v>
      </c>
      <c r="B51" s="40" t="s">
        <v>591</v>
      </c>
      <c r="C51" s="41">
        <v>1</v>
      </c>
    </row>
    <row r="52" spans="1:3" ht="15" customHeight="1">
      <c r="A52" s="7">
        <v>49</v>
      </c>
      <c r="B52" s="40" t="s">
        <v>414</v>
      </c>
      <c r="C52" s="41">
        <v>1</v>
      </c>
    </row>
    <row r="53" spans="1:3" ht="15" customHeight="1">
      <c r="A53" s="7">
        <v>50</v>
      </c>
      <c r="B53" s="40" t="s">
        <v>648</v>
      </c>
      <c r="C53" s="41">
        <v>1</v>
      </c>
    </row>
    <row r="54" spans="1:3" ht="15" customHeight="1">
      <c r="A54" s="7">
        <v>51</v>
      </c>
      <c r="B54" s="40" t="s">
        <v>397</v>
      </c>
      <c r="C54" s="41">
        <v>1</v>
      </c>
    </row>
    <row r="55" spans="1:3" ht="15" customHeight="1">
      <c r="A55" s="7">
        <v>52</v>
      </c>
      <c r="B55" s="40" t="s">
        <v>480</v>
      </c>
      <c r="C55" s="41">
        <v>1</v>
      </c>
    </row>
    <row r="56" spans="1:3" ht="15" customHeight="1">
      <c r="A56" s="7">
        <v>53</v>
      </c>
      <c r="B56" s="40" t="s">
        <v>210</v>
      </c>
      <c r="C56" s="41">
        <v>1</v>
      </c>
    </row>
    <row r="57" spans="1:3" ht="15" customHeight="1">
      <c r="A57" s="7">
        <v>54</v>
      </c>
      <c r="B57" s="40" t="s">
        <v>81</v>
      </c>
      <c r="C57" s="41">
        <v>1</v>
      </c>
    </row>
    <row r="58" spans="1:3" ht="15" customHeight="1">
      <c r="A58" s="7">
        <v>55</v>
      </c>
      <c r="B58" s="40" t="s">
        <v>567</v>
      </c>
      <c r="C58" s="41">
        <v>1</v>
      </c>
    </row>
    <row r="59" spans="1:3" ht="15" customHeight="1">
      <c r="A59" s="7">
        <v>56</v>
      </c>
      <c r="B59" s="40" t="s">
        <v>583</v>
      </c>
      <c r="C59" s="41">
        <v>1</v>
      </c>
    </row>
    <row r="60" spans="1:3" ht="15" customHeight="1">
      <c r="A60" s="7">
        <v>57</v>
      </c>
      <c r="B60" s="40" t="s">
        <v>241</v>
      </c>
      <c r="C60" s="41">
        <v>1</v>
      </c>
    </row>
    <row r="61" spans="1:3" ht="15" customHeight="1">
      <c r="A61" s="7">
        <v>58</v>
      </c>
      <c r="B61" s="40" t="s">
        <v>233</v>
      </c>
      <c r="C61" s="41">
        <v>1</v>
      </c>
    </row>
    <row r="62" spans="1:3" ht="15" customHeight="1">
      <c r="A62" s="7">
        <v>59</v>
      </c>
      <c r="B62" s="40" t="s">
        <v>122</v>
      </c>
      <c r="C62" s="41">
        <v>1</v>
      </c>
    </row>
    <row r="63" spans="1:3" ht="15" customHeight="1">
      <c r="A63" s="7">
        <v>60</v>
      </c>
      <c r="B63" s="40" t="s">
        <v>97</v>
      </c>
      <c r="C63" s="41">
        <v>1</v>
      </c>
    </row>
    <row r="64" spans="1:3" ht="15" customHeight="1">
      <c r="A64" s="7">
        <v>61</v>
      </c>
      <c r="B64" s="40" t="s">
        <v>463</v>
      </c>
      <c r="C64" s="41">
        <v>1</v>
      </c>
    </row>
    <row r="65" spans="1:3" ht="15" customHeight="1">
      <c r="A65" s="7">
        <v>62</v>
      </c>
      <c r="B65" s="40" t="s">
        <v>250</v>
      </c>
      <c r="C65" s="41">
        <v>1</v>
      </c>
    </row>
    <row r="66" spans="1:3" ht="15" customHeight="1">
      <c r="A66" s="7">
        <v>63</v>
      </c>
      <c r="B66" s="40" t="s">
        <v>89</v>
      </c>
      <c r="C66" s="41">
        <v>1</v>
      </c>
    </row>
    <row r="67" spans="1:3" ht="15" customHeight="1" thickBot="1">
      <c r="A67" s="8">
        <v>64</v>
      </c>
      <c r="B67" s="42" t="s">
        <v>71</v>
      </c>
      <c r="C67" s="43">
        <v>1</v>
      </c>
    </row>
    <row r="68" ht="15" customHeight="1">
      <c r="C68" s="3">
        <f>SUM(C4:C67)</f>
        <v>247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2009-06-26T13:04:03Z</dcterms:modified>
  <cp:category/>
  <cp:version/>
  <cp:contentType/>
  <cp:contentStatus/>
</cp:coreProperties>
</file>