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<sst xmlns="http://schemas.openxmlformats.org/spreadsheetml/2006/main" count="113" uniqueCount="47">
  <si>
    <t>Milana Cristian</t>
  </si>
  <si>
    <t>Simmel Colleferro</t>
  </si>
  <si>
    <t>Meschini Giorgio</t>
  </si>
  <si>
    <t>Innocenti Giorgio</t>
  </si>
  <si>
    <t>Free Runners</t>
  </si>
  <si>
    <t>Polce Paris</t>
  </si>
  <si>
    <t>Pod.Valmontone</t>
  </si>
  <si>
    <t xml:space="preserve">Ferraro Marco </t>
  </si>
  <si>
    <t>Fiamme Gialle Amatori</t>
  </si>
  <si>
    <t>Marchesini Massimo</t>
  </si>
  <si>
    <t>Cral Polgrafico dello Stato</t>
  </si>
  <si>
    <t>Casale Antonio</t>
  </si>
  <si>
    <t>Palestrina Running</t>
  </si>
  <si>
    <t>Gallone Antonio</t>
  </si>
  <si>
    <t>Rencricca Marco</t>
  </si>
  <si>
    <t>Poceda Olindo</t>
  </si>
  <si>
    <t>Minori Loris</t>
  </si>
  <si>
    <t>Atl.Colleferro</t>
  </si>
  <si>
    <t>Marino Fabrizio</t>
  </si>
  <si>
    <t>Chiapparelli Luca</t>
  </si>
  <si>
    <t>Libero</t>
  </si>
  <si>
    <t>Rinaldi Gerardo</t>
  </si>
  <si>
    <t>Piacentini Alessandro</t>
  </si>
  <si>
    <t>Galati Maurizio</t>
  </si>
  <si>
    <t>Trombetti Alex</t>
  </si>
  <si>
    <t>Chialastri Giuppe</t>
  </si>
  <si>
    <t>Ferraro Domenico</t>
  </si>
  <si>
    <t>D'Onofrio Fausto</t>
  </si>
  <si>
    <t>Lo Re Lorenzo</t>
  </si>
  <si>
    <t>Atl.Valmontone</t>
  </si>
  <si>
    <t>Rampini Arcangelo</t>
  </si>
  <si>
    <t>A.S.D. PodisticaSolidarietà</t>
  </si>
  <si>
    <t>0.00.00</t>
  </si>
  <si>
    <r>
      <t xml:space="preserve">L'americana a Palestrina </t>
    </r>
    <r>
      <rPr>
        <i/>
        <sz val="18"/>
        <rFont val="Arial"/>
        <family val="2"/>
      </rPr>
      <t>3ª edizione</t>
    </r>
  </si>
  <si>
    <t>Palestrina (RM) Italia - Domenica 03/10/2010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</si>
  <si>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</si>
  <si>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</si>
  <si>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</si>
  <si>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</si>
  <si>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</si>
  <si>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</si>
  <si>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</si>
  <si>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</si>
  <si>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</si>
  <si>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</si>
  <si>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</si>
  <si>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x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</si>
</sst>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4" borderId="23" xfId="0" applyFont="1" applyFill="1" applyBorder="1" applyAlignment="1">
      <alignment vertical="center"/>
    </xf>
    <xf numFmtId="0" fontId="12" fillId="4" borderId="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3" customWidth="1"/>
    <col min="2" max="2" width="20.7109375" style="0" customWidth="1"/>
    <col min="3" max="3" width="22.8515625" style="0" bestFit="1" customWidth="1"/>
    <col min="4" max="4" width="10.140625" style="2" customWidth="1"/>
    <col min="5" max="5" width="33.8515625" style="3" customWidth="1"/>
    <col min="6" max="6" width="10.140625" style="2" customWidth="1"/>
    <col min="7" max="9" width="10.140625" style="3" customWidth="1"/>
  </cols>
  <sheetData>
    <row r="1" spans="1:9" ht="24.75" customHeight="1">
      <c r="A1" s="24" t="s">
        <v>33</v>
      </c>
      <c r="B1" s="25"/>
      <c r="C1" s="25"/>
      <c r="D1" s="25"/>
      <c r="E1" s="25"/>
      <c r="F1" s="25"/>
      <c r="G1" s="26"/>
      <c r="H1" s="26"/>
      <c r="I1" s="27"/>
    </row>
    <row r="2" spans="1:9" ht="24.75" customHeight="1">
      <c r="A2" s="28" t="s">
        <v>34</v>
      </c>
      <c r="B2" s="29"/>
      <c r="C2" s="29"/>
      <c r="D2" s="29"/>
      <c r="E2" s="29"/>
      <c r="F2" s="29"/>
      <c r="G2" s="30"/>
      <c r="H2" s="16" t="s">
        <v>35</v>
      </c>
      <c r="I2" s="17">
        <v>5</v>
      </c>
    </row>
    <row r="3" spans="1:9" ht="37.5" customHeight="1">
      <c r="A3" s="14" t="s">
        <v>36</v>
      </c>
      <c r="B3" s="10" t="s">
        <v>37</v>
      </c>
      <c r="C3" s="11" t="s">
        <v>38</v>
      </c>
      <c r="D3" s="11" t="s">
        <v>39</v>
      </c>
      <c r="E3" s="12" t="s">
        <v>40</v>
      </c>
      <c r="F3" s="13" t="s">
        <v>41</v>
      </c>
      <c r="G3" s="13" t="s">
        <v>42</v>
      </c>
      <c r="H3" s="15" t="s">
        <v>43</v>
      </c>
      <c r="I3" s="15" t="s">
        <v>44</v>
      </c>
    </row>
    <row r="4" spans="1:9" s="1" customFormat="1" ht="15" customHeight="1">
      <c r="A4" s="4">
        <v>1</v>
      </c>
      <c r="B4" s="57" t="s">
        <v>0</v>
      </c>
      <c r="C4" s="60"/>
      <c r="D4" s="5" t="s">
        <v>46</v>
      </c>
      <c r="E4" s="54" t="s">
        <v>1</v>
      </c>
      <c r="F4" s="44" t="s">
        <v>32</v>
      </c>
      <c r="G4" s="4" t="str">
        <f aca="true" t="shared" si="0" ref="G4:G25">TEXT(INT((HOUR(F4)*3600+MINUTE(F4)*60+SECOND(F4))/$I$2/60),"0")&amp;"."&amp;TEXT(MOD((HOUR(F4)*3600+MINUTE(F4)*60+SECOND(F4))/$I$2,60),"00")&amp;"/km"</f>
        <v>0.00/km</v>
      </c>
      <c r="H4" s="41">
        <f aca="true" t="shared" si="1" ref="H4:H25">F4-$F$4</f>
        <v>0</v>
      </c>
      <c r="I4" s="41">
        <f>F4-INDEX($F$4:$F$122,MATCH(D4,$D$4:$D$122,0))</f>
        <v>0</v>
      </c>
    </row>
    <row r="5" spans="1:9" s="1" customFormat="1" ht="15" customHeight="1">
      <c r="A5" s="18">
        <v>2</v>
      </c>
      <c r="B5" s="63" t="s">
        <v>2</v>
      </c>
      <c r="C5" s="64"/>
      <c r="D5" s="18" t="s">
        <v>46</v>
      </c>
      <c r="E5" s="40" t="s">
        <v>31</v>
      </c>
      <c r="F5" s="47" t="s">
        <v>32</v>
      </c>
      <c r="G5" s="18" t="str">
        <f t="shared" si="0"/>
        <v>0.00/km</v>
      </c>
      <c r="H5" s="19">
        <f t="shared" si="1"/>
        <v>0</v>
      </c>
      <c r="I5" s="19">
        <f>F5-INDEX($F$4:$F$122,MATCH(D5,$D$4:$D$122,0))</f>
        <v>0</v>
      </c>
    </row>
    <row r="6" spans="1:9" s="1" customFormat="1" ht="15" customHeight="1">
      <c r="A6" s="6">
        <v>3</v>
      </c>
      <c r="B6" s="58" t="s">
        <v>3</v>
      </c>
      <c r="C6" s="61"/>
      <c r="D6" s="7" t="s">
        <v>46</v>
      </c>
      <c r="E6" s="55" t="s">
        <v>4</v>
      </c>
      <c r="F6" s="45" t="s">
        <v>32</v>
      </c>
      <c r="G6" s="6" t="str">
        <f t="shared" si="0"/>
        <v>0.00/km</v>
      </c>
      <c r="H6" s="42">
        <f t="shared" si="1"/>
        <v>0</v>
      </c>
      <c r="I6" s="42">
        <f>F6-INDEX($F$4:$F$122,MATCH(D6,$D$4:$D$122,0))</f>
        <v>0</v>
      </c>
    </row>
    <row r="7" spans="1:9" s="1" customFormat="1" ht="15" customHeight="1">
      <c r="A7" s="6">
        <v>4</v>
      </c>
      <c r="B7" s="58" t="s">
        <v>5</v>
      </c>
      <c r="C7" s="61"/>
      <c r="D7" s="7" t="s">
        <v>46</v>
      </c>
      <c r="E7" s="55" t="s">
        <v>6</v>
      </c>
      <c r="F7" s="45" t="s">
        <v>32</v>
      </c>
      <c r="G7" s="6" t="str">
        <f t="shared" si="0"/>
        <v>0.00/km</v>
      </c>
      <c r="H7" s="42">
        <f t="shared" si="1"/>
        <v>0</v>
      </c>
      <c r="I7" s="42">
        <f>F7-INDEX($F$4:$F$122,MATCH(D7,$D$4:$D$122,0))</f>
        <v>0</v>
      </c>
    </row>
    <row r="8" spans="1:9" s="1" customFormat="1" ht="15" customHeight="1">
      <c r="A8" s="6">
        <v>5</v>
      </c>
      <c r="B8" s="58" t="s">
        <v>7</v>
      </c>
      <c r="C8" s="61"/>
      <c r="D8" s="7" t="s">
        <v>46</v>
      </c>
      <c r="E8" s="55" t="s">
        <v>8</v>
      </c>
      <c r="F8" s="45" t="s">
        <v>32</v>
      </c>
      <c r="G8" s="6" t="str">
        <f t="shared" si="0"/>
        <v>0.00/km</v>
      </c>
      <c r="H8" s="42">
        <f t="shared" si="1"/>
        <v>0</v>
      </c>
      <c r="I8" s="42">
        <f>F8-INDEX($F$4:$F$122,MATCH(D8,$D$4:$D$122,0))</f>
        <v>0</v>
      </c>
    </row>
    <row r="9" spans="1:9" s="1" customFormat="1" ht="15" customHeight="1">
      <c r="A9" s="6">
        <v>6</v>
      </c>
      <c r="B9" s="58" t="s">
        <v>9</v>
      </c>
      <c r="C9" s="61"/>
      <c r="D9" s="7" t="s">
        <v>46</v>
      </c>
      <c r="E9" s="55" t="s">
        <v>10</v>
      </c>
      <c r="F9" s="45" t="s">
        <v>32</v>
      </c>
      <c r="G9" s="6" t="str">
        <f t="shared" si="0"/>
        <v>0.00/km</v>
      </c>
      <c r="H9" s="42">
        <f t="shared" si="1"/>
        <v>0</v>
      </c>
      <c r="I9" s="42">
        <f>F9-INDEX($F$4:$F$122,MATCH(D9,$D$4:$D$122,0))</f>
        <v>0</v>
      </c>
    </row>
    <row r="10" spans="1:9" s="1" customFormat="1" ht="15" customHeight="1">
      <c r="A10" s="6">
        <v>7</v>
      </c>
      <c r="B10" s="58" t="s">
        <v>11</v>
      </c>
      <c r="C10" s="61"/>
      <c r="D10" s="7" t="s">
        <v>46</v>
      </c>
      <c r="E10" s="55" t="s">
        <v>12</v>
      </c>
      <c r="F10" s="45" t="s">
        <v>32</v>
      </c>
      <c r="G10" s="6" t="str">
        <f t="shared" si="0"/>
        <v>0.00/km</v>
      </c>
      <c r="H10" s="42">
        <f t="shared" si="1"/>
        <v>0</v>
      </c>
      <c r="I10" s="42">
        <f>F10-INDEX($F$4:$F$122,MATCH(D10,$D$4:$D$122,0))</f>
        <v>0</v>
      </c>
    </row>
    <row r="11" spans="1:9" s="1" customFormat="1" ht="15" customHeight="1">
      <c r="A11" s="6">
        <v>8</v>
      </c>
      <c r="B11" s="58" t="s">
        <v>13</v>
      </c>
      <c r="C11" s="61"/>
      <c r="D11" s="7" t="s">
        <v>46</v>
      </c>
      <c r="E11" s="55" t="s">
        <v>12</v>
      </c>
      <c r="F11" s="45" t="s">
        <v>32</v>
      </c>
      <c r="G11" s="6" t="str">
        <f t="shared" si="0"/>
        <v>0.00/km</v>
      </c>
      <c r="H11" s="42">
        <f t="shared" si="1"/>
        <v>0</v>
      </c>
      <c r="I11" s="42">
        <f>F11-INDEX($F$4:$F$122,MATCH(D11,$D$4:$D$122,0))</f>
        <v>0</v>
      </c>
    </row>
    <row r="12" spans="1:9" s="1" customFormat="1" ht="15" customHeight="1">
      <c r="A12" s="6">
        <v>9</v>
      </c>
      <c r="B12" s="58" t="s">
        <v>14</v>
      </c>
      <c r="C12" s="61"/>
      <c r="D12" s="7" t="s">
        <v>46</v>
      </c>
      <c r="E12" s="55" t="s">
        <v>12</v>
      </c>
      <c r="F12" s="45" t="s">
        <v>32</v>
      </c>
      <c r="G12" s="6" t="str">
        <f t="shared" si="0"/>
        <v>0.00/km</v>
      </c>
      <c r="H12" s="42">
        <f t="shared" si="1"/>
        <v>0</v>
      </c>
      <c r="I12" s="42">
        <f>F12-INDEX($F$4:$F$122,MATCH(D12,$D$4:$D$122,0))</f>
        <v>0</v>
      </c>
    </row>
    <row r="13" spans="1:9" s="1" customFormat="1" ht="15" customHeight="1">
      <c r="A13" s="6">
        <v>10</v>
      </c>
      <c r="B13" s="58" t="s">
        <v>15</v>
      </c>
      <c r="C13" s="61"/>
      <c r="D13" s="7" t="s">
        <v>46</v>
      </c>
      <c r="E13" s="55" t="s">
        <v>12</v>
      </c>
      <c r="F13" s="45" t="s">
        <v>32</v>
      </c>
      <c r="G13" s="6" t="str">
        <f t="shared" si="0"/>
        <v>0.00/km</v>
      </c>
      <c r="H13" s="42">
        <f t="shared" si="1"/>
        <v>0</v>
      </c>
      <c r="I13" s="42">
        <f>F13-INDEX($F$4:$F$122,MATCH(D13,$D$4:$D$122,0))</f>
        <v>0</v>
      </c>
    </row>
    <row r="14" spans="1:9" s="1" customFormat="1" ht="15" customHeight="1">
      <c r="A14" s="6">
        <v>11</v>
      </c>
      <c r="B14" s="58" t="s">
        <v>16</v>
      </c>
      <c r="C14" s="61"/>
      <c r="D14" s="7" t="s">
        <v>46</v>
      </c>
      <c r="E14" s="55" t="s">
        <v>17</v>
      </c>
      <c r="F14" s="45" t="s">
        <v>32</v>
      </c>
      <c r="G14" s="6" t="str">
        <f t="shared" si="0"/>
        <v>0.00/km</v>
      </c>
      <c r="H14" s="42">
        <f t="shared" si="1"/>
        <v>0</v>
      </c>
      <c r="I14" s="42">
        <f>F14-INDEX($F$4:$F$122,MATCH(D14,$D$4:$D$122,0))</f>
        <v>0</v>
      </c>
    </row>
    <row r="15" spans="1:9" s="1" customFormat="1" ht="15" customHeight="1">
      <c r="A15" s="6">
        <v>12</v>
      </c>
      <c r="B15" s="58" t="s">
        <v>18</v>
      </c>
      <c r="C15" s="61"/>
      <c r="D15" s="7" t="s">
        <v>46</v>
      </c>
      <c r="E15" s="55" t="s">
        <v>12</v>
      </c>
      <c r="F15" s="45" t="s">
        <v>32</v>
      </c>
      <c r="G15" s="6" t="str">
        <f t="shared" si="0"/>
        <v>0.00/km</v>
      </c>
      <c r="H15" s="42">
        <f t="shared" si="1"/>
        <v>0</v>
      </c>
      <c r="I15" s="42">
        <f>F15-INDEX($F$4:$F$122,MATCH(D15,$D$4:$D$122,0))</f>
        <v>0</v>
      </c>
    </row>
    <row r="16" spans="1:9" s="1" customFormat="1" ht="15" customHeight="1">
      <c r="A16" s="6">
        <v>13</v>
      </c>
      <c r="B16" s="58" t="s">
        <v>19</v>
      </c>
      <c r="C16" s="61"/>
      <c r="D16" s="7" t="s">
        <v>46</v>
      </c>
      <c r="E16" s="55" t="s">
        <v>20</v>
      </c>
      <c r="F16" s="45" t="s">
        <v>32</v>
      </c>
      <c r="G16" s="6" t="str">
        <f t="shared" si="0"/>
        <v>0.00/km</v>
      </c>
      <c r="H16" s="42">
        <f t="shared" si="1"/>
        <v>0</v>
      </c>
      <c r="I16" s="42">
        <f>F16-INDEX($F$4:$F$122,MATCH(D16,$D$4:$D$122,0))</f>
        <v>0</v>
      </c>
    </row>
    <row r="17" spans="1:9" s="1" customFormat="1" ht="15" customHeight="1">
      <c r="A17" s="6">
        <v>14</v>
      </c>
      <c r="B17" s="58" t="s">
        <v>21</v>
      </c>
      <c r="C17" s="61"/>
      <c r="D17" s="7" t="s">
        <v>46</v>
      </c>
      <c r="E17" s="55" t="s">
        <v>8</v>
      </c>
      <c r="F17" s="45" t="s">
        <v>32</v>
      </c>
      <c r="G17" s="6" t="str">
        <f t="shared" si="0"/>
        <v>0.00/km</v>
      </c>
      <c r="H17" s="42">
        <f t="shared" si="1"/>
        <v>0</v>
      </c>
      <c r="I17" s="42">
        <f>F17-INDEX($F$4:$F$122,MATCH(D17,$D$4:$D$122,0))</f>
        <v>0</v>
      </c>
    </row>
    <row r="18" spans="1:9" s="1" customFormat="1" ht="15" customHeight="1">
      <c r="A18" s="6">
        <v>15</v>
      </c>
      <c r="B18" s="58" t="s">
        <v>22</v>
      </c>
      <c r="C18" s="61"/>
      <c r="D18" s="7" t="s">
        <v>46</v>
      </c>
      <c r="E18" s="55" t="s">
        <v>6</v>
      </c>
      <c r="F18" s="45" t="s">
        <v>32</v>
      </c>
      <c r="G18" s="6" t="str">
        <f t="shared" si="0"/>
        <v>0.00/km</v>
      </c>
      <c r="H18" s="42">
        <f t="shared" si="1"/>
        <v>0</v>
      </c>
      <c r="I18" s="42">
        <f>F18-INDEX($F$4:$F$122,MATCH(D18,$D$4:$D$122,0))</f>
        <v>0</v>
      </c>
    </row>
    <row r="19" spans="1:9" s="1" customFormat="1" ht="15" customHeight="1">
      <c r="A19" s="6">
        <v>16</v>
      </c>
      <c r="B19" s="58" t="s">
        <v>23</v>
      </c>
      <c r="C19" s="61"/>
      <c r="D19" s="7" t="s">
        <v>46</v>
      </c>
      <c r="E19" s="55" t="s">
        <v>8</v>
      </c>
      <c r="F19" s="45" t="s">
        <v>32</v>
      </c>
      <c r="G19" s="6" t="str">
        <f t="shared" si="0"/>
        <v>0.00/km</v>
      </c>
      <c r="H19" s="42">
        <f t="shared" si="1"/>
        <v>0</v>
      </c>
      <c r="I19" s="42">
        <f>F19-INDEX($F$4:$F$122,MATCH(D19,$D$4:$D$122,0))</f>
        <v>0</v>
      </c>
    </row>
    <row r="20" spans="1:9" s="1" customFormat="1" ht="15" customHeight="1">
      <c r="A20" s="6">
        <v>17</v>
      </c>
      <c r="B20" s="58" t="s">
        <v>24</v>
      </c>
      <c r="C20" s="61"/>
      <c r="D20" s="7" t="s">
        <v>46</v>
      </c>
      <c r="E20" s="55" t="s">
        <v>20</v>
      </c>
      <c r="F20" s="45" t="s">
        <v>32</v>
      </c>
      <c r="G20" s="6" t="str">
        <f t="shared" si="0"/>
        <v>0.00/km</v>
      </c>
      <c r="H20" s="42">
        <f t="shared" si="1"/>
        <v>0</v>
      </c>
      <c r="I20" s="42">
        <f>F20-INDEX($F$4:$F$122,MATCH(D20,$D$4:$D$122,0))</f>
        <v>0</v>
      </c>
    </row>
    <row r="21" spans="1:9" s="1" customFormat="1" ht="15" customHeight="1">
      <c r="A21" s="6">
        <v>18</v>
      </c>
      <c r="B21" s="58" t="s">
        <v>25</v>
      </c>
      <c r="C21" s="61"/>
      <c r="D21" s="7" t="s">
        <v>46</v>
      </c>
      <c r="E21" s="55" t="s">
        <v>12</v>
      </c>
      <c r="F21" s="45" t="s">
        <v>32</v>
      </c>
      <c r="G21" s="6" t="str">
        <f t="shared" si="0"/>
        <v>0.00/km</v>
      </c>
      <c r="H21" s="42">
        <f t="shared" si="1"/>
        <v>0</v>
      </c>
      <c r="I21" s="42">
        <f>F21-INDEX($F$4:$F$122,MATCH(D21,$D$4:$D$122,0))</f>
        <v>0</v>
      </c>
    </row>
    <row r="22" spans="1:9" s="1" customFormat="1" ht="15" customHeight="1">
      <c r="A22" s="6">
        <v>19</v>
      </c>
      <c r="B22" s="58" t="s">
        <v>26</v>
      </c>
      <c r="C22" s="61"/>
      <c r="D22" s="7" t="s">
        <v>46</v>
      </c>
      <c r="E22" s="55" t="s">
        <v>8</v>
      </c>
      <c r="F22" s="45" t="s">
        <v>32</v>
      </c>
      <c r="G22" s="6" t="str">
        <f t="shared" si="0"/>
        <v>0.00/km</v>
      </c>
      <c r="H22" s="42">
        <f t="shared" si="1"/>
        <v>0</v>
      </c>
      <c r="I22" s="42">
        <f>F22-INDEX($F$4:$F$122,MATCH(D22,$D$4:$D$122,0))</f>
        <v>0</v>
      </c>
    </row>
    <row r="23" spans="1:9" s="1" customFormat="1" ht="15" customHeight="1">
      <c r="A23" s="6">
        <v>20</v>
      </c>
      <c r="B23" s="58" t="s">
        <v>27</v>
      </c>
      <c r="C23" s="61"/>
      <c r="D23" s="7" t="s">
        <v>46</v>
      </c>
      <c r="E23" s="55" t="s">
        <v>12</v>
      </c>
      <c r="F23" s="45" t="s">
        <v>32</v>
      </c>
      <c r="G23" s="6" t="str">
        <f t="shared" si="0"/>
        <v>0.00/km</v>
      </c>
      <c r="H23" s="42">
        <f t="shared" si="1"/>
        <v>0</v>
      </c>
      <c r="I23" s="42">
        <f>F23-INDEX($F$4:$F$122,MATCH(D23,$D$4:$D$122,0))</f>
        <v>0</v>
      </c>
    </row>
    <row r="24" spans="1:9" s="1" customFormat="1" ht="15" customHeight="1">
      <c r="A24" s="6">
        <v>21</v>
      </c>
      <c r="B24" s="58" t="s">
        <v>28</v>
      </c>
      <c r="C24" s="61"/>
      <c r="D24" s="7" t="s">
        <v>46</v>
      </c>
      <c r="E24" s="55" t="s">
        <v>29</v>
      </c>
      <c r="F24" s="45" t="s">
        <v>32</v>
      </c>
      <c r="G24" s="6" t="str">
        <f t="shared" si="0"/>
        <v>0.00/km</v>
      </c>
      <c r="H24" s="42">
        <f t="shared" si="1"/>
        <v>0</v>
      </c>
      <c r="I24" s="42">
        <f>F24-INDEX($F$4:$F$122,MATCH(D24,$D$4:$D$122,0))</f>
        <v>0</v>
      </c>
    </row>
    <row r="25" spans="1:9" s="1" customFormat="1" ht="15" customHeight="1">
      <c r="A25" s="8">
        <v>22</v>
      </c>
      <c r="B25" s="59" t="s">
        <v>30</v>
      </c>
      <c r="C25" s="62"/>
      <c r="D25" s="9" t="s">
        <v>46</v>
      </c>
      <c r="E25" s="56" t="s">
        <v>12</v>
      </c>
      <c r="F25" s="46" t="s">
        <v>32</v>
      </c>
      <c r="G25" s="8" t="str">
        <f t="shared" si="0"/>
        <v>0.00/km</v>
      </c>
      <c r="H25" s="43">
        <f t="shared" si="1"/>
        <v>0</v>
      </c>
      <c r="I25" s="43">
        <f>F25-INDEX($F$4:$F$122,MATCH(D25,$D$4:$D$122,0))</f>
        <v>0</v>
      </c>
    </row>
  </sheetData>
  <autoFilter ref="A3:I2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pane ySplit="3" topLeftCell="BM4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1" t="str">
        <f>Individuale!A1</f>
        <v>L'americana a Palestrina 3ª edizione</v>
      </c>
      <c r="B1" s="32"/>
      <c r="C1" s="33"/>
    </row>
    <row r="2" spans="1:3" ht="33" customHeight="1">
      <c r="A2" s="34" t="str">
        <f>Individuale!A2&amp;" km. "&amp;Individuale!I2</f>
        <v>Palestrina (RM) Italia - Domenica 03/10/2010 km. 5</v>
      </c>
      <c r="B2" s="35"/>
      <c r="C2" s="36"/>
    </row>
    <row r="3" spans="1:3" ht="24.75" customHeight="1">
      <c r="A3" s="20" t="s">
        <v>36</v>
      </c>
      <c r="B3" s="21" t="s">
        <v>40</v>
      </c>
      <c r="C3" s="21" t="s">
        <v>45</v>
      </c>
    </row>
    <row r="4" spans="1:3" ht="15" customHeight="1">
      <c r="A4" s="37">
        <v>1</v>
      </c>
      <c r="B4" s="48" t="s">
        <v>12</v>
      </c>
      <c r="C4" s="49">
        <v>8</v>
      </c>
    </row>
    <row r="5" spans="1:3" ht="15" customHeight="1">
      <c r="A5" s="38">
        <v>2</v>
      </c>
      <c r="B5" s="50" t="s">
        <v>8</v>
      </c>
      <c r="C5" s="51">
        <v>4</v>
      </c>
    </row>
    <row r="6" spans="1:3" ht="15" customHeight="1">
      <c r="A6" s="38">
        <v>3</v>
      </c>
      <c r="B6" s="50" t="s">
        <v>20</v>
      </c>
      <c r="C6" s="51">
        <v>2</v>
      </c>
    </row>
    <row r="7" spans="1:3" ht="15" customHeight="1">
      <c r="A7" s="38">
        <v>4</v>
      </c>
      <c r="B7" s="50" t="s">
        <v>6</v>
      </c>
      <c r="C7" s="51">
        <v>2</v>
      </c>
    </row>
    <row r="8" spans="1:3" ht="15" customHeight="1">
      <c r="A8" s="22">
        <v>5</v>
      </c>
      <c r="B8" s="23" t="s">
        <v>31</v>
      </c>
      <c r="C8" s="65">
        <v>1</v>
      </c>
    </row>
    <row r="9" spans="1:3" ht="15" customHeight="1">
      <c r="A9" s="38">
        <v>6</v>
      </c>
      <c r="B9" s="50" t="s">
        <v>17</v>
      </c>
      <c r="C9" s="51">
        <v>1</v>
      </c>
    </row>
    <row r="10" spans="1:3" ht="15" customHeight="1">
      <c r="A10" s="38">
        <v>7</v>
      </c>
      <c r="B10" s="50" t="s">
        <v>29</v>
      </c>
      <c r="C10" s="51">
        <v>1</v>
      </c>
    </row>
    <row r="11" spans="1:3" ht="15" customHeight="1">
      <c r="A11" s="38">
        <v>8</v>
      </c>
      <c r="B11" s="50" t="s">
        <v>10</v>
      </c>
      <c r="C11" s="51">
        <v>1</v>
      </c>
    </row>
    <row r="12" spans="1:3" ht="15" customHeight="1">
      <c r="A12" s="38">
        <v>9</v>
      </c>
      <c r="B12" s="50" t="s">
        <v>4</v>
      </c>
      <c r="C12" s="51">
        <v>1</v>
      </c>
    </row>
    <row r="13" spans="1:3" ht="15" customHeight="1">
      <c r="A13" s="39">
        <v>10</v>
      </c>
      <c r="B13" s="52" t="s">
        <v>1</v>
      </c>
      <c r="C13" s="53">
        <v>1</v>
      </c>
    </row>
    <row r="14" ht="12.75">
      <c r="C14" s="2">
        <f>SUM(C4:C13)</f>
        <v>22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2010-10-06T13:51:42Z</dcterms:modified>
  <cp:category/>
  <cp:version/>
  <cp:contentType/>
  <cp:contentStatus/>
</cp:coreProperties>
</file>