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<sst xmlns="http://schemas.openxmlformats.org/spreadsheetml/2006/main" count="604" uniqueCount="280">
  <si>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</si>
  <si>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</si>
  <si>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</si>
  <si>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</si>
  <si>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</si>
  <si>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</si>
  <si>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</si>
  <si>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</si>
  <si>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</si>
  <si>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</si>
  <si>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</si>
  <si>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Rachhi</t>
  </si>
  <si>
    <t>El Moustafa</t>
  </si>
  <si>
    <t>A</t>
  </si>
  <si>
    <t>Anna Baby Runner</t>
  </si>
  <si>
    <t>Simionato</t>
  </si>
  <si>
    <t>Federico</t>
  </si>
  <si>
    <t>Running Club Futura</t>
  </si>
  <si>
    <t>Di Priamo</t>
  </si>
  <si>
    <t>Alessandro</t>
  </si>
  <si>
    <t>C</t>
  </si>
  <si>
    <t>Atl. Villa Aurelia</t>
  </si>
  <si>
    <t>Cioccolini</t>
  </si>
  <si>
    <t>Giuseppe</t>
  </si>
  <si>
    <t>Zona Olimpica Team</t>
  </si>
  <si>
    <t>Cesarini</t>
  </si>
  <si>
    <t>Giorgio</t>
  </si>
  <si>
    <t>Pol. Montalto</t>
  </si>
  <si>
    <t>Di Giulio</t>
  </si>
  <si>
    <t>Francesco</t>
  </si>
  <si>
    <t>UISP Rieti</t>
  </si>
  <si>
    <t>Arsenti</t>
  </si>
  <si>
    <t>Guido</t>
  </si>
  <si>
    <t>Alto Lazio Colavene</t>
  </si>
  <si>
    <t>Paolelli</t>
  </si>
  <si>
    <t>Giampaolo</t>
  </si>
  <si>
    <t>Modelli Ceramici Running</t>
  </si>
  <si>
    <t>Salza</t>
  </si>
  <si>
    <t>D</t>
  </si>
  <si>
    <t>Atl. Di Marco Sport</t>
  </si>
  <si>
    <t>Cavallucci</t>
  </si>
  <si>
    <t>Marco</t>
  </si>
  <si>
    <t>Runners Sangemini</t>
  </si>
  <si>
    <t>Pucci</t>
  </si>
  <si>
    <t>Vincenzo</t>
  </si>
  <si>
    <t>F</t>
  </si>
  <si>
    <t>Bolsena Forum</t>
  </si>
  <si>
    <t>Turco</t>
  </si>
  <si>
    <t>Mancini</t>
  </si>
  <si>
    <t>Simone</t>
  </si>
  <si>
    <t>Pol. Tuscania 94</t>
  </si>
  <si>
    <t>Menna</t>
  </si>
  <si>
    <t>Giustina</t>
  </si>
  <si>
    <t>I</t>
  </si>
  <si>
    <t>Tazza</t>
  </si>
  <si>
    <t>E</t>
  </si>
  <si>
    <t>Pod. Myricae</t>
  </si>
  <si>
    <t>Draghi</t>
  </si>
  <si>
    <t>Andrea</t>
  </si>
  <si>
    <t>G.S. Amleto Monti</t>
  </si>
  <si>
    <t>Pieralisi</t>
  </si>
  <si>
    <t>Massimiliano</t>
  </si>
  <si>
    <t>Renzi</t>
  </si>
  <si>
    <t>Marsilio</t>
  </si>
  <si>
    <t>Amoruso</t>
  </si>
  <si>
    <t>Roberto</t>
  </si>
  <si>
    <t>Di Bernardo</t>
  </si>
  <si>
    <t>Antonio</t>
  </si>
  <si>
    <t>Atl. 90 Tarquinia</t>
  </si>
  <si>
    <t>Cristiani</t>
  </si>
  <si>
    <t>Stefano</t>
  </si>
  <si>
    <t>B</t>
  </si>
  <si>
    <t>Adamini</t>
  </si>
  <si>
    <t>Formica</t>
  </si>
  <si>
    <t>Amedeo</t>
  </si>
  <si>
    <t>Atletica Nepi</t>
  </si>
  <si>
    <t>Ercolani</t>
  </si>
  <si>
    <t>Maietto</t>
  </si>
  <si>
    <t>Massimo</t>
  </si>
  <si>
    <t>Zinni</t>
  </si>
  <si>
    <t>G.S. Costa d'Argento</t>
  </si>
  <si>
    <t>Crocicchia</t>
  </si>
  <si>
    <t>Luigi</t>
  </si>
  <si>
    <t>Liberi Podisti</t>
  </si>
  <si>
    <t>Corigliano</t>
  </si>
  <si>
    <t>Antonino</t>
  </si>
  <si>
    <t>Atletica Cimina</t>
  </si>
  <si>
    <t>Morelli</t>
  </si>
  <si>
    <t>Pietro</t>
  </si>
  <si>
    <t>Coccia</t>
  </si>
  <si>
    <t>Gastone</t>
  </si>
  <si>
    <t>Atl. Villa De Sanctis</t>
  </si>
  <si>
    <t>De Napoli</t>
  </si>
  <si>
    <t>Visconti</t>
  </si>
  <si>
    <t>Nicola</t>
  </si>
  <si>
    <t>Baghdad Marathon</t>
  </si>
  <si>
    <t>Filoscia</t>
  </si>
  <si>
    <t>Marcelletti</t>
  </si>
  <si>
    <t>Berni</t>
  </si>
  <si>
    <t>Rosa</t>
  </si>
  <si>
    <t>L</t>
  </si>
  <si>
    <t>Redaelli</t>
  </si>
  <si>
    <t>Due Ponti Sporting Club</t>
  </si>
  <si>
    <t>Niccoli</t>
  </si>
  <si>
    <t>Giovanni</t>
  </si>
  <si>
    <t>Moretti</t>
  </si>
  <si>
    <t>Conti</t>
  </si>
  <si>
    <t>Renato</t>
  </si>
  <si>
    <t>Coletta</t>
  </si>
  <si>
    <t>Franco</t>
  </si>
  <si>
    <t>G</t>
  </si>
  <si>
    <t>Ferri</t>
  </si>
  <si>
    <t>Marcelli</t>
  </si>
  <si>
    <t>Maurizio</t>
  </si>
  <si>
    <t>Panetta</t>
  </si>
  <si>
    <t>Maisano</t>
  </si>
  <si>
    <t>Santo</t>
  </si>
  <si>
    <t>H</t>
  </si>
  <si>
    <t>Peter Pan Triathlon</t>
  </si>
  <si>
    <t>Carnevale</t>
  </si>
  <si>
    <t>Lorenzotti</t>
  </si>
  <si>
    <t>Nello</t>
  </si>
  <si>
    <t>Maiolati</t>
  </si>
  <si>
    <t>Paone</t>
  </si>
  <si>
    <t>Gianni</t>
  </si>
  <si>
    <t>Lazio Atletica</t>
  </si>
  <si>
    <t>Piccini</t>
  </si>
  <si>
    <t>Bernardino</t>
  </si>
  <si>
    <t>UISP Viterbo</t>
  </si>
  <si>
    <t>Fischione</t>
  </si>
  <si>
    <t>Bongiorni</t>
  </si>
  <si>
    <t>Vittorio</t>
  </si>
  <si>
    <t>Ramella</t>
  </si>
  <si>
    <t>Ettore</t>
  </si>
  <si>
    <t>Della Morte</t>
  </si>
  <si>
    <t>Daniele</t>
  </si>
  <si>
    <t>Grifoni</t>
  </si>
  <si>
    <t>Mancinelli degli Esposti</t>
  </si>
  <si>
    <t>Luca</t>
  </si>
  <si>
    <t>Petrino</t>
  </si>
  <si>
    <t>Menini</t>
  </si>
  <si>
    <t>Mauro</t>
  </si>
  <si>
    <t>Atl. Faleria</t>
  </si>
  <si>
    <t>Marchetti</t>
  </si>
  <si>
    <t>Adriano</t>
  </si>
  <si>
    <t>De Lucia</t>
  </si>
  <si>
    <t>Giancarlo</t>
  </si>
  <si>
    <t>Angeletti</t>
  </si>
  <si>
    <t>Leopardi</t>
  </si>
  <si>
    <t>Lucio Maria</t>
  </si>
  <si>
    <t>ASD Ladispoli</t>
  </si>
  <si>
    <t>Barrasso</t>
  </si>
  <si>
    <t>Individuale</t>
  </si>
  <si>
    <t>Livieri</t>
  </si>
  <si>
    <t>Pistola</t>
  </si>
  <si>
    <t>Nicolosi</t>
  </si>
  <si>
    <t>Salvatore</t>
  </si>
  <si>
    <t>Grossi</t>
  </si>
  <si>
    <t>Mario</t>
  </si>
  <si>
    <t>Lagna</t>
  </si>
  <si>
    <t>Scarsella</t>
  </si>
  <si>
    <t>Piera</t>
  </si>
  <si>
    <t>Cat Sport Roma</t>
  </si>
  <si>
    <t>Cianti</t>
  </si>
  <si>
    <t>Mangialardi</t>
  </si>
  <si>
    <t>Bellini</t>
  </si>
  <si>
    <t>G.S. Monti della Tolfa L'Airone</t>
  </si>
  <si>
    <t>Marino</t>
  </si>
  <si>
    <t>Masini</t>
  </si>
  <si>
    <t>Fabrizio</t>
  </si>
  <si>
    <t>Lucchetti</t>
  </si>
  <si>
    <t>Silvia</t>
  </si>
  <si>
    <t>Tuia</t>
  </si>
  <si>
    <t>Malatesta</t>
  </si>
  <si>
    <t>Umberto</t>
  </si>
  <si>
    <t>Chiavoni</t>
  </si>
  <si>
    <t>Marcello</t>
  </si>
  <si>
    <t>Sortino</t>
  </si>
  <si>
    <t>Sabatella</t>
  </si>
  <si>
    <t>Adalberto</t>
  </si>
  <si>
    <t>Minotti</t>
  </si>
  <si>
    <t>Rosario Angelo</t>
  </si>
  <si>
    <t>Romagnoli</t>
  </si>
  <si>
    <t>Bruno</t>
  </si>
  <si>
    <t>Gargiulo</t>
  </si>
  <si>
    <t>Bevilacqua</t>
  </si>
  <si>
    <t>Roma Eco Maratona</t>
  </si>
  <si>
    <t>Ortenzi</t>
  </si>
  <si>
    <t>Zago</t>
  </si>
  <si>
    <t>Alessandra</t>
  </si>
  <si>
    <t>Cesolini</t>
  </si>
  <si>
    <t>Fernando</t>
  </si>
  <si>
    <t>Trail dei due Laghi</t>
  </si>
  <si>
    <t>Pasquetti</t>
  </si>
  <si>
    <t>Pierpaolo</t>
  </si>
  <si>
    <t>Ciarroni</t>
  </si>
  <si>
    <t>Emanuele</t>
  </si>
  <si>
    <t>Lauro</t>
  </si>
  <si>
    <t>Circolo Canottieri Aniene</t>
  </si>
  <si>
    <t>Orrù</t>
  </si>
  <si>
    <t>Simona</t>
  </si>
  <si>
    <t>Agostini</t>
  </si>
  <si>
    <t>Rinaldi</t>
  </si>
  <si>
    <t>Matteo</t>
  </si>
  <si>
    <t>ASD Lital</t>
  </si>
  <si>
    <t>Governatori</t>
  </si>
  <si>
    <t>Giovanna</t>
  </si>
  <si>
    <t>Podisti Maratona di Roma</t>
  </si>
  <si>
    <t>Della Rocca</t>
  </si>
  <si>
    <t>Ugo</t>
  </si>
  <si>
    <t>Usai</t>
  </si>
  <si>
    <t>Gianpaolo</t>
  </si>
  <si>
    <t>Rossi</t>
  </si>
  <si>
    <t>Pfeiffer</t>
  </si>
  <si>
    <t>Daniel</t>
  </si>
  <si>
    <t>Martini</t>
  </si>
  <si>
    <t>Michela</t>
  </si>
  <si>
    <t>Gianluca</t>
  </si>
  <si>
    <t>Di Florido</t>
  </si>
  <si>
    <t>Benedetti</t>
  </si>
  <si>
    <t>Enrico</t>
  </si>
  <si>
    <t>Del Giudice</t>
  </si>
  <si>
    <t>Stella</t>
  </si>
  <si>
    <t>Alfredo</t>
  </si>
  <si>
    <t>Lo Muscio</t>
  </si>
  <si>
    <t>Paolo</t>
  </si>
  <si>
    <t>Croce</t>
  </si>
  <si>
    <t>Romoli</t>
  </si>
  <si>
    <t>Gianlorenzo</t>
  </si>
  <si>
    <t>Atl. Montefiascone</t>
  </si>
  <si>
    <t>Monestiroli</t>
  </si>
  <si>
    <t>Angelica</t>
  </si>
  <si>
    <t>CSI Roma</t>
  </si>
  <si>
    <t>Panettieri</t>
  </si>
  <si>
    <t>Alberto</t>
  </si>
  <si>
    <t>Tamantini</t>
  </si>
  <si>
    <t>David</t>
  </si>
  <si>
    <t>Liberotti</t>
  </si>
  <si>
    <t>Pod. Carsulae TR</t>
  </si>
  <si>
    <t>Padula</t>
  </si>
  <si>
    <t>Caterina</t>
  </si>
  <si>
    <t>Mordecchi</t>
  </si>
  <si>
    <t>Gino</t>
  </si>
  <si>
    <t>Gaia</t>
  </si>
  <si>
    <t>Nobili</t>
  </si>
  <si>
    <t>Nicoletta</t>
  </si>
  <si>
    <t>Filesi</t>
  </si>
  <si>
    <t>Podistica Ostia</t>
  </si>
  <si>
    <t>Bianco</t>
  </si>
  <si>
    <t>AVIS Conversano</t>
  </si>
  <si>
    <t>Patrizia</t>
  </si>
  <si>
    <t>Milvio</t>
  </si>
  <si>
    <t>Scorsino</t>
  </si>
  <si>
    <t>Eugenio</t>
  </si>
  <si>
    <t>Erasmi</t>
  </si>
  <si>
    <t>Enzo</t>
  </si>
  <si>
    <t>ASAD Vallerano</t>
  </si>
  <si>
    <t>Cristofari</t>
  </si>
  <si>
    <t>Moccaldi</t>
  </si>
  <si>
    <t>Troisi</t>
  </si>
  <si>
    <t>Raffaele</t>
  </si>
  <si>
    <t>Lo Presti</t>
  </si>
  <si>
    <t>La Vecchia di Tocco</t>
  </si>
  <si>
    <t>Brogi</t>
  </si>
  <si>
    <t>Materazzi</t>
  </si>
  <si>
    <t>Veroli</t>
  </si>
  <si>
    <t>Petrelli</t>
  </si>
  <si>
    <t>Marcella</t>
  </si>
  <si>
    <t>Amicizia</t>
  </si>
  <si>
    <t>Orietta</t>
  </si>
  <si>
    <t>Procacci</t>
  </si>
  <si>
    <t>Vecchi</t>
  </si>
  <si>
    <t>Grazia</t>
  </si>
  <si>
    <t>Bernabei</t>
  </si>
  <si>
    <t>Nadia</t>
  </si>
  <si>
    <t>Malacari</t>
  </si>
  <si>
    <t>Giovanbattista</t>
  </si>
  <si>
    <t>Maratonina Campestre Città di Gallese</t>
  </si>
  <si>
    <t>Gallese (VT) Italia - Sabato 11/06/2011</t>
  </si>
  <si>
    <t>A.S.D. Podistica Solidarietà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</si>
</sst>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6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277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278</v>
      </c>
      <c r="B2" s="22"/>
      <c r="C2" s="22"/>
      <c r="D2" s="22"/>
      <c r="E2" s="22"/>
      <c r="F2" s="22"/>
      <c r="G2" s="22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9" t="s">
        <v>11</v>
      </c>
      <c r="C4" s="29" t="s">
        <v>12</v>
      </c>
      <c r="D4" s="30" t="s">
        <v>13</v>
      </c>
      <c r="E4" s="29" t="s">
        <v>14</v>
      </c>
      <c r="F4" s="35">
        <v>0.02435763888888889</v>
      </c>
      <c r="G4" s="15" t="str">
        <f aca="true" t="shared" si="0" ref="G4:G67">TEXT(INT((HOUR(F4)*3600+MINUTE(F4)*60+SECOND(F4))/$I$2/60),"0")&amp;"."&amp;TEXT(MOD((HOUR(F4)*3600+MINUTE(F4)*60+SECOND(F4))/$I$2,60),"00")&amp;"/km"</f>
        <v>3.31/km</v>
      </c>
      <c r="H4" s="18">
        <f aca="true" t="shared" si="1" ref="H4:H31">F4-$F$4</f>
        <v>0</v>
      </c>
      <c r="I4" s="18">
        <f>F4-INDEX($F$4:$F$140,MATCH(D4,$D$4:$D$140,0))</f>
        <v>0</v>
      </c>
    </row>
    <row r="5" spans="1:9" s="11" customFormat="1" ht="15" customHeight="1">
      <c r="A5" s="16">
        <v>2</v>
      </c>
      <c r="B5" s="31" t="s">
        <v>15</v>
      </c>
      <c r="C5" s="31" t="s">
        <v>16</v>
      </c>
      <c r="D5" s="32" t="s">
        <v>13</v>
      </c>
      <c r="E5" s="31" t="s">
        <v>17</v>
      </c>
      <c r="F5" s="36">
        <v>0.02450243055555555</v>
      </c>
      <c r="G5" s="16" t="str">
        <f t="shared" si="0"/>
        <v>3.32/km</v>
      </c>
      <c r="H5" s="19">
        <f t="shared" si="1"/>
        <v>0.00014479166666666113</v>
      </c>
      <c r="I5" s="19">
        <f>F5-INDEX($F$4:$F$140,MATCH(D5,$D$4:$D$140,0))</f>
        <v>0.00014479166666666113</v>
      </c>
    </row>
    <row r="6" spans="1:9" s="11" customFormat="1" ht="15" customHeight="1">
      <c r="A6" s="16">
        <v>3</v>
      </c>
      <c r="B6" s="31" t="s">
        <v>18</v>
      </c>
      <c r="C6" s="31" t="s">
        <v>19</v>
      </c>
      <c r="D6" s="32" t="s">
        <v>20</v>
      </c>
      <c r="E6" s="31" t="s">
        <v>21</v>
      </c>
      <c r="F6" s="36">
        <v>0.02491678240740741</v>
      </c>
      <c r="G6" s="16" t="str">
        <f t="shared" si="0"/>
        <v>3.35/km</v>
      </c>
      <c r="H6" s="19">
        <f t="shared" si="1"/>
        <v>0.0005591435185185178</v>
      </c>
      <c r="I6" s="19">
        <f>F6-INDEX($F$4:$F$140,MATCH(D6,$D$4:$D$140,0))</f>
        <v>0</v>
      </c>
    </row>
    <row r="7" spans="1:9" s="11" customFormat="1" ht="15" customHeight="1">
      <c r="A7" s="16">
        <v>4</v>
      </c>
      <c r="B7" s="31" t="s">
        <v>22</v>
      </c>
      <c r="C7" s="31" t="s">
        <v>23</v>
      </c>
      <c r="D7" s="32" t="s">
        <v>20</v>
      </c>
      <c r="E7" s="31" t="s">
        <v>24</v>
      </c>
      <c r="F7" s="36">
        <v>0.025394212962962962</v>
      </c>
      <c r="G7" s="16" t="str">
        <f t="shared" si="0"/>
        <v>3.39/km</v>
      </c>
      <c r="H7" s="19">
        <f t="shared" si="1"/>
        <v>0.0010365740740740717</v>
      </c>
      <c r="I7" s="19">
        <f>F7-INDEX($F$4:$F$140,MATCH(D7,$D$4:$D$140,0))</f>
        <v>0.00047743055555555386</v>
      </c>
    </row>
    <row r="8" spans="1:9" s="11" customFormat="1" ht="15" customHeight="1">
      <c r="A8" s="16">
        <v>5</v>
      </c>
      <c r="B8" s="31" t="s">
        <v>25</v>
      </c>
      <c r="C8" s="31" t="s">
        <v>26</v>
      </c>
      <c r="D8" s="32" t="s">
        <v>13</v>
      </c>
      <c r="E8" s="31" t="s">
        <v>27</v>
      </c>
      <c r="F8" s="36">
        <v>0.02550289351851852</v>
      </c>
      <c r="G8" s="16" t="str">
        <f t="shared" si="0"/>
        <v>3.40/km</v>
      </c>
      <c r="H8" s="19">
        <f t="shared" si="1"/>
        <v>0.001145254629629628</v>
      </c>
      <c r="I8" s="19">
        <f>F8-INDEX($F$4:$F$140,MATCH(D8,$D$4:$D$140,0))</f>
        <v>0.001145254629629628</v>
      </c>
    </row>
    <row r="9" spans="1:9" s="11" customFormat="1" ht="15" customHeight="1">
      <c r="A9" s="16">
        <v>6</v>
      </c>
      <c r="B9" s="31" t="s">
        <v>28</v>
      </c>
      <c r="C9" s="31" t="s">
        <v>29</v>
      </c>
      <c r="D9" s="32" t="s">
        <v>20</v>
      </c>
      <c r="E9" s="31" t="s">
        <v>30</v>
      </c>
      <c r="F9" s="36">
        <v>0.02668032407407407</v>
      </c>
      <c r="G9" s="16" t="str">
        <f t="shared" si="0"/>
        <v>3.51/km</v>
      </c>
      <c r="H9" s="19">
        <f t="shared" si="1"/>
        <v>0.002322685185185181</v>
      </c>
      <c r="I9" s="19">
        <f>F9-INDEX($F$4:$F$140,MATCH(D9,$D$4:$D$140,0))</f>
        <v>0.0017635416666666633</v>
      </c>
    </row>
    <row r="10" spans="1:9" s="11" customFormat="1" ht="15" customHeight="1">
      <c r="A10" s="16">
        <v>7</v>
      </c>
      <c r="B10" s="31" t="s">
        <v>31</v>
      </c>
      <c r="C10" s="31" t="s">
        <v>32</v>
      </c>
      <c r="D10" s="32" t="s">
        <v>20</v>
      </c>
      <c r="E10" s="31" t="s">
        <v>33</v>
      </c>
      <c r="F10" s="36">
        <v>0.02683368055555556</v>
      </c>
      <c r="G10" s="16" t="str">
        <f t="shared" si="0"/>
        <v>3.52/km</v>
      </c>
      <c r="H10" s="19">
        <f t="shared" si="1"/>
        <v>0.002476041666666668</v>
      </c>
      <c r="I10" s="19">
        <f>F10-INDEX($F$4:$F$140,MATCH(D10,$D$4:$D$140,0))</f>
        <v>0.0019168981481481502</v>
      </c>
    </row>
    <row r="11" spans="1:9" s="11" customFormat="1" ht="15" customHeight="1">
      <c r="A11" s="16">
        <v>8</v>
      </c>
      <c r="B11" s="31" t="s">
        <v>34</v>
      </c>
      <c r="C11" s="31" t="s">
        <v>35</v>
      </c>
      <c r="D11" s="32" t="s">
        <v>20</v>
      </c>
      <c r="E11" s="31" t="s">
        <v>36</v>
      </c>
      <c r="F11" s="36">
        <v>0.027238310185185185</v>
      </c>
      <c r="G11" s="16" t="str">
        <f t="shared" si="0"/>
        <v>3.55/km</v>
      </c>
      <c r="H11" s="19">
        <f t="shared" si="1"/>
        <v>0.0028806712962962944</v>
      </c>
      <c r="I11" s="19">
        <f>F11-INDEX($F$4:$F$140,MATCH(D11,$D$4:$D$140,0))</f>
        <v>0.0023215277777777765</v>
      </c>
    </row>
    <row r="12" spans="1:9" s="11" customFormat="1" ht="15" customHeight="1">
      <c r="A12" s="16">
        <v>9</v>
      </c>
      <c r="B12" s="31" t="s">
        <v>37</v>
      </c>
      <c r="C12" s="31" t="s">
        <v>23</v>
      </c>
      <c r="D12" s="32" t="s">
        <v>38</v>
      </c>
      <c r="E12" s="31" t="s">
        <v>39</v>
      </c>
      <c r="F12" s="36">
        <v>0.027528703703703705</v>
      </c>
      <c r="G12" s="16" t="str">
        <f t="shared" si="0"/>
        <v>3.58/km</v>
      </c>
      <c r="H12" s="19">
        <f t="shared" si="1"/>
        <v>0.003171064814814814</v>
      </c>
      <c r="I12" s="19">
        <f>F12-INDEX($F$4:$F$140,MATCH(D12,$D$4:$D$140,0))</f>
        <v>0</v>
      </c>
    </row>
    <row r="13" spans="1:9" s="11" customFormat="1" ht="15" customHeight="1">
      <c r="A13" s="16">
        <v>10</v>
      </c>
      <c r="B13" s="31" t="s">
        <v>40</v>
      </c>
      <c r="C13" s="31" t="s">
        <v>41</v>
      </c>
      <c r="D13" s="32" t="s">
        <v>20</v>
      </c>
      <c r="E13" s="31" t="s">
        <v>42</v>
      </c>
      <c r="F13" s="36">
        <v>0.027704282407407407</v>
      </c>
      <c r="G13" s="16" t="str">
        <f t="shared" si="0"/>
        <v>3.59/km</v>
      </c>
      <c r="H13" s="19">
        <f t="shared" si="1"/>
        <v>0.003346643518518516</v>
      </c>
      <c r="I13" s="19">
        <f>F13-INDEX($F$4:$F$140,MATCH(D13,$D$4:$D$140,0))</f>
        <v>0.0027874999999999983</v>
      </c>
    </row>
    <row r="14" spans="1:9" s="11" customFormat="1" ht="15" customHeight="1">
      <c r="A14" s="16">
        <v>11</v>
      </c>
      <c r="B14" s="31" t="s">
        <v>43</v>
      </c>
      <c r="C14" s="31" t="s">
        <v>44</v>
      </c>
      <c r="D14" s="32" t="s">
        <v>45</v>
      </c>
      <c r="E14" s="31" t="s">
        <v>46</v>
      </c>
      <c r="F14" s="36">
        <v>0.027806481481481484</v>
      </c>
      <c r="G14" s="16" t="str">
        <f t="shared" si="0"/>
        <v>4.00/km</v>
      </c>
      <c r="H14" s="19">
        <f t="shared" si="1"/>
        <v>0.0034488425925925936</v>
      </c>
      <c r="I14" s="19">
        <f>F14-INDEX($F$4:$F$140,MATCH(D14,$D$4:$D$140,0))</f>
        <v>0</v>
      </c>
    </row>
    <row r="15" spans="1:9" s="11" customFormat="1" ht="15" customHeight="1">
      <c r="A15" s="16">
        <v>12</v>
      </c>
      <c r="B15" s="31" t="s">
        <v>47</v>
      </c>
      <c r="C15" s="31" t="s">
        <v>41</v>
      </c>
      <c r="D15" s="32" t="s">
        <v>20</v>
      </c>
      <c r="E15" s="31" t="s">
        <v>33</v>
      </c>
      <c r="F15" s="36">
        <v>0.027821296296296292</v>
      </c>
      <c r="G15" s="16" t="str">
        <f t="shared" si="0"/>
        <v>4.00/km</v>
      </c>
      <c r="H15" s="19">
        <f t="shared" si="1"/>
        <v>0.0034636574074074014</v>
      </c>
      <c r="I15" s="19">
        <f>F15-INDEX($F$4:$F$140,MATCH(D15,$D$4:$D$140,0))</f>
        <v>0.0029045138888888836</v>
      </c>
    </row>
    <row r="16" spans="1:9" s="11" customFormat="1" ht="15" customHeight="1">
      <c r="A16" s="16">
        <v>13</v>
      </c>
      <c r="B16" s="31" t="s">
        <v>48</v>
      </c>
      <c r="C16" s="31" t="s">
        <v>49</v>
      </c>
      <c r="D16" s="32" t="s">
        <v>13</v>
      </c>
      <c r="E16" s="31" t="s">
        <v>50</v>
      </c>
      <c r="F16" s="36">
        <v>0.028301620370370373</v>
      </c>
      <c r="G16" s="16" t="str">
        <f t="shared" si="0"/>
        <v>4.05/km</v>
      </c>
      <c r="H16" s="19">
        <f t="shared" si="1"/>
        <v>0.003943981481481482</v>
      </c>
      <c r="I16" s="19">
        <f>F16-INDEX($F$4:$F$140,MATCH(D16,$D$4:$D$140,0))</f>
        <v>0.003943981481481482</v>
      </c>
    </row>
    <row r="17" spans="1:9" s="11" customFormat="1" ht="15" customHeight="1">
      <c r="A17" s="16">
        <v>14</v>
      </c>
      <c r="B17" s="31" t="s">
        <v>51</v>
      </c>
      <c r="C17" s="31" t="s">
        <v>52</v>
      </c>
      <c r="D17" s="32" t="s">
        <v>53</v>
      </c>
      <c r="E17" s="31" t="s">
        <v>17</v>
      </c>
      <c r="F17" s="36">
        <v>0.028530208333333335</v>
      </c>
      <c r="G17" s="16" t="str">
        <f t="shared" si="0"/>
        <v>4.07/km</v>
      </c>
      <c r="H17" s="19">
        <f t="shared" si="1"/>
        <v>0.004172569444444444</v>
      </c>
      <c r="I17" s="19">
        <f>F17-INDEX($F$4:$F$140,MATCH(D17,$D$4:$D$140,0))</f>
        <v>0</v>
      </c>
    </row>
    <row r="18" spans="1:9" s="11" customFormat="1" ht="15" customHeight="1">
      <c r="A18" s="16">
        <v>15</v>
      </c>
      <c r="B18" s="31" t="s">
        <v>54</v>
      </c>
      <c r="C18" s="31" t="s">
        <v>26</v>
      </c>
      <c r="D18" s="32" t="s">
        <v>55</v>
      </c>
      <c r="E18" s="31" t="s">
        <v>56</v>
      </c>
      <c r="F18" s="36">
        <v>0.028649421296296298</v>
      </c>
      <c r="G18" s="16" t="str">
        <f t="shared" si="0"/>
        <v>4.08/km</v>
      </c>
      <c r="H18" s="19">
        <f t="shared" si="1"/>
        <v>0.004291782407407407</v>
      </c>
      <c r="I18" s="19">
        <f>F18-INDEX($F$4:$F$140,MATCH(D18,$D$4:$D$140,0))</f>
        <v>0</v>
      </c>
    </row>
    <row r="19" spans="1:9" s="11" customFormat="1" ht="15" customHeight="1">
      <c r="A19" s="16">
        <v>16</v>
      </c>
      <c r="B19" s="31" t="s">
        <v>57</v>
      </c>
      <c r="C19" s="31" t="s">
        <v>58</v>
      </c>
      <c r="D19" s="32" t="s">
        <v>20</v>
      </c>
      <c r="E19" s="31" t="s">
        <v>59</v>
      </c>
      <c r="F19" s="36">
        <v>0.028657870370370372</v>
      </c>
      <c r="G19" s="16" t="str">
        <f t="shared" si="0"/>
        <v>4.08/km</v>
      </c>
      <c r="H19" s="19">
        <f t="shared" si="1"/>
        <v>0.004300231481481481</v>
      </c>
      <c r="I19" s="19">
        <f>F19-INDEX($F$4:$F$140,MATCH(D19,$D$4:$D$140,0))</f>
        <v>0.0037410879629629634</v>
      </c>
    </row>
    <row r="20" spans="1:9" s="11" customFormat="1" ht="15" customHeight="1">
      <c r="A20" s="16">
        <v>17</v>
      </c>
      <c r="B20" s="31" t="s">
        <v>60</v>
      </c>
      <c r="C20" s="31" t="s">
        <v>61</v>
      </c>
      <c r="D20" s="32" t="s">
        <v>20</v>
      </c>
      <c r="E20" s="31" t="s">
        <v>36</v>
      </c>
      <c r="F20" s="36">
        <v>0.028711805555555553</v>
      </c>
      <c r="G20" s="16" t="str">
        <f t="shared" si="0"/>
        <v>4.08/km</v>
      </c>
      <c r="H20" s="19">
        <f t="shared" si="1"/>
        <v>0.0043541666666666624</v>
      </c>
      <c r="I20" s="19">
        <f>F20-INDEX($F$4:$F$140,MATCH(D20,$D$4:$D$140,0))</f>
        <v>0.0037950231481481446</v>
      </c>
    </row>
    <row r="21" spans="1:9" s="11" customFormat="1" ht="15" customHeight="1">
      <c r="A21" s="16">
        <v>18</v>
      </c>
      <c r="B21" s="31" t="s">
        <v>62</v>
      </c>
      <c r="C21" s="31" t="s">
        <v>63</v>
      </c>
      <c r="D21" s="32" t="s">
        <v>13</v>
      </c>
      <c r="E21" s="31" t="s">
        <v>27</v>
      </c>
      <c r="F21" s="36">
        <v>0.028783796296296297</v>
      </c>
      <c r="G21" s="16" t="str">
        <f t="shared" si="0"/>
        <v>4.09/km</v>
      </c>
      <c r="H21" s="19">
        <f t="shared" si="1"/>
        <v>0.004426157407407406</v>
      </c>
      <c r="I21" s="19">
        <f>F21-INDEX($F$4:$F$140,MATCH(D21,$D$4:$D$140,0))</f>
        <v>0.004426157407407406</v>
      </c>
    </row>
    <row r="22" spans="1:9" s="11" customFormat="1" ht="15" customHeight="1">
      <c r="A22" s="16">
        <v>19</v>
      </c>
      <c r="B22" s="31" t="s">
        <v>64</v>
      </c>
      <c r="C22" s="31" t="s">
        <v>65</v>
      </c>
      <c r="D22" s="32" t="s">
        <v>38</v>
      </c>
      <c r="E22" s="31" t="s">
        <v>33</v>
      </c>
      <c r="F22" s="36">
        <v>0.02886064814814815</v>
      </c>
      <c r="G22" s="16" t="str">
        <f t="shared" si="0"/>
        <v>4.09/km</v>
      </c>
      <c r="H22" s="19">
        <f t="shared" si="1"/>
        <v>0.004503009259259259</v>
      </c>
      <c r="I22" s="19">
        <f>F22-INDEX($F$4:$F$140,MATCH(D22,$D$4:$D$140,0))</f>
        <v>0.0013319444444444446</v>
      </c>
    </row>
    <row r="23" spans="1:9" s="11" customFormat="1" ht="15" customHeight="1">
      <c r="A23" s="16">
        <v>20</v>
      </c>
      <c r="B23" s="31" t="s">
        <v>66</v>
      </c>
      <c r="C23" s="31" t="s">
        <v>67</v>
      </c>
      <c r="D23" s="32" t="s">
        <v>13</v>
      </c>
      <c r="E23" s="31" t="s">
        <v>68</v>
      </c>
      <c r="F23" s="36">
        <v>0.02908391203703704</v>
      </c>
      <c r="G23" s="16" t="str">
        <f t="shared" si="0"/>
        <v>4.11/km</v>
      </c>
      <c r="H23" s="19">
        <f t="shared" si="1"/>
        <v>0.00472627314814815</v>
      </c>
      <c r="I23" s="19">
        <f>F23-INDEX($F$4:$F$140,MATCH(D23,$D$4:$D$140,0))</f>
        <v>0.00472627314814815</v>
      </c>
    </row>
    <row r="24" spans="1:9" s="11" customFormat="1" ht="15" customHeight="1">
      <c r="A24" s="16">
        <v>21</v>
      </c>
      <c r="B24" s="31" t="s">
        <v>69</v>
      </c>
      <c r="C24" s="31" t="s">
        <v>70</v>
      </c>
      <c r="D24" s="32" t="s">
        <v>71</v>
      </c>
      <c r="E24" s="31" t="s">
        <v>33</v>
      </c>
      <c r="F24" s="36">
        <v>0.029098958333333338</v>
      </c>
      <c r="G24" s="16" t="str">
        <f t="shared" si="0"/>
        <v>4.11/km</v>
      </c>
      <c r="H24" s="19">
        <f t="shared" si="1"/>
        <v>0.004741319444444447</v>
      </c>
      <c r="I24" s="19">
        <f>F24-INDEX($F$4:$F$140,MATCH(D24,$D$4:$D$140,0))</f>
        <v>0</v>
      </c>
    </row>
    <row r="25" spans="1:9" s="11" customFormat="1" ht="15" customHeight="1">
      <c r="A25" s="16">
        <v>22</v>
      </c>
      <c r="B25" s="31" t="s">
        <v>72</v>
      </c>
      <c r="C25" s="31" t="s">
        <v>23</v>
      </c>
      <c r="D25" s="32" t="s">
        <v>38</v>
      </c>
      <c r="E25" s="31" t="s">
        <v>27</v>
      </c>
      <c r="F25" s="36">
        <v>0.029244328703703706</v>
      </c>
      <c r="G25" s="16" t="str">
        <f t="shared" si="0"/>
        <v>4.13/km</v>
      </c>
      <c r="H25" s="19">
        <f t="shared" si="1"/>
        <v>0.004886689814814816</v>
      </c>
      <c r="I25" s="19">
        <f>F25-INDEX($F$4:$F$140,MATCH(D25,$D$4:$D$140,0))</f>
        <v>0.0017156250000000019</v>
      </c>
    </row>
    <row r="26" spans="1:9" s="11" customFormat="1" ht="15" customHeight="1">
      <c r="A26" s="16">
        <v>23</v>
      </c>
      <c r="B26" s="31" t="s">
        <v>73</v>
      </c>
      <c r="C26" s="31" t="s">
        <v>74</v>
      </c>
      <c r="D26" s="32" t="s">
        <v>20</v>
      </c>
      <c r="E26" s="31" t="s">
        <v>75</v>
      </c>
      <c r="F26" s="36">
        <v>0.029449421296296296</v>
      </c>
      <c r="G26" s="16" t="str">
        <f t="shared" si="0"/>
        <v>4.14/km</v>
      </c>
      <c r="H26" s="19">
        <f t="shared" si="1"/>
        <v>0.005091782407407406</v>
      </c>
      <c r="I26" s="19">
        <f>F26-INDEX($F$4:$F$140,MATCH(D26,$D$4:$D$140,0))</f>
        <v>0.004532638888888888</v>
      </c>
    </row>
    <row r="27" spans="1:9" s="12" customFormat="1" ht="15" customHeight="1">
      <c r="A27" s="16">
        <v>24</v>
      </c>
      <c r="B27" s="31" t="s">
        <v>76</v>
      </c>
      <c r="C27" s="31" t="s">
        <v>65</v>
      </c>
      <c r="D27" s="32" t="s">
        <v>45</v>
      </c>
      <c r="E27" s="31" t="s">
        <v>68</v>
      </c>
      <c r="F27" s="36">
        <v>0.02965034722222222</v>
      </c>
      <c r="G27" s="16" t="str">
        <f t="shared" si="0"/>
        <v>4.16/km</v>
      </c>
      <c r="H27" s="19">
        <f t="shared" si="1"/>
        <v>0.00529270833333333</v>
      </c>
      <c r="I27" s="19">
        <f>F27-INDEX($F$4:$F$140,MATCH(D27,$D$4:$D$140,0))</f>
        <v>0.0018438657407407362</v>
      </c>
    </row>
    <row r="28" spans="1:9" s="11" customFormat="1" ht="15" customHeight="1">
      <c r="A28" s="16">
        <v>25</v>
      </c>
      <c r="B28" s="31" t="s">
        <v>77</v>
      </c>
      <c r="C28" s="31" t="s">
        <v>78</v>
      </c>
      <c r="D28" s="32" t="s">
        <v>55</v>
      </c>
      <c r="E28" s="31" t="s">
        <v>27</v>
      </c>
      <c r="F28" s="36">
        <v>0.02980231481481482</v>
      </c>
      <c r="G28" s="16" t="str">
        <f t="shared" si="0"/>
        <v>4.18/km</v>
      </c>
      <c r="H28" s="19">
        <f t="shared" si="1"/>
        <v>0.005444675925925929</v>
      </c>
      <c r="I28" s="19">
        <f>F28-INDEX($F$4:$F$140,MATCH(D28,$D$4:$D$140,0))</f>
        <v>0.0011528935185185218</v>
      </c>
    </row>
    <row r="29" spans="1:9" s="11" customFormat="1" ht="15" customHeight="1">
      <c r="A29" s="16">
        <v>26</v>
      </c>
      <c r="B29" s="31" t="s">
        <v>79</v>
      </c>
      <c r="C29" s="31" t="s">
        <v>67</v>
      </c>
      <c r="D29" s="32" t="s">
        <v>20</v>
      </c>
      <c r="E29" s="31" t="s">
        <v>80</v>
      </c>
      <c r="F29" s="36">
        <v>0.02982685185185185</v>
      </c>
      <c r="G29" s="16" t="str">
        <f t="shared" si="0"/>
        <v>4.18/km</v>
      </c>
      <c r="H29" s="19">
        <f t="shared" si="1"/>
        <v>0.0054692129629629604</v>
      </c>
      <c r="I29" s="19">
        <f>F29-INDEX($F$4:$F$140,MATCH(D29,$D$4:$D$140,0))</f>
        <v>0.004910069444444443</v>
      </c>
    </row>
    <row r="30" spans="1:9" s="11" customFormat="1" ht="15" customHeight="1">
      <c r="A30" s="16">
        <v>27</v>
      </c>
      <c r="B30" s="31" t="s">
        <v>81</v>
      </c>
      <c r="C30" s="31" t="s">
        <v>82</v>
      </c>
      <c r="D30" s="32" t="s">
        <v>45</v>
      </c>
      <c r="E30" s="31" t="s">
        <v>83</v>
      </c>
      <c r="F30" s="36">
        <v>0.029836689814814812</v>
      </c>
      <c r="G30" s="16" t="str">
        <f t="shared" si="0"/>
        <v>4.18/km</v>
      </c>
      <c r="H30" s="19">
        <f t="shared" si="1"/>
        <v>0.005479050925925922</v>
      </c>
      <c r="I30" s="19">
        <f>F30-INDEX($F$4:$F$140,MATCH(D30,$D$4:$D$140,0))</f>
        <v>0.0020302083333333283</v>
      </c>
    </row>
    <row r="31" spans="1:9" s="11" customFormat="1" ht="15" customHeight="1">
      <c r="A31" s="16">
        <v>28</v>
      </c>
      <c r="B31" s="31" t="s">
        <v>84</v>
      </c>
      <c r="C31" s="31" t="s">
        <v>85</v>
      </c>
      <c r="D31" s="32" t="s">
        <v>38</v>
      </c>
      <c r="E31" s="31" t="s">
        <v>86</v>
      </c>
      <c r="F31" s="36">
        <v>0.029893402777777776</v>
      </c>
      <c r="G31" s="16" t="str">
        <f t="shared" si="0"/>
        <v>4.18/km</v>
      </c>
      <c r="H31" s="19">
        <f t="shared" si="1"/>
        <v>0.005535763888888885</v>
      </c>
      <c r="I31" s="19">
        <f>F31-INDEX($F$4:$F$140,MATCH(D31,$D$4:$D$140,0))</f>
        <v>0.002364699074074071</v>
      </c>
    </row>
    <row r="32" spans="1:9" s="11" customFormat="1" ht="15" customHeight="1">
      <c r="A32" s="16">
        <v>29</v>
      </c>
      <c r="B32" s="31" t="s">
        <v>87</v>
      </c>
      <c r="C32" s="31" t="s">
        <v>88</v>
      </c>
      <c r="D32" s="32" t="s">
        <v>13</v>
      </c>
      <c r="E32" s="31" t="s">
        <v>36</v>
      </c>
      <c r="F32" s="36">
        <v>0.02994872685185185</v>
      </c>
      <c r="G32" s="16" t="str">
        <f t="shared" si="0"/>
        <v>4.19/km</v>
      </c>
      <c r="H32" s="19">
        <f aca="true" t="shared" si="2" ref="H32:H95">F32-$F$4</f>
        <v>0.005591087962962961</v>
      </c>
      <c r="I32" s="19">
        <f>F32-INDEX($F$4:$F$140,MATCH(D32,$D$4:$D$140,0))</f>
        <v>0.005591087962962961</v>
      </c>
    </row>
    <row r="33" spans="1:9" s="11" customFormat="1" ht="15" customHeight="1">
      <c r="A33" s="16">
        <v>30</v>
      </c>
      <c r="B33" s="31" t="s">
        <v>89</v>
      </c>
      <c r="C33" s="31" t="s">
        <v>90</v>
      </c>
      <c r="D33" s="32" t="s">
        <v>55</v>
      </c>
      <c r="E33" s="31" t="s">
        <v>91</v>
      </c>
      <c r="F33" s="36">
        <v>0.030004282407407407</v>
      </c>
      <c r="G33" s="16" t="str">
        <f t="shared" si="0"/>
        <v>4.19/km</v>
      </c>
      <c r="H33" s="19">
        <f t="shared" si="2"/>
        <v>0.005646643518518516</v>
      </c>
      <c r="I33" s="19">
        <f>F33-INDEX($F$4:$F$140,MATCH(D33,$D$4:$D$140,0))</f>
        <v>0.0013548611111111088</v>
      </c>
    </row>
    <row r="34" spans="1:9" s="11" customFormat="1" ht="15" customHeight="1">
      <c r="A34" s="16">
        <v>31</v>
      </c>
      <c r="B34" s="31" t="s">
        <v>92</v>
      </c>
      <c r="C34" s="31" t="s">
        <v>67</v>
      </c>
      <c r="D34" s="32" t="s">
        <v>45</v>
      </c>
      <c r="E34" s="31" t="s">
        <v>91</v>
      </c>
      <c r="F34" s="36">
        <v>0.030105324074074073</v>
      </c>
      <c r="G34" s="16" t="str">
        <f t="shared" si="0"/>
        <v>4.20/km</v>
      </c>
      <c r="H34" s="19">
        <f t="shared" si="2"/>
        <v>0.005747685185185182</v>
      </c>
      <c r="I34" s="19">
        <f>F34-INDEX($F$4:$F$140,MATCH(D34,$D$4:$D$140,0))</f>
        <v>0.0022988425925925884</v>
      </c>
    </row>
    <row r="35" spans="1:9" s="11" customFormat="1" ht="15" customHeight="1">
      <c r="A35" s="16">
        <v>32</v>
      </c>
      <c r="B35" s="31" t="s">
        <v>93</v>
      </c>
      <c r="C35" s="31" t="s">
        <v>94</v>
      </c>
      <c r="D35" s="32" t="s">
        <v>38</v>
      </c>
      <c r="E35" s="31" t="s">
        <v>95</v>
      </c>
      <c r="F35" s="36">
        <v>0.03020787037037037</v>
      </c>
      <c r="G35" s="16" t="str">
        <f t="shared" si="0"/>
        <v>4.21/km</v>
      </c>
      <c r="H35" s="19">
        <f t="shared" si="2"/>
        <v>0.0058502314814814806</v>
      </c>
      <c r="I35" s="19">
        <f>F35-INDEX($F$4:$F$140,MATCH(D35,$D$4:$D$140,0))</f>
        <v>0.0026791666666666665</v>
      </c>
    </row>
    <row r="36" spans="1:9" s="11" customFormat="1" ht="15" customHeight="1">
      <c r="A36" s="16">
        <v>33</v>
      </c>
      <c r="B36" s="31" t="s">
        <v>96</v>
      </c>
      <c r="C36" s="31" t="s">
        <v>23</v>
      </c>
      <c r="D36" s="32" t="s">
        <v>71</v>
      </c>
      <c r="E36" s="31" t="s">
        <v>33</v>
      </c>
      <c r="F36" s="36">
        <v>0.03023310185185185</v>
      </c>
      <c r="G36" s="16" t="str">
        <f t="shared" si="0"/>
        <v>4.21/km</v>
      </c>
      <c r="H36" s="19">
        <f t="shared" si="2"/>
        <v>0.005875462962962961</v>
      </c>
      <c r="I36" s="19">
        <f>F36-INDEX($F$4:$F$140,MATCH(D36,$D$4:$D$140,0))</f>
        <v>0.0011341435185185135</v>
      </c>
    </row>
    <row r="37" spans="1:9" s="11" customFormat="1" ht="15" customHeight="1">
      <c r="A37" s="16">
        <v>34</v>
      </c>
      <c r="B37" s="31" t="s">
        <v>97</v>
      </c>
      <c r="C37" s="31" t="s">
        <v>70</v>
      </c>
      <c r="D37" s="32" t="s">
        <v>13</v>
      </c>
      <c r="E37" s="31" t="s">
        <v>33</v>
      </c>
      <c r="F37" s="36">
        <v>0.030450231481481484</v>
      </c>
      <c r="G37" s="16" t="str">
        <f t="shared" si="0"/>
        <v>4.23/km</v>
      </c>
      <c r="H37" s="19">
        <f t="shared" si="2"/>
        <v>0.006092592592592594</v>
      </c>
      <c r="I37" s="19">
        <f>F37-INDEX($F$4:$F$140,MATCH(D37,$D$4:$D$140,0))</f>
        <v>0.006092592592592594</v>
      </c>
    </row>
    <row r="38" spans="1:9" s="11" customFormat="1" ht="15" customHeight="1">
      <c r="A38" s="16">
        <v>35</v>
      </c>
      <c r="B38" s="31" t="s">
        <v>98</v>
      </c>
      <c r="C38" s="31" t="s">
        <v>99</v>
      </c>
      <c r="D38" s="32" t="s">
        <v>100</v>
      </c>
      <c r="E38" s="31" t="s">
        <v>83</v>
      </c>
      <c r="F38" s="36">
        <v>0.030575347222222226</v>
      </c>
      <c r="G38" s="16" t="str">
        <f t="shared" si="0"/>
        <v>4.24/km</v>
      </c>
      <c r="H38" s="19">
        <f t="shared" si="2"/>
        <v>0.0062177083333333355</v>
      </c>
      <c r="I38" s="19">
        <f>F38-INDEX($F$4:$F$140,MATCH(D38,$D$4:$D$140,0))</f>
        <v>0</v>
      </c>
    </row>
    <row r="39" spans="1:9" s="11" customFormat="1" ht="15" customHeight="1">
      <c r="A39" s="16">
        <v>36</v>
      </c>
      <c r="B39" s="31" t="s">
        <v>101</v>
      </c>
      <c r="C39" s="31" t="s">
        <v>58</v>
      </c>
      <c r="D39" s="32" t="s">
        <v>13</v>
      </c>
      <c r="E39" s="31" t="s">
        <v>102</v>
      </c>
      <c r="F39" s="36">
        <v>0.030804398148148147</v>
      </c>
      <c r="G39" s="16" t="str">
        <f t="shared" si="0"/>
        <v>4.26/km</v>
      </c>
      <c r="H39" s="19">
        <f t="shared" si="2"/>
        <v>0.006446759259259256</v>
      </c>
      <c r="I39" s="19">
        <f>F39-INDEX($F$4:$F$140,MATCH(D39,$D$4:$D$140,0))</f>
        <v>0.006446759259259256</v>
      </c>
    </row>
    <row r="40" spans="1:9" s="11" customFormat="1" ht="15" customHeight="1">
      <c r="A40" s="16">
        <v>37</v>
      </c>
      <c r="B40" s="31" t="s">
        <v>103</v>
      </c>
      <c r="C40" s="31" t="s">
        <v>104</v>
      </c>
      <c r="D40" s="32" t="s">
        <v>20</v>
      </c>
      <c r="E40" s="31" t="s">
        <v>27</v>
      </c>
      <c r="F40" s="36">
        <v>0.030869444444444446</v>
      </c>
      <c r="G40" s="16" t="str">
        <f t="shared" si="0"/>
        <v>4.27/km</v>
      </c>
      <c r="H40" s="19">
        <f t="shared" si="2"/>
        <v>0.006511805555555555</v>
      </c>
      <c r="I40" s="19">
        <f>F40-INDEX($F$4:$F$140,MATCH(D40,$D$4:$D$140,0))</f>
        <v>0.0059526620370370376</v>
      </c>
    </row>
    <row r="41" spans="1:9" s="11" customFormat="1" ht="15" customHeight="1">
      <c r="A41" s="16">
        <v>38</v>
      </c>
      <c r="B41" s="31" t="s">
        <v>105</v>
      </c>
      <c r="C41" s="31" t="s">
        <v>82</v>
      </c>
      <c r="D41" s="32" t="s">
        <v>55</v>
      </c>
      <c r="E41" s="31" t="s">
        <v>27</v>
      </c>
      <c r="F41" s="36">
        <v>0.030897106481481484</v>
      </c>
      <c r="G41" s="16" t="str">
        <f t="shared" si="0"/>
        <v>4.27/km</v>
      </c>
      <c r="H41" s="19">
        <f t="shared" si="2"/>
        <v>0.006539467592592593</v>
      </c>
      <c r="I41" s="19">
        <f>F41-INDEX($F$4:$F$140,MATCH(D41,$D$4:$D$140,0))</f>
        <v>0.002247685185185186</v>
      </c>
    </row>
    <row r="42" spans="1:9" s="11" customFormat="1" ht="15" customHeight="1">
      <c r="A42" s="16">
        <v>39</v>
      </c>
      <c r="B42" s="31" t="s">
        <v>106</v>
      </c>
      <c r="C42" s="31" t="s">
        <v>107</v>
      </c>
      <c r="D42" s="32" t="s">
        <v>71</v>
      </c>
      <c r="E42" s="31" t="s">
        <v>33</v>
      </c>
      <c r="F42" s="36">
        <v>0.03092696759259259</v>
      </c>
      <c r="G42" s="16" t="str">
        <f t="shared" si="0"/>
        <v>4.27/km</v>
      </c>
      <c r="H42" s="19">
        <f t="shared" si="2"/>
        <v>0.006569328703703699</v>
      </c>
      <c r="I42" s="19">
        <f>F42-INDEX($F$4:$F$140,MATCH(D42,$D$4:$D$140,0))</f>
        <v>0.0018280092592592515</v>
      </c>
    </row>
    <row r="43" spans="1:9" s="11" customFormat="1" ht="15" customHeight="1">
      <c r="A43" s="16">
        <v>40</v>
      </c>
      <c r="B43" s="31" t="s">
        <v>108</v>
      </c>
      <c r="C43" s="31" t="s">
        <v>109</v>
      </c>
      <c r="D43" s="32" t="s">
        <v>110</v>
      </c>
      <c r="E43" s="31" t="s">
        <v>36</v>
      </c>
      <c r="F43" s="36">
        <v>0.0309912037037037</v>
      </c>
      <c r="G43" s="16" t="str">
        <f t="shared" si="0"/>
        <v>4.28/km</v>
      </c>
      <c r="H43" s="19">
        <f t="shared" si="2"/>
        <v>0.006633564814814811</v>
      </c>
      <c r="I43" s="19">
        <f>F43-INDEX($F$4:$F$140,MATCH(D43,$D$4:$D$140,0))</f>
        <v>0</v>
      </c>
    </row>
    <row r="44" spans="1:9" s="11" customFormat="1" ht="15" customHeight="1">
      <c r="A44" s="16">
        <v>41</v>
      </c>
      <c r="B44" s="31" t="s">
        <v>111</v>
      </c>
      <c r="C44" s="31" t="s">
        <v>104</v>
      </c>
      <c r="D44" s="32" t="s">
        <v>55</v>
      </c>
      <c r="E44" s="31" t="s">
        <v>39</v>
      </c>
      <c r="F44" s="36">
        <v>0.031116087962962963</v>
      </c>
      <c r="G44" s="16" t="str">
        <f t="shared" si="0"/>
        <v>4.29/km</v>
      </c>
      <c r="H44" s="19">
        <f t="shared" si="2"/>
        <v>0.006758449074074073</v>
      </c>
      <c r="I44" s="19">
        <f>F44-INDEX($F$4:$F$140,MATCH(D44,$D$4:$D$140,0))</f>
        <v>0.0024666666666666656</v>
      </c>
    </row>
    <row r="45" spans="1:9" s="11" customFormat="1" ht="15" customHeight="1">
      <c r="A45" s="16">
        <v>42</v>
      </c>
      <c r="B45" s="31" t="s">
        <v>112</v>
      </c>
      <c r="C45" s="31" t="s">
        <v>113</v>
      </c>
      <c r="D45" s="32" t="s">
        <v>38</v>
      </c>
      <c r="E45" s="31" t="s">
        <v>83</v>
      </c>
      <c r="F45" s="36">
        <v>0.031127662037037037</v>
      </c>
      <c r="G45" s="16" t="str">
        <f t="shared" si="0"/>
        <v>4.29/km</v>
      </c>
      <c r="H45" s="19">
        <f t="shared" si="2"/>
        <v>0.0067700231481481465</v>
      </c>
      <c r="I45" s="19">
        <f>F45-INDEX($F$4:$F$140,MATCH(D45,$D$4:$D$140,0))</f>
        <v>0.0035989583333333325</v>
      </c>
    </row>
    <row r="46" spans="1:9" s="11" customFormat="1" ht="15" customHeight="1">
      <c r="A46" s="16">
        <v>43</v>
      </c>
      <c r="B46" s="31" t="s">
        <v>114</v>
      </c>
      <c r="C46" s="31" t="s">
        <v>19</v>
      </c>
      <c r="D46" s="32" t="s">
        <v>71</v>
      </c>
      <c r="E46" s="31" t="s">
        <v>36</v>
      </c>
      <c r="F46" s="36">
        <v>0.03114363425925926</v>
      </c>
      <c r="G46" s="16" t="str">
        <f t="shared" si="0"/>
        <v>4.29/km</v>
      </c>
      <c r="H46" s="19">
        <f t="shared" si="2"/>
        <v>0.006785995370370369</v>
      </c>
      <c r="I46" s="19">
        <f>F46-INDEX($F$4:$F$140,MATCH(D46,$D$4:$D$140,0))</f>
        <v>0.002044675925925922</v>
      </c>
    </row>
    <row r="47" spans="1:9" s="11" customFormat="1" ht="15" customHeight="1">
      <c r="A47" s="16">
        <v>44</v>
      </c>
      <c r="B47" s="31" t="s">
        <v>115</v>
      </c>
      <c r="C47" s="31" t="s">
        <v>116</v>
      </c>
      <c r="D47" s="32" t="s">
        <v>117</v>
      </c>
      <c r="E47" s="31" t="s">
        <v>118</v>
      </c>
      <c r="F47" s="36">
        <v>0.031165509259259257</v>
      </c>
      <c r="G47" s="16" t="str">
        <f t="shared" si="0"/>
        <v>4.29/km</v>
      </c>
      <c r="H47" s="19">
        <f t="shared" si="2"/>
        <v>0.006807870370370367</v>
      </c>
      <c r="I47" s="19">
        <f>F47-INDEX($F$4:$F$140,MATCH(D47,$D$4:$D$140,0))</f>
        <v>0</v>
      </c>
    </row>
    <row r="48" spans="1:9" s="11" customFormat="1" ht="15" customHeight="1">
      <c r="A48" s="16">
        <v>45</v>
      </c>
      <c r="B48" s="31" t="s">
        <v>119</v>
      </c>
      <c r="C48" s="31" t="s">
        <v>41</v>
      </c>
      <c r="D48" s="32" t="s">
        <v>13</v>
      </c>
      <c r="E48" s="31" t="s">
        <v>24</v>
      </c>
      <c r="F48" s="36">
        <v>0.031221064814814816</v>
      </c>
      <c r="G48" s="16" t="str">
        <f t="shared" si="0"/>
        <v>4.30/km</v>
      </c>
      <c r="H48" s="19">
        <f t="shared" si="2"/>
        <v>0.006863425925925926</v>
      </c>
      <c r="I48" s="19">
        <f>F48-INDEX($F$4:$F$140,MATCH(D48,$D$4:$D$140,0))</f>
        <v>0.006863425925925926</v>
      </c>
    </row>
    <row r="49" spans="1:9" s="11" customFormat="1" ht="15" customHeight="1">
      <c r="A49" s="16">
        <v>46</v>
      </c>
      <c r="B49" s="31" t="s">
        <v>120</v>
      </c>
      <c r="C49" s="31" t="s">
        <v>121</v>
      </c>
      <c r="D49" s="32" t="s">
        <v>55</v>
      </c>
      <c r="E49" s="31" t="s">
        <v>14</v>
      </c>
      <c r="F49" s="36">
        <v>0.03134467592592593</v>
      </c>
      <c r="G49" s="16" t="str">
        <f t="shared" si="0"/>
        <v>4.31/km</v>
      </c>
      <c r="H49" s="19">
        <f t="shared" si="2"/>
        <v>0.006987037037037038</v>
      </c>
      <c r="I49" s="19">
        <f>F49-INDEX($F$4:$F$140,MATCH(D49,$D$4:$D$140,0))</f>
        <v>0.0026952546296296308</v>
      </c>
    </row>
    <row r="50" spans="1:9" s="11" customFormat="1" ht="15" customHeight="1">
      <c r="A50" s="16">
        <v>47</v>
      </c>
      <c r="B50" s="31" t="s">
        <v>122</v>
      </c>
      <c r="C50" s="31" t="s">
        <v>65</v>
      </c>
      <c r="D50" s="32" t="s">
        <v>13</v>
      </c>
      <c r="E50" s="31" t="s">
        <v>33</v>
      </c>
      <c r="F50" s="36">
        <v>0.03145127314814815</v>
      </c>
      <c r="G50" s="16" t="str">
        <f t="shared" si="0"/>
        <v>4.32/km</v>
      </c>
      <c r="H50" s="19">
        <f t="shared" si="2"/>
        <v>0.007093634259259258</v>
      </c>
      <c r="I50" s="19">
        <f>F50-INDEX($F$4:$F$140,MATCH(D50,$D$4:$D$140,0))</f>
        <v>0.007093634259259258</v>
      </c>
    </row>
    <row r="51" spans="1:9" s="11" customFormat="1" ht="15" customHeight="1">
      <c r="A51" s="16">
        <v>48</v>
      </c>
      <c r="B51" s="31" t="s">
        <v>123</v>
      </c>
      <c r="C51" s="31" t="s">
        <v>124</v>
      </c>
      <c r="D51" s="32" t="s">
        <v>110</v>
      </c>
      <c r="E51" s="31" t="s">
        <v>125</v>
      </c>
      <c r="F51" s="36">
        <v>0.03149305555555556</v>
      </c>
      <c r="G51" s="16" t="str">
        <f t="shared" si="0"/>
        <v>4.32/km</v>
      </c>
      <c r="H51" s="19">
        <f t="shared" si="2"/>
        <v>0.007135416666666668</v>
      </c>
      <c r="I51" s="19">
        <f>F51-INDEX($F$4:$F$140,MATCH(D51,$D$4:$D$140,0))</f>
        <v>0.0005018518518518575</v>
      </c>
    </row>
    <row r="52" spans="1:9" s="11" customFormat="1" ht="15" customHeight="1">
      <c r="A52" s="16">
        <v>49</v>
      </c>
      <c r="B52" s="31" t="s">
        <v>126</v>
      </c>
      <c r="C52" s="31" t="s">
        <v>127</v>
      </c>
      <c r="D52" s="32" t="s">
        <v>38</v>
      </c>
      <c r="E52" s="31" t="s">
        <v>128</v>
      </c>
      <c r="F52" s="36">
        <v>0.031507870370370374</v>
      </c>
      <c r="G52" s="16" t="str">
        <f t="shared" si="0"/>
        <v>4.32/km</v>
      </c>
      <c r="H52" s="19">
        <f t="shared" si="2"/>
        <v>0.007150231481481483</v>
      </c>
      <c r="I52" s="19">
        <f>F52-INDEX($F$4:$F$140,MATCH(D52,$D$4:$D$140,0))</f>
        <v>0.003979166666666669</v>
      </c>
    </row>
    <row r="53" spans="1:9" s="13" customFormat="1" ht="15" customHeight="1">
      <c r="A53" s="16">
        <v>50</v>
      </c>
      <c r="B53" s="31" t="s">
        <v>129</v>
      </c>
      <c r="C53" s="31" t="s">
        <v>70</v>
      </c>
      <c r="D53" s="32" t="s">
        <v>20</v>
      </c>
      <c r="E53" s="31" t="s">
        <v>36</v>
      </c>
      <c r="F53" s="36">
        <v>0.03151886574074074</v>
      </c>
      <c r="G53" s="16" t="str">
        <f t="shared" si="0"/>
        <v>4.32/km</v>
      </c>
      <c r="H53" s="19">
        <f t="shared" si="2"/>
        <v>0.007161226851851849</v>
      </c>
      <c r="I53" s="19">
        <f>F53-INDEX($F$4:$F$140,MATCH(D53,$D$4:$D$140,0))</f>
        <v>0.006602083333333331</v>
      </c>
    </row>
    <row r="54" spans="1:9" s="11" customFormat="1" ht="15" customHeight="1">
      <c r="A54" s="16">
        <v>51</v>
      </c>
      <c r="B54" s="31" t="s">
        <v>130</v>
      </c>
      <c r="C54" s="31" t="s">
        <v>131</v>
      </c>
      <c r="D54" s="32" t="s">
        <v>55</v>
      </c>
      <c r="E54" s="31" t="s">
        <v>91</v>
      </c>
      <c r="F54" s="36">
        <v>0.03153263888888889</v>
      </c>
      <c r="G54" s="16" t="str">
        <f t="shared" si="0"/>
        <v>4.32/km</v>
      </c>
      <c r="H54" s="19">
        <f t="shared" si="2"/>
        <v>0.007174999999999997</v>
      </c>
      <c r="I54" s="19">
        <f>F54-INDEX($F$4:$F$140,MATCH(D54,$D$4:$D$140,0))</f>
        <v>0.00288321759259259</v>
      </c>
    </row>
    <row r="55" spans="1:9" s="11" customFormat="1" ht="15" customHeight="1">
      <c r="A55" s="16">
        <v>52</v>
      </c>
      <c r="B55" s="31" t="s">
        <v>132</v>
      </c>
      <c r="C55" s="31" t="s">
        <v>133</v>
      </c>
      <c r="D55" s="32" t="s">
        <v>55</v>
      </c>
      <c r="E55" s="31" t="s">
        <v>83</v>
      </c>
      <c r="F55" s="36">
        <v>0.03165162037037037</v>
      </c>
      <c r="G55" s="16" t="str">
        <f t="shared" si="0"/>
        <v>4.34/km</v>
      </c>
      <c r="H55" s="19">
        <f t="shared" si="2"/>
        <v>0.007293981481481481</v>
      </c>
      <c r="I55" s="19">
        <f>F55-INDEX($F$4:$F$140,MATCH(D55,$D$4:$D$140,0))</f>
        <v>0.003002199074074074</v>
      </c>
    </row>
    <row r="56" spans="1:9" s="11" customFormat="1" ht="15" customHeight="1">
      <c r="A56" s="16">
        <v>53</v>
      </c>
      <c r="B56" s="31" t="s">
        <v>134</v>
      </c>
      <c r="C56" s="31" t="s">
        <v>135</v>
      </c>
      <c r="D56" s="32" t="s">
        <v>13</v>
      </c>
      <c r="E56" s="31" t="s">
        <v>83</v>
      </c>
      <c r="F56" s="36">
        <v>0.03169629629629629</v>
      </c>
      <c r="G56" s="16" t="str">
        <f t="shared" si="0"/>
        <v>4.34/km</v>
      </c>
      <c r="H56" s="19">
        <f t="shared" si="2"/>
        <v>0.007338657407407401</v>
      </c>
      <c r="I56" s="19">
        <f>F56-INDEX($F$4:$F$140,MATCH(D56,$D$4:$D$140,0))</f>
        <v>0.007338657407407401</v>
      </c>
    </row>
    <row r="57" spans="1:9" s="11" customFormat="1" ht="15" customHeight="1">
      <c r="A57" s="16">
        <v>54</v>
      </c>
      <c r="B57" s="31" t="s">
        <v>136</v>
      </c>
      <c r="C57" s="31" t="s">
        <v>29</v>
      </c>
      <c r="D57" s="32" t="s">
        <v>13</v>
      </c>
      <c r="E57" s="31" t="s">
        <v>33</v>
      </c>
      <c r="F57" s="36">
        <v>0.03170347222222222</v>
      </c>
      <c r="G57" s="16" t="str">
        <f t="shared" si="0"/>
        <v>4.34/km</v>
      </c>
      <c r="H57" s="19">
        <f t="shared" si="2"/>
        <v>0.007345833333333333</v>
      </c>
      <c r="I57" s="19">
        <f>F57-INDEX($F$4:$F$140,MATCH(D57,$D$4:$D$140,0))</f>
        <v>0.007345833333333333</v>
      </c>
    </row>
    <row r="58" spans="1:9" s="11" customFormat="1" ht="15" customHeight="1">
      <c r="A58" s="16">
        <v>55</v>
      </c>
      <c r="B58" s="31" t="s">
        <v>137</v>
      </c>
      <c r="C58" s="31" t="s">
        <v>138</v>
      </c>
      <c r="D58" s="32" t="s">
        <v>55</v>
      </c>
      <c r="E58" s="31" t="s">
        <v>27</v>
      </c>
      <c r="F58" s="36">
        <v>0.03177488425925926</v>
      </c>
      <c r="G58" s="16" t="str">
        <f t="shared" si="0"/>
        <v>4.35/km</v>
      </c>
      <c r="H58" s="19">
        <f t="shared" si="2"/>
        <v>0.007417245370370373</v>
      </c>
      <c r="I58" s="19">
        <f>F58-INDEX($F$4:$F$140,MATCH(D58,$D$4:$D$140,0))</f>
        <v>0.0031254629629629653</v>
      </c>
    </row>
    <row r="59" spans="1:9" s="11" customFormat="1" ht="15" customHeight="1">
      <c r="A59" s="16">
        <v>56</v>
      </c>
      <c r="B59" s="31" t="s">
        <v>139</v>
      </c>
      <c r="C59" s="31" t="s">
        <v>82</v>
      </c>
      <c r="D59" s="32" t="s">
        <v>55</v>
      </c>
      <c r="E59" s="31" t="s">
        <v>27</v>
      </c>
      <c r="F59" s="36">
        <v>0.03186122685185185</v>
      </c>
      <c r="G59" s="16" t="str">
        <f t="shared" si="0"/>
        <v>4.35/km</v>
      </c>
      <c r="H59" s="19">
        <f t="shared" si="2"/>
        <v>0.007503587962962962</v>
      </c>
      <c r="I59" s="19">
        <f>F59-INDEX($F$4:$F$140,MATCH(D59,$D$4:$D$140,0))</f>
        <v>0.0032118055555555546</v>
      </c>
    </row>
    <row r="60" spans="1:9" s="11" customFormat="1" ht="15" customHeight="1">
      <c r="A60" s="16">
        <v>57</v>
      </c>
      <c r="B60" s="31" t="s">
        <v>140</v>
      </c>
      <c r="C60" s="31" t="s">
        <v>141</v>
      </c>
      <c r="D60" s="32" t="s">
        <v>55</v>
      </c>
      <c r="E60" s="31" t="s">
        <v>142</v>
      </c>
      <c r="F60" s="36">
        <v>0.032024305555555556</v>
      </c>
      <c r="G60" s="16" t="str">
        <f t="shared" si="0"/>
        <v>4.37/km</v>
      </c>
      <c r="H60" s="19">
        <f t="shared" si="2"/>
        <v>0.007666666666666665</v>
      </c>
      <c r="I60" s="19">
        <f>F60-INDEX($F$4:$F$140,MATCH(D60,$D$4:$D$140,0))</f>
        <v>0.003374884259259258</v>
      </c>
    </row>
    <row r="61" spans="1:9" s="11" customFormat="1" ht="15" customHeight="1">
      <c r="A61" s="16">
        <v>58</v>
      </c>
      <c r="B61" s="31" t="s">
        <v>143</v>
      </c>
      <c r="C61" s="31" t="s">
        <v>144</v>
      </c>
      <c r="D61" s="32" t="s">
        <v>71</v>
      </c>
      <c r="E61" s="31" t="s">
        <v>33</v>
      </c>
      <c r="F61" s="36">
        <v>0.03204733796296296</v>
      </c>
      <c r="G61" s="16" t="str">
        <f t="shared" si="0"/>
        <v>4.37/km</v>
      </c>
      <c r="H61" s="19">
        <f t="shared" si="2"/>
        <v>0.007689699074074071</v>
      </c>
      <c r="I61" s="19">
        <f>F61-INDEX($F$4:$F$140,MATCH(D61,$D$4:$D$140,0))</f>
        <v>0.0029483796296296237</v>
      </c>
    </row>
    <row r="62" spans="1:9" s="11" customFormat="1" ht="15" customHeight="1">
      <c r="A62" s="16">
        <v>59</v>
      </c>
      <c r="B62" s="31" t="s">
        <v>145</v>
      </c>
      <c r="C62" s="31" t="s">
        <v>146</v>
      </c>
      <c r="D62" s="32" t="s">
        <v>38</v>
      </c>
      <c r="E62" s="31" t="s">
        <v>91</v>
      </c>
      <c r="F62" s="36">
        <v>0.03220821759259259</v>
      </c>
      <c r="G62" s="16" t="str">
        <f t="shared" si="0"/>
        <v>4.38/km</v>
      </c>
      <c r="H62" s="19">
        <f t="shared" si="2"/>
        <v>0.0078505787037037</v>
      </c>
      <c r="I62" s="19">
        <f>F62-INDEX($F$4:$F$140,MATCH(D62,$D$4:$D$140,0))</f>
        <v>0.004679513888888886</v>
      </c>
    </row>
    <row r="63" spans="1:9" s="11" customFormat="1" ht="15" customHeight="1">
      <c r="A63" s="16">
        <v>60</v>
      </c>
      <c r="B63" s="31" t="s">
        <v>147</v>
      </c>
      <c r="C63" s="31" t="s">
        <v>70</v>
      </c>
      <c r="D63" s="32" t="s">
        <v>13</v>
      </c>
      <c r="E63" s="31" t="s">
        <v>33</v>
      </c>
      <c r="F63" s="36">
        <v>0.032350694444444446</v>
      </c>
      <c r="G63" s="16" t="str">
        <f t="shared" si="0"/>
        <v>4.40/km</v>
      </c>
      <c r="H63" s="19">
        <f t="shared" si="2"/>
        <v>0.007993055555555555</v>
      </c>
      <c r="I63" s="19">
        <f>F63-INDEX($F$4:$F$140,MATCH(D63,$D$4:$D$140,0))</f>
        <v>0.007993055555555555</v>
      </c>
    </row>
    <row r="64" spans="1:9" s="11" customFormat="1" ht="15" customHeight="1">
      <c r="A64" s="16">
        <v>61</v>
      </c>
      <c r="B64" s="31" t="s">
        <v>148</v>
      </c>
      <c r="C64" s="31" t="s">
        <v>149</v>
      </c>
      <c r="D64" s="32" t="s">
        <v>38</v>
      </c>
      <c r="E64" s="31" t="s">
        <v>150</v>
      </c>
      <c r="F64" s="36">
        <v>0.03237060185185185</v>
      </c>
      <c r="G64" s="16" t="str">
        <f t="shared" si="0"/>
        <v>4.40/km</v>
      </c>
      <c r="H64" s="19">
        <f t="shared" si="2"/>
        <v>0.008012962962962961</v>
      </c>
      <c r="I64" s="19">
        <f>F64-INDEX($F$4:$F$140,MATCH(D64,$D$4:$D$140,0))</f>
        <v>0.004841898148148147</v>
      </c>
    </row>
    <row r="65" spans="1:9" s="11" customFormat="1" ht="15" customHeight="1">
      <c r="A65" s="16">
        <v>62</v>
      </c>
      <c r="B65" s="31" t="s">
        <v>151</v>
      </c>
      <c r="C65" s="31" t="s">
        <v>67</v>
      </c>
      <c r="D65" s="32" t="s">
        <v>55</v>
      </c>
      <c r="E65" s="31" t="s">
        <v>152</v>
      </c>
      <c r="F65" s="36">
        <v>0.0323912037037037</v>
      </c>
      <c r="G65" s="16" t="str">
        <f t="shared" si="0"/>
        <v>4.40/km</v>
      </c>
      <c r="H65" s="19">
        <f t="shared" si="2"/>
        <v>0.00803356481481481</v>
      </c>
      <c r="I65" s="19">
        <f>F65-INDEX($F$4:$F$140,MATCH(D65,$D$4:$D$140,0))</f>
        <v>0.003741782407407402</v>
      </c>
    </row>
    <row r="66" spans="1:9" s="11" customFormat="1" ht="15" customHeight="1">
      <c r="A66" s="16">
        <v>63</v>
      </c>
      <c r="B66" s="31" t="s">
        <v>153</v>
      </c>
      <c r="C66" s="31" t="s">
        <v>78</v>
      </c>
      <c r="D66" s="32" t="s">
        <v>38</v>
      </c>
      <c r="E66" s="31" t="s">
        <v>91</v>
      </c>
      <c r="F66" s="36">
        <v>0.032526157407407406</v>
      </c>
      <c r="G66" s="16" t="str">
        <f t="shared" si="0"/>
        <v>4.41/km</v>
      </c>
      <c r="H66" s="19">
        <f t="shared" si="2"/>
        <v>0.008168518518518516</v>
      </c>
      <c r="I66" s="19">
        <f>F66-INDEX($F$4:$F$140,MATCH(D66,$D$4:$D$140,0))</f>
        <v>0.004997453703703702</v>
      </c>
    </row>
    <row r="67" spans="1:9" s="11" customFormat="1" ht="15" customHeight="1">
      <c r="A67" s="16">
        <v>64</v>
      </c>
      <c r="B67" s="31" t="s">
        <v>154</v>
      </c>
      <c r="C67" s="31" t="s">
        <v>65</v>
      </c>
      <c r="D67" s="32" t="s">
        <v>71</v>
      </c>
      <c r="E67" s="31" t="s">
        <v>33</v>
      </c>
      <c r="F67" s="36">
        <v>0.032664467592592596</v>
      </c>
      <c r="G67" s="16" t="str">
        <f t="shared" si="0"/>
        <v>4.42/km</v>
      </c>
      <c r="H67" s="19">
        <f t="shared" si="2"/>
        <v>0.008306828703703705</v>
      </c>
      <c r="I67" s="19">
        <f>F67-INDEX($F$4:$F$140,MATCH(D67,$D$4:$D$140,0))</f>
        <v>0.003565509259259258</v>
      </c>
    </row>
    <row r="68" spans="1:9" s="11" customFormat="1" ht="15" customHeight="1">
      <c r="A68" s="16">
        <v>65</v>
      </c>
      <c r="B68" s="31" t="s">
        <v>155</v>
      </c>
      <c r="C68" s="31" t="s">
        <v>156</v>
      </c>
      <c r="D68" s="32" t="s">
        <v>55</v>
      </c>
      <c r="E68" s="31" t="s">
        <v>83</v>
      </c>
      <c r="F68" s="36">
        <v>0.03276574074074074</v>
      </c>
      <c r="G68" s="16" t="str">
        <f aca="true" t="shared" si="3" ref="G68:G131">TEXT(INT((HOUR(F68)*3600+MINUTE(F68)*60+SECOND(F68))/$I$2/60),"0")&amp;"."&amp;TEXT(MOD((HOUR(F68)*3600+MINUTE(F68)*60+SECOND(F68))/$I$2,60),"00")&amp;"/km"</f>
        <v>4.43/km</v>
      </c>
      <c r="H68" s="19">
        <f t="shared" si="2"/>
        <v>0.00840810185185185</v>
      </c>
      <c r="I68" s="19">
        <f>F68-INDEX($F$4:$F$140,MATCH(D68,$D$4:$D$140,0))</f>
        <v>0.004116319444444443</v>
      </c>
    </row>
    <row r="69" spans="1:9" s="11" customFormat="1" ht="15" customHeight="1">
      <c r="A69" s="16">
        <v>66</v>
      </c>
      <c r="B69" s="31" t="s">
        <v>157</v>
      </c>
      <c r="C69" s="31" t="s">
        <v>158</v>
      </c>
      <c r="D69" s="32" t="s">
        <v>20</v>
      </c>
      <c r="E69" s="31" t="s">
        <v>33</v>
      </c>
      <c r="F69" s="36">
        <v>0.03281423611111111</v>
      </c>
      <c r="G69" s="16" t="str">
        <f t="shared" si="3"/>
        <v>4.44/km</v>
      </c>
      <c r="H69" s="19">
        <f t="shared" si="2"/>
        <v>0.00845659722222222</v>
      </c>
      <c r="I69" s="19">
        <f>F69-INDEX($F$4:$F$140,MATCH(D69,$D$4:$D$140,0))</f>
        <v>0.007897453703703702</v>
      </c>
    </row>
    <row r="70" spans="1:9" s="11" customFormat="1" ht="15" customHeight="1">
      <c r="A70" s="16">
        <v>67</v>
      </c>
      <c r="B70" s="31" t="s">
        <v>159</v>
      </c>
      <c r="C70" s="31" t="s">
        <v>41</v>
      </c>
      <c r="D70" s="32" t="s">
        <v>71</v>
      </c>
      <c r="E70" s="31" t="s">
        <v>91</v>
      </c>
      <c r="F70" s="36">
        <v>0.0328306712962963</v>
      </c>
      <c r="G70" s="16" t="str">
        <f t="shared" si="3"/>
        <v>4.44/km</v>
      </c>
      <c r="H70" s="19">
        <f t="shared" si="2"/>
        <v>0.008473032407407408</v>
      </c>
      <c r="I70" s="19">
        <f>F70-INDEX($F$4:$F$140,MATCH(D70,$D$4:$D$140,0))</f>
        <v>0.003731712962962961</v>
      </c>
    </row>
    <row r="71" spans="1:9" s="11" customFormat="1" ht="15" customHeight="1">
      <c r="A71" s="16">
        <v>68</v>
      </c>
      <c r="B71" s="31" t="s">
        <v>160</v>
      </c>
      <c r="C71" s="31" t="s">
        <v>161</v>
      </c>
      <c r="D71" s="32" t="s">
        <v>100</v>
      </c>
      <c r="E71" s="31" t="s">
        <v>162</v>
      </c>
      <c r="F71" s="36">
        <v>0.03283958333333333</v>
      </c>
      <c r="G71" s="16" t="str">
        <f t="shared" si="3"/>
        <v>4.44/km</v>
      </c>
      <c r="H71" s="19">
        <f t="shared" si="2"/>
        <v>0.008481944444444441</v>
      </c>
      <c r="I71" s="19">
        <f>F71-INDEX($F$4:$F$140,MATCH(D71,$D$4:$D$140,0))</f>
        <v>0.0022642361111111058</v>
      </c>
    </row>
    <row r="72" spans="1:9" s="11" customFormat="1" ht="15" customHeight="1">
      <c r="A72" s="16">
        <v>69</v>
      </c>
      <c r="B72" s="31" t="s">
        <v>163</v>
      </c>
      <c r="C72" s="31" t="s">
        <v>61</v>
      </c>
      <c r="D72" s="32" t="s">
        <v>38</v>
      </c>
      <c r="E72" s="31" t="s">
        <v>83</v>
      </c>
      <c r="F72" s="36">
        <v>0.03285590277777778</v>
      </c>
      <c r="G72" s="16" t="str">
        <f t="shared" si="3"/>
        <v>4.44/km</v>
      </c>
      <c r="H72" s="19">
        <f t="shared" si="2"/>
        <v>0.008498263888888889</v>
      </c>
      <c r="I72" s="19">
        <f>F72-INDEX($F$4:$F$140,MATCH(D72,$D$4:$D$140,0))</f>
        <v>0.0053271990740740745</v>
      </c>
    </row>
    <row r="73" spans="1:9" s="11" customFormat="1" ht="15" customHeight="1">
      <c r="A73" s="16">
        <v>70</v>
      </c>
      <c r="B73" s="31" t="s">
        <v>164</v>
      </c>
      <c r="C73" s="31" t="s">
        <v>23</v>
      </c>
      <c r="D73" s="32" t="s">
        <v>38</v>
      </c>
      <c r="E73" s="31" t="s">
        <v>24</v>
      </c>
      <c r="F73" s="36">
        <v>0.03293125</v>
      </c>
      <c r="G73" s="16" t="str">
        <f t="shared" si="3"/>
        <v>4.45/km</v>
      </c>
      <c r="H73" s="19">
        <f t="shared" si="2"/>
        <v>0.008573611111111112</v>
      </c>
      <c r="I73" s="19">
        <f>F73-INDEX($F$4:$F$140,MATCH(D73,$D$4:$D$140,0))</f>
        <v>0.005402546296296298</v>
      </c>
    </row>
    <row r="74" spans="1:9" s="11" customFormat="1" ht="15" customHeight="1">
      <c r="A74" s="16">
        <v>71</v>
      </c>
      <c r="B74" s="31" t="s">
        <v>165</v>
      </c>
      <c r="C74" s="31"/>
      <c r="D74" s="32" t="s">
        <v>55</v>
      </c>
      <c r="E74" s="31" t="s">
        <v>166</v>
      </c>
      <c r="F74" s="36">
        <v>0.03311284722222222</v>
      </c>
      <c r="G74" s="16" t="str">
        <f t="shared" si="3"/>
        <v>4.46/km</v>
      </c>
      <c r="H74" s="19">
        <f t="shared" si="2"/>
        <v>0.00875520833333333</v>
      </c>
      <c r="I74" s="19">
        <f>F74-INDEX($F$4:$F$140,MATCH(D74,$D$4:$D$140,0))</f>
        <v>0.004463425925925923</v>
      </c>
    </row>
    <row r="75" spans="1:9" s="11" customFormat="1" ht="15" customHeight="1">
      <c r="A75" s="16">
        <v>72</v>
      </c>
      <c r="B75" s="31" t="s">
        <v>167</v>
      </c>
      <c r="C75" s="31" t="s">
        <v>88</v>
      </c>
      <c r="D75" s="32" t="s">
        <v>117</v>
      </c>
      <c r="E75" s="31" t="s">
        <v>68</v>
      </c>
      <c r="F75" s="36">
        <v>0.033226736111111106</v>
      </c>
      <c r="G75" s="16" t="str">
        <f t="shared" si="3"/>
        <v>4.47/km</v>
      </c>
      <c r="H75" s="19">
        <f t="shared" si="2"/>
        <v>0.008869097222222216</v>
      </c>
      <c r="I75" s="19">
        <f>F75-INDEX($F$4:$F$140,MATCH(D75,$D$4:$D$140,0))</f>
        <v>0.002061226851851849</v>
      </c>
    </row>
    <row r="76" spans="1:9" s="11" customFormat="1" ht="15" customHeight="1">
      <c r="A76" s="16">
        <v>73</v>
      </c>
      <c r="B76" s="31" t="s">
        <v>168</v>
      </c>
      <c r="C76" s="31" t="s">
        <v>169</v>
      </c>
      <c r="D76" s="32" t="s">
        <v>20</v>
      </c>
      <c r="E76" s="31" t="s">
        <v>24</v>
      </c>
      <c r="F76" s="36">
        <v>0.03334444444444445</v>
      </c>
      <c r="G76" s="16" t="str">
        <f t="shared" si="3"/>
        <v>4.48/km</v>
      </c>
      <c r="H76" s="19">
        <f t="shared" si="2"/>
        <v>0.008986805555555557</v>
      </c>
      <c r="I76" s="19">
        <f>F76-INDEX($F$4:$F$140,MATCH(D76,$D$4:$D$140,0))</f>
        <v>0.008427662037037039</v>
      </c>
    </row>
    <row r="77" spans="1:9" s="11" customFormat="1" ht="15" customHeight="1">
      <c r="A77" s="16">
        <v>74</v>
      </c>
      <c r="B77" s="31" t="s">
        <v>170</v>
      </c>
      <c r="C77" s="31" t="s">
        <v>171</v>
      </c>
      <c r="D77" s="32" t="s">
        <v>53</v>
      </c>
      <c r="E77" s="31" t="s">
        <v>50</v>
      </c>
      <c r="F77" s="36">
        <v>0.03343912037037037</v>
      </c>
      <c r="G77" s="16" t="str">
        <f t="shared" si="3"/>
        <v>4.49/km</v>
      </c>
      <c r="H77" s="19">
        <f t="shared" si="2"/>
        <v>0.009081481481481479</v>
      </c>
      <c r="I77" s="19">
        <f>F77-INDEX($F$4:$F$140,MATCH(D77,$D$4:$D$140,0))</f>
        <v>0.0049089120370370345</v>
      </c>
    </row>
    <row r="78" spans="1:9" s="11" customFormat="1" ht="15" customHeight="1">
      <c r="A78" s="16">
        <v>75</v>
      </c>
      <c r="B78" s="31" t="s">
        <v>172</v>
      </c>
      <c r="C78" s="31" t="s">
        <v>41</v>
      </c>
      <c r="D78" s="32" t="s">
        <v>71</v>
      </c>
      <c r="E78" s="31" t="s">
        <v>33</v>
      </c>
      <c r="F78" s="36">
        <v>0.03344733796296296</v>
      </c>
      <c r="G78" s="16" t="str">
        <f t="shared" si="3"/>
        <v>4.49/km</v>
      </c>
      <c r="H78" s="19">
        <f t="shared" si="2"/>
        <v>0.00908969907407407</v>
      </c>
      <c r="I78" s="19">
        <f>F78-INDEX($F$4:$F$140,MATCH(D78,$D$4:$D$140,0))</f>
        <v>0.004348379629629622</v>
      </c>
    </row>
    <row r="79" spans="1:9" s="11" customFormat="1" ht="15" customHeight="1">
      <c r="A79" s="16">
        <v>76</v>
      </c>
      <c r="B79" s="31" t="s">
        <v>173</v>
      </c>
      <c r="C79" s="31" t="s">
        <v>174</v>
      </c>
      <c r="D79" s="32" t="s">
        <v>45</v>
      </c>
      <c r="E79" s="31" t="s">
        <v>33</v>
      </c>
      <c r="F79" s="36">
        <v>0.03365555555555556</v>
      </c>
      <c r="G79" s="16" t="str">
        <f t="shared" si="3"/>
        <v>4.51/km</v>
      </c>
      <c r="H79" s="19">
        <f t="shared" si="2"/>
        <v>0.009297916666666666</v>
      </c>
      <c r="I79" s="19">
        <f>F79-INDEX($F$4:$F$140,MATCH(D79,$D$4:$D$140,0))</f>
        <v>0.0058490740740740725</v>
      </c>
    </row>
    <row r="80" spans="1:9" s="13" customFormat="1" ht="15" customHeight="1">
      <c r="A80" s="16">
        <v>77</v>
      </c>
      <c r="B80" s="31" t="s">
        <v>175</v>
      </c>
      <c r="C80" s="31" t="s">
        <v>176</v>
      </c>
      <c r="D80" s="32" t="s">
        <v>55</v>
      </c>
      <c r="E80" s="31" t="s">
        <v>166</v>
      </c>
      <c r="F80" s="36">
        <v>0.033686342592592594</v>
      </c>
      <c r="G80" s="16" t="str">
        <f t="shared" si="3"/>
        <v>4.51/km</v>
      </c>
      <c r="H80" s="19">
        <f t="shared" si="2"/>
        <v>0.009328703703703704</v>
      </c>
      <c r="I80" s="19">
        <f>F80-INDEX($F$4:$F$140,MATCH(D80,$D$4:$D$140,0))</f>
        <v>0.005036921296296296</v>
      </c>
    </row>
    <row r="81" spans="1:9" s="11" customFormat="1" ht="15" customHeight="1">
      <c r="A81" s="16">
        <v>78</v>
      </c>
      <c r="B81" s="31" t="s">
        <v>177</v>
      </c>
      <c r="C81" s="31" t="s">
        <v>44</v>
      </c>
      <c r="D81" s="32" t="s">
        <v>45</v>
      </c>
      <c r="E81" s="31" t="s">
        <v>91</v>
      </c>
      <c r="F81" s="36">
        <v>0.033906018518518516</v>
      </c>
      <c r="G81" s="16" t="str">
        <f t="shared" si="3"/>
        <v>4.53/km</v>
      </c>
      <c r="H81" s="19">
        <f t="shared" si="2"/>
        <v>0.009548379629629625</v>
      </c>
      <c r="I81" s="19">
        <f>F81-INDEX($F$4:$F$140,MATCH(D81,$D$4:$D$140,0))</f>
        <v>0.006099537037037032</v>
      </c>
    </row>
    <row r="82" spans="1:9" s="11" customFormat="1" ht="15" customHeight="1">
      <c r="A82" s="16">
        <v>79</v>
      </c>
      <c r="B82" s="31" t="s">
        <v>178</v>
      </c>
      <c r="C82" s="31" t="s">
        <v>179</v>
      </c>
      <c r="D82" s="32" t="s">
        <v>38</v>
      </c>
      <c r="E82" s="31" t="s">
        <v>91</v>
      </c>
      <c r="F82" s="36">
        <v>0.033910879629629624</v>
      </c>
      <c r="G82" s="16" t="str">
        <f t="shared" si="3"/>
        <v>4.53/km</v>
      </c>
      <c r="H82" s="19">
        <f t="shared" si="2"/>
        <v>0.009553240740740734</v>
      </c>
      <c r="I82" s="19">
        <f>F82-INDEX($F$4:$F$140,MATCH(D82,$D$4:$D$140,0))</f>
        <v>0.00638217592592592</v>
      </c>
    </row>
    <row r="83" spans="1:9" s="11" customFormat="1" ht="15" customHeight="1">
      <c r="A83" s="16">
        <v>80</v>
      </c>
      <c r="B83" s="31" t="s">
        <v>180</v>
      </c>
      <c r="C83" s="31" t="s">
        <v>181</v>
      </c>
      <c r="D83" s="32" t="s">
        <v>55</v>
      </c>
      <c r="E83" s="31" t="s">
        <v>91</v>
      </c>
      <c r="F83" s="36">
        <v>0.03397314814814815</v>
      </c>
      <c r="G83" s="16" t="str">
        <f t="shared" si="3"/>
        <v>4.54/km</v>
      </c>
      <c r="H83" s="19">
        <f t="shared" si="2"/>
        <v>0.009615509259259258</v>
      </c>
      <c r="I83" s="19">
        <f>F83-INDEX($F$4:$F$140,MATCH(D83,$D$4:$D$140,0))</f>
        <v>0.00532372685185185</v>
      </c>
    </row>
    <row r="84" spans="1:9" ht="15" customHeight="1">
      <c r="A84" s="16">
        <v>81</v>
      </c>
      <c r="B84" s="31" t="s">
        <v>182</v>
      </c>
      <c r="C84" s="31" t="s">
        <v>183</v>
      </c>
      <c r="D84" s="32" t="s">
        <v>20</v>
      </c>
      <c r="E84" s="31" t="s">
        <v>83</v>
      </c>
      <c r="F84" s="36">
        <v>0.0340056712962963</v>
      </c>
      <c r="G84" s="16" t="str">
        <f t="shared" si="3"/>
        <v>4.54/km</v>
      </c>
      <c r="H84" s="19">
        <f t="shared" si="2"/>
        <v>0.00964803240740741</v>
      </c>
      <c r="I84" s="19">
        <f>F84-INDEX($F$4:$F$140,MATCH(D84,$D$4:$D$140,0))</f>
        <v>0.009088888888888893</v>
      </c>
    </row>
    <row r="85" spans="1:9" ht="15" customHeight="1">
      <c r="A85" s="16">
        <v>82</v>
      </c>
      <c r="B85" s="31" t="s">
        <v>170</v>
      </c>
      <c r="C85" s="31" t="s">
        <v>135</v>
      </c>
      <c r="D85" s="32" t="s">
        <v>71</v>
      </c>
      <c r="E85" s="31" t="s">
        <v>50</v>
      </c>
      <c r="F85" s="36">
        <v>0.03402939814814815</v>
      </c>
      <c r="G85" s="16" t="str">
        <f t="shared" si="3"/>
        <v>4.54/km</v>
      </c>
      <c r="H85" s="19">
        <f t="shared" si="2"/>
        <v>0.009671759259259258</v>
      </c>
      <c r="I85" s="19">
        <f>F85-INDEX($F$4:$F$140,MATCH(D85,$D$4:$D$140,0))</f>
        <v>0.004930439814814811</v>
      </c>
    </row>
    <row r="86" spans="1:9" ht="15" customHeight="1">
      <c r="A86" s="16">
        <v>83</v>
      </c>
      <c r="B86" s="31" t="s">
        <v>184</v>
      </c>
      <c r="C86" s="31" t="s">
        <v>158</v>
      </c>
      <c r="D86" s="32" t="s">
        <v>20</v>
      </c>
      <c r="E86" s="31" t="s">
        <v>24</v>
      </c>
      <c r="F86" s="36">
        <v>0.034078356481481484</v>
      </c>
      <c r="G86" s="16" t="str">
        <f t="shared" si="3"/>
        <v>4.54/km</v>
      </c>
      <c r="H86" s="19">
        <f t="shared" si="2"/>
        <v>0.009720717592592593</v>
      </c>
      <c r="I86" s="19">
        <f>F86-INDEX($F$4:$F$140,MATCH(D86,$D$4:$D$140,0))</f>
        <v>0.009161574074074075</v>
      </c>
    </row>
    <row r="87" spans="1:9" ht="15" customHeight="1">
      <c r="A87" s="16">
        <v>84</v>
      </c>
      <c r="B87" s="31" t="s">
        <v>185</v>
      </c>
      <c r="C87" s="31" t="s">
        <v>158</v>
      </c>
      <c r="D87" s="32" t="s">
        <v>55</v>
      </c>
      <c r="E87" s="31" t="s">
        <v>186</v>
      </c>
      <c r="F87" s="36">
        <v>0.03420983796296296</v>
      </c>
      <c r="G87" s="16" t="str">
        <f t="shared" si="3"/>
        <v>4.56/km</v>
      </c>
      <c r="H87" s="19">
        <f t="shared" si="2"/>
        <v>0.009852199074074069</v>
      </c>
      <c r="I87" s="19">
        <f>F87-INDEX($F$4:$F$140,MATCH(D87,$D$4:$D$140,0))</f>
        <v>0.005560416666666661</v>
      </c>
    </row>
    <row r="88" spans="1:9" ht="15" customHeight="1">
      <c r="A88" s="16">
        <v>85</v>
      </c>
      <c r="B88" s="31" t="s">
        <v>187</v>
      </c>
      <c r="C88" s="31" t="s">
        <v>65</v>
      </c>
      <c r="D88" s="32" t="s">
        <v>71</v>
      </c>
      <c r="E88" s="31" t="s">
        <v>75</v>
      </c>
      <c r="F88" s="36">
        <v>0.03423645833333334</v>
      </c>
      <c r="G88" s="16" t="str">
        <f t="shared" si="3"/>
        <v>4.56/km</v>
      </c>
      <c r="H88" s="19">
        <f t="shared" si="2"/>
        <v>0.009878819444444447</v>
      </c>
      <c r="I88" s="19">
        <f>F88-INDEX($F$4:$F$140,MATCH(D88,$D$4:$D$140,0))</f>
        <v>0.0051375</v>
      </c>
    </row>
    <row r="89" spans="1:9" ht="15" customHeight="1">
      <c r="A89" s="16">
        <v>86</v>
      </c>
      <c r="B89" s="31" t="s">
        <v>188</v>
      </c>
      <c r="C89" s="31" t="s">
        <v>189</v>
      </c>
      <c r="D89" s="32" t="s">
        <v>53</v>
      </c>
      <c r="E89" s="31" t="s">
        <v>83</v>
      </c>
      <c r="F89" s="36">
        <v>0.03424641203703704</v>
      </c>
      <c r="G89" s="16" t="str">
        <f t="shared" si="3"/>
        <v>4.56/km</v>
      </c>
      <c r="H89" s="19">
        <f t="shared" si="2"/>
        <v>0.009888773148148147</v>
      </c>
      <c r="I89" s="19">
        <f>F89-INDEX($F$4:$F$140,MATCH(D89,$D$4:$D$140,0))</f>
        <v>0.0057162037037037025</v>
      </c>
    </row>
    <row r="90" spans="1:9" ht="15" customHeight="1">
      <c r="A90" s="16">
        <v>87</v>
      </c>
      <c r="B90" s="31" t="s">
        <v>190</v>
      </c>
      <c r="C90" s="31" t="s">
        <v>191</v>
      </c>
      <c r="D90" s="32" t="s">
        <v>117</v>
      </c>
      <c r="E90" s="31" t="s">
        <v>192</v>
      </c>
      <c r="F90" s="36">
        <v>0.034260648148148144</v>
      </c>
      <c r="G90" s="16" t="str">
        <f t="shared" si="3"/>
        <v>4.56/km</v>
      </c>
      <c r="H90" s="19">
        <f t="shared" si="2"/>
        <v>0.009903009259259254</v>
      </c>
      <c r="I90" s="19">
        <f>F90-INDEX($F$4:$F$140,MATCH(D90,$D$4:$D$140,0))</f>
        <v>0.003095138888888887</v>
      </c>
    </row>
    <row r="91" spans="1:9" ht="15" customHeight="1">
      <c r="A91" s="16">
        <v>88</v>
      </c>
      <c r="B91" s="31" t="s">
        <v>193</v>
      </c>
      <c r="C91" s="31" t="s">
        <v>194</v>
      </c>
      <c r="D91" s="32" t="s">
        <v>20</v>
      </c>
      <c r="E91" s="31" t="s">
        <v>36</v>
      </c>
      <c r="F91" s="36">
        <v>0.03426747685185185</v>
      </c>
      <c r="G91" s="16" t="str">
        <f t="shared" si="3"/>
        <v>4.56/km</v>
      </c>
      <c r="H91" s="19">
        <f t="shared" si="2"/>
        <v>0.00990983796296296</v>
      </c>
      <c r="I91" s="19">
        <f>F91-INDEX($F$4:$F$140,MATCH(D91,$D$4:$D$140,0))</f>
        <v>0.009350694444444443</v>
      </c>
    </row>
    <row r="92" spans="1:9" ht="15" customHeight="1">
      <c r="A92" s="16">
        <v>89</v>
      </c>
      <c r="B92" s="31" t="s">
        <v>195</v>
      </c>
      <c r="C92" s="31" t="s">
        <v>196</v>
      </c>
      <c r="D92" s="32" t="s">
        <v>38</v>
      </c>
      <c r="E92" s="31" t="s">
        <v>36</v>
      </c>
      <c r="F92" s="36">
        <v>0.03427476851851852</v>
      </c>
      <c r="G92" s="16" t="str">
        <f t="shared" si="3"/>
        <v>4.56/km</v>
      </c>
      <c r="H92" s="19">
        <f t="shared" si="2"/>
        <v>0.009917129629629626</v>
      </c>
      <c r="I92" s="19">
        <f>F92-INDEX($F$4:$F$140,MATCH(D92,$D$4:$D$140,0))</f>
        <v>0.006746064814814812</v>
      </c>
    </row>
    <row r="93" spans="1:9" ht="15" customHeight="1">
      <c r="A93" s="16">
        <v>90</v>
      </c>
      <c r="B93" s="31" t="s">
        <v>197</v>
      </c>
      <c r="C93" s="31" t="s">
        <v>156</v>
      </c>
      <c r="D93" s="32" t="s">
        <v>110</v>
      </c>
      <c r="E93" s="31" t="s">
        <v>198</v>
      </c>
      <c r="F93" s="36">
        <v>0.03438287037037037</v>
      </c>
      <c r="G93" s="16" t="str">
        <f t="shared" si="3"/>
        <v>4.57/km</v>
      </c>
      <c r="H93" s="19">
        <f t="shared" si="2"/>
        <v>0.010025231481481479</v>
      </c>
      <c r="I93" s="19">
        <f>F93-INDEX($F$4:$F$140,MATCH(D93,$D$4:$D$140,0))</f>
        <v>0.003391666666666668</v>
      </c>
    </row>
    <row r="94" spans="1:9" ht="15" customHeight="1">
      <c r="A94" s="16">
        <v>91</v>
      </c>
      <c r="B94" s="31" t="s">
        <v>199</v>
      </c>
      <c r="C94" s="31" t="s">
        <v>200</v>
      </c>
      <c r="D94" s="32" t="s">
        <v>53</v>
      </c>
      <c r="E94" s="31" t="s">
        <v>68</v>
      </c>
      <c r="F94" s="36">
        <v>0.03468472222222222</v>
      </c>
      <c r="G94" s="16" t="str">
        <f t="shared" si="3"/>
        <v>4.60/km</v>
      </c>
      <c r="H94" s="19">
        <f t="shared" si="2"/>
        <v>0.01032708333333333</v>
      </c>
      <c r="I94" s="19">
        <f>F94-INDEX($F$4:$F$140,MATCH(D94,$D$4:$D$140,0))</f>
        <v>0.0061545138888888865</v>
      </c>
    </row>
    <row r="95" spans="1:9" ht="15" customHeight="1">
      <c r="A95" s="16">
        <v>92</v>
      </c>
      <c r="B95" s="31" t="s">
        <v>201</v>
      </c>
      <c r="C95" s="31" t="s">
        <v>107</v>
      </c>
      <c r="D95" s="32" t="s">
        <v>13</v>
      </c>
      <c r="E95" s="31" t="s">
        <v>152</v>
      </c>
      <c r="F95" s="36">
        <v>0.034781481481481476</v>
      </c>
      <c r="G95" s="16" t="str">
        <f t="shared" si="3"/>
        <v>5.01/km</v>
      </c>
      <c r="H95" s="19">
        <f t="shared" si="2"/>
        <v>0.010423842592592585</v>
      </c>
      <c r="I95" s="19">
        <f>F95-INDEX($F$4:$F$140,MATCH(D95,$D$4:$D$140,0))</f>
        <v>0.010423842592592585</v>
      </c>
    </row>
    <row r="96" spans="1:9" ht="15" customHeight="1">
      <c r="A96" s="16">
        <v>93</v>
      </c>
      <c r="B96" s="31" t="s">
        <v>202</v>
      </c>
      <c r="C96" s="31" t="s">
        <v>203</v>
      </c>
      <c r="D96" s="32" t="s">
        <v>20</v>
      </c>
      <c r="E96" s="31" t="s">
        <v>204</v>
      </c>
      <c r="F96" s="36">
        <v>0.034927430555555555</v>
      </c>
      <c r="G96" s="16" t="str">
        <f t="shared" si="3"/>
        <v>5.02/km</v>
      </c>
      <c r="H96" s="19">
        <f aca="true" t="shared" si="4" ref="H96:H109">F96-$F$4</f>
        <v>0.010569791666666665</v>
      </c>
      <c r="I96" s="19">
        <f>F96-INDEX($F$4:$F$140,MATCH(D96,$D$4:$D$140,0))</f>
        <v>0.010010648148148147</v>
      </c>
    </row>
    <row r="97" spans="1:9" ht="15" customHeight="1">
      <c r="A97" s="16">
        <v>94</v>
      </c>
      <c r="B97" s="31" t="s">
        <v>205</v>
      </c>
      <c r="C97" s="31" t="s">
        <v>206</v>
      </c>
      <c r="D97" s="32" t="s">
        <v>53</v>
      </c>
      <c r="E97" s="31" t="s">
        <v>207</v>
      </c>
      <c r="F97" s="36">
        <v>0.03500868055555555</v>
      </c>
      <c r="G97" s="16" t="str">
        <f t="shared" si="3"/>
        <v>5.03/km</v>
      </c>
      <c r="H97" s="19">
        <f t="shared" si="4"/>
        <v>0.010651041666666663</v>
      </c>
      <c r="I97" s="19">
        <f>F97-INDEX($F$4:$F$140,MATCH(D97,$D$4:$D$140,0))</f>
        <v>0.006478472222222219</v>
      </c>
    </row>
    <row r="98" spans="1:9" ht="15" customHeight="1">
      <c r="A98" s="16">
        <v>95</v>
      </c>
      <c r="B98" s="31" t="s">
        <v>208</v>
      </c>
      <c r="C98" s="31" t="s">
        <v>209</v>
      </c>
      <c r="D98" s="32" t="s">
        <v>55</v>
      </c>
      <c r="E98" s="31" t="s">
        <v>24</v>
      </c>
      <c r="F98" s="36">
        <v>0.035249305555555555</v>
      </c>
      <c r="G98" s="16" t="str">
        <f t="shared" si="3"/>
        <v>5.05/km</v>
      </c>
      <c r="H98" s="19">
        <f t="shared" si="4"/>
        <v>0.010891666666666664</v>
      </c>
      <c r="I98" s="19">
        <f>F98-INDEX($F$4:$F$140,MATCH(D98,$D$4:$D$140,0))</f>
        <v>0.006599884259259257</v>
      </c>
    </row>
    <row r="99" spans="1:9" ht="15" customHeight="1">
      <c r="A99" s="16">
        <v>96</v>
      </c>
      <c r="B99" s="31" t="s">
        <v>210</v>
      </c>
      <c r="C99" s="31" t="s">
        <v>211</v>
      </c>
      <c r="D99" s="32" t="s">
        <v>45</v>
      </c>
      <c r="E99" s="31" t="s">
        <v>83</v>
      </c>
      <c r="F99" s="36">
        <v>0.03549722222222222</v>
      </c>
      <c r="G99" s="16" t="str">
        <f t="shared" si="3"/>
        <v>5.07/km</v>
      </c>
      <c r="H99" s="19">
        <f t="shared" si="4"/>
        <v>0.011139583333333331</v>
      </c>
      <c r="I99" s="19">
        <f>F99-INDEX($F$4:$F$140,MATCH(D99,$D$4:$D$140,0))</f>
        <v>0.007690740740740738</v>
      </c>
    </row>
    <row r="100" spans="1:9" ht="15" customHeight="1">
      <c r="A100" s="16">
        <v>97</v>
      </c>
      <c r="B100" s="31" t="s">
        <v>212</v>
      </c>
      <c r="C100" s="31" t="s">
        <v>135</v>
      </c>
      <c r="D100" s="32" t="s">
        <v>20</v>
      </c>
      <c r="E100" s="31" t="s">
        <v>24</v>
      </c>
      <c r="F100" s="36">
        <v>0.03557164351851851</v>
      </c>
      <c r="G100" s="16" t="str">
        <f t="shared" si="3"/>
        <v>5.07/km</v>
      </c>
      <c r="H100" s="19">
        <f t="shared" si="4"/>
        <v>0.011214004629629622</v>
      </c>
      <c r="I100" s="19">
        <f>F100-INDEX($F$4:$F$140,MATCH(D100,$D$4:$D$140,0))</f>
        <v>0.010654861111111105</v>
      </c>
    </row>
    <row r="101" spans="1:9" ht="15" customHeight="1">
      <c r="A101" s="38">
        <v>98</v>
      </c>
      <c r="B101" s="39" t="s">
        <v>213</v>
      </c>
      <c r="C101" s="39" t="s">
        <v>214</v>
      </c>
      <c r="D101" s="38" t="s">
        <v>55</v>
      </c>
      <c r="E101" s="39" t="s">
        <v>279</v>
      </c>
      <c r="F101" s="40">
        <v>0.035609375000000006</v>
      </c>
      <c r="G101" s="38" t="str">
        <f t="shared" si="3"/>
        <v>5.08/km</v>
      </c>
      <c r="H101" s="41">
        <f t="shared" si="4"/>
        <v>0.011251736111111115</v>
      </c>
      <c r="I101" s="41">
        <f>F101-INDEX($F$4:$F$140,MATCH(D101,$D$4:$D$140,0))</f>
        <v>0.006959953703703708</v>
      </c>
    </row>
    <row r="102" spans="1:9" ht="15" customHeight="1">
      <c r="A102" s="16">
        <v>99</v>
      </c>
      <c r="B102" s="31" t="s">
        <v>215</v>
      </c>
      <c r="C102" s="31" t="s">
        <v>216</v>
      </c>
      <c r="D102" s="32" t="s">
        <v>53</v>
      </c>
      <c r="E102" s="31" t="s">
        <v>27</v>
      </c>
      <c r="F102" s="36">
        <v>0.035636921296296295</v>
      </c>
      <c r="G102" s="16" t="str">
        <f t="shared" si="3"/>
        <v>5.08/km</v>
      </c>
      <c r="H102" s="19">
        <f t="shared" si="4"/>
        <v>0.011279282407407405</v>
      </c>
      <c r="I102" s="19">
        <f>F102-INDEX($F$4:$F$140,MATCH(D102,$D$4:$D$140,0))</f>
        <v>0.0071067129629629605</v>
      </c>
    </row>
    <row r="103" spans="1:9" ht="15" customHeight="1">
      <c r="A103" s="16">
        <v>100</v>
      </c>
      <c r="B103" s="31" t="s">
        <v>37</v>
      </c>
      <c r="C103" s="31" t="s">
        <v>217</v>
      </c>
      <c r="D103" s="32" t="s">
        <v>13</v>
      </c>
      <c r="E103" s="31" t="s">
        <v>33</v>
      </c>
      <c r="F103" s="36">
        <v>0.03584525462962963</v>
      </c>
      <c r="G103" s="16" t="str">
        <f t="shared" si="3"/>
        <v>5.10/km</v>
      </c>
      <c r="H103" s="19">
        <f t="shared" si="4"/>
        <v>0.011487615740740743</v>
      </c>
      <c r="I103" s="19">
        <f>F103-INDEX($F$4:$F$140,MATCH(D103,$D$4:$D$140,0))</f>
        <v>0.011487615740740743</v>
      </c>
    </row>
    <row r="104" spans="1:9" ht="15" customHeight="1">
      <c r="A104" s="16">
        <v>101</v>
      </c>
      <c r="B104" s="31" t="s">
        <v>218</v>
      </c>
      <c r="C104" s="31" t="s">
        <v>78</v>
      </c>
      <c r="D104" s="32" t="s">
        <v>45</v>
      </c>
      <c r="E104" s="31" t="s">
        <v>91</v>
      </c>
      <c r="F104" s="36">
        <v>0.036059375</v>
      </c>
      <c r="G104" s="16" t="str">
        <f t="shared" si="3"/>
        <v>5.12/km</v>
      </c>
      <c r="H104" s="19">
        <f t="shared" si="4"/>
        <v>0.011701736111111107</v>
      </c>
      <c r="I104" s="19">
        <f>F104-INDEX($F$4:$F$140,MATCH(D104,$D$4:$D$140,0))</f>
        <v>0.008252893518518514</v>
      </c>
    </row>
    <row r="105" spans="1:9" ht="15" customHeight="1">
      <c r="A105" s="16">
        <v>102</v>
      </c>
      <c r="B105" s="31" t="s">
        <v>219</v>
      </c>
      <c r="C105" s="31" t="s">
        <v>88</v>
      </c>
      <c r="D105" s="32" t="s">
        <v>45</v>
      </c>
      <c r="E105" s="31" t="s">
        <v>83</v>
      </c>
      <c r="F105" s="36">
        <v>0.03612627314814815</v>
      </c>
      <c r="G105" s="16" t="str">
        <f t="shared" si="3"/>
        <v>5.12/km</v>
      </c>
      <c r="H105" s="19">
        <f t="shared" si="4"/>
        <v>0.011768634259259256</v>
      </c>
      <c r="I105" s="19">
        <f>F105-INDEX($F$4:$F$140,MATCH(D105,$D$4:$D$140,0))</f>
        <v>0.008319791666666663</v>
      </c>
    </row>
    <row r="106" spans="1:9" ht="15" customHeight="1">
      <c r="A106" s="16">
        <v>103</v>
      </c>
      <c r="B106" s="31" t="s">
        <v>87</v>
      </c>
      <c r="C106" s="31" t="s">
        <v>220</v>
      </c>
      <c r="D106" s="32" t="s">
        <v>71</v>
      </c>
      <c r="E106" s="31" t="s">
        <v>33</v>
      </c>
      <c r="F106" s="36">
        <v>0.03623310185185185</v>
      </c>
      <c r="G106" s="16" t="str">
        <f t="shared" si="3"/>
        <v>5.13/km</v>
      </c>
      <c r="H106" s="19">
        <f t="shared" si="4"/>
        <v>0.01187546296296296</v>
      </c>
      <c r="I106" s="19">
        <f>F106-INDEX($F$4:$F$140,MATCH(D106,$D$4:$D$140,0))</f>
        <v>0.007134143518518512</v>
      </c>
    </row>
    <row r="107" spans="1:9" ht="15" customHeight="1">
      <c r="A107" s="16">
        <v>104</v>
      </c>
      <c r="B107" s="31" t="s">
        <v>221</v>
      </c>
      <c r="C107" s="31" t="s">
        <v>82</v>
      </c>
      <c r="D107" s="32" t="s">
        <v>38</v>
      </c>
      <c r="E107" s="31" t="s">
        <v>91</v>
      </c>
      <c r="F107" s="36">
        <v>0.0363056712962963</v>
      </c>
      <c r="G107" s="16" t="str">
        <f t="shared" si="3"/>
        <v>5.14/km</v>
      </c>
      <c r="H107" s="19">
        <f t="shared" si="4"/>
        <v>0.011948032407407407</v>
      </c>
      <c r="I107" s="19">
        <f>F107-INDEX($F$4:$F$140,MATCH(D107,$D$4:$D$140,0))</f>
        <v>0.008776967592592593</v>
      </c>
    </row>
    <row r="108" spans="1:9" ht="15" customHeight="1">
      <c r="A108" s="16">
        <v>105</v>
      </c>
      <c r="B108" s="31" t="s">
        <v>222</v>
      </c>
      <c r="C108" s="31" t="s">
        <v>223</v>
      </c>
      <c r="D108" s="32" t="s">
        <v>117</v>
      </c>
      <c r="E108" s="31" t="s">
        <v>33</v>
      </c>
      <c r="F108" s="36">
        <v>0.036435532407407406</v>
      </c>
      <c r="G108" s="16" t="str">
        <f t="shared" si="3"/>
        <v>5.15/km</v>
      </c>
      <c r="H108" s="19">
        <f t="shared" si="4"/>
        <v>0.012077893518518516</v>
      </c>
      <c r="I108" s="19">
        <f>F108-INDEX($F$4:$F$140,MATCH(D108,$D$4:$D$140,0))</f>
        <v>0.005270023148148149</v>
      </c>
    </row>
    <row r="109" spans="1:9" ht="15" customHeight="1">
      <c r="A109" s="16">
        <v>106</v>
      </c>
      <c r="B109" s="31" t="s">
        <v>224</v>
      </c>
      <c r="C109" s="31" t="s">
        <v>225</v>
      </c>
      <c r="D109" s="32" t="s">
        <v>38</v>
      </c>
      <c r="E109" s="31" t="s">
        <v>83</v>
      </c>
      <c r="F109" s="36">
        <v>0.036535300925925926</v>
      </c>
      <c r="G109" s="16" t="str">
        <f t="shared" si="3"/>
        <v>5.16/km</v>
      </c>
      <c r="H109" s="19">
        <f t="shared" si="4"/>
        <v>0.012177662037037035</v>
      </c>
      <c r="I109" s="19">
        <f>F109-INDEX($F$4:$F$140,MATCH(D109,$D$4:$D$140,0))</f>
        <v>0.009006597222222221</v>
      </c>
    </row>
    <row r="110" spans="1:9" ht="15" customHeight="1">
      <c r="A110" s="16">
        <v>107</v>
      </c>
      <c r="B110" s="31" t="s">
        <v>226</v>
      </c>
      <c r="C110" s="31" t="s">
        <v>29</v>
      </c>
      <c r="D110" s="32" t="s">
        <v>38</v>
      </c>
      <c r="E110" s="31" t="s">
        <v>91</v>
      </c>
      <c r="F110" s="36">
        <v>0.03671041666666667</v>
      </c>
      <c r="G110" s="16" t="str">
        <f t="shared" si="3"/>
        <v>5.17/km</v>
      </c>
      <c r="H110" s="19">
        <f aca="true" t="shared" si="5" ref="H110:H140">F110-$F$4</f>
        <v>0.012352777777777778</v>
      </c>
      <c r="I110" s="19">
        <f>F110-INDEX($F$4:$F$140,MATCH(D110,$D$4:$D$140,0))</f>
        <v>0.009181712962962964</v>
      </c>
    </row>
    <row r="111" spans="1:9" ht="15" customHeight="1">
      <c r="A111" s="16">
        <v>108</v>
      </c>
      <c r="B111" s="31" t="s">
        <v>227</v>
      </c>
      <c r="C111" s="31" t="s">
        <v>131</v>
      </c>
      <c r="D111" s="32" t="s">
        <v>110</v>
      </c>
      <c r="E111" s="31" t="s">
        <v>39</v>
      </c>
      <c r="F111" s="36">
        <v>0.036810416666666665</v>
      </c>
      <c r="G111" s="16" t="str">
        <f t="shared" si="3"/>
        <v>5.18/km</v>
      </c>
      <c r="H111" s="19">
        <f t="shared" si="5"/>
        <v>0.012452777777777774</v>
      </c>
      <c r="I111" s="19">
        <f>F111-INDEX($F$4:$F$140,MATCH(D111,$D$4:$D$140,0))</f>
        <v>0.0058192129629629635</v>
      </c>
    </row>
    <row r="112" spans="1:9" ht="15" customHeight="1">
      <c r="A112" s="16">
        <v>109</v>
      </c>
      <c r="B112" s="31" t="s">
        <v>228</v>
      </c>
      <c r="C112" s="31" t="s">
        <v>78</v>
      </c>
      <c r="D112" s="32" t="s">
        <v>110</v>
      </c>
      <c r="E112" s="31" t="s">
        <v>229</v>
      </c>
      <c r="F112" s="36">
        <v>0.03689085648148148</v>
      </c>
      <c r="G112" s="16" t="str">
        <f t="shared" si="3"/>
        <v>5.19/km</v>
      </c>
      <c r="H112" s="19">
        <f t="shared" si="5"/>
        <v>0.012533217592592589</v>
      </c>
      <c r="I112" s="19">
        <f>F112-INDEX($F$4:$F$140,MATCH(D112,$D$4:$D$140,0))</f>
        <v>0.005899652777777778</v>
      </c>
    </row>
    <row r="113" spans="1:9" ht="15" customHeight="1">
      <c r="A113" s="16">
        <v>110</v>
      </c>
      <c r="B113" s="31" t="s">
        <v>230</v>
      </c>
      <c r="C113" s="31" t="s">
        <v>231</v>
      </c>
      <c r="D113" s="32" t="s">
        <v>100</v>
      </c>
      <c r="E113" s="31" t="s">
        <v>232</v>
      </c>
      <c r="F113" s="36">
        <v>0.036963888888888886</v>
      </c>
      <c r="G113" s="16" t="str">
        <f t="shared" si="3"/>
        <v>5.19/km</v>
      </c>
      <c r="H113" s="19">
        <f t="shared" si="5"/>
        <v>0.012606249999999996</v>
      </c>
      <c r="I113" s="19">
        <f>F113-INDEX($F$4:$F$140,MATCH(D113,$D$4:$D$140,0))</f>
        <v>0.00638854166666666</v>
      </c>
    </row>
    <row r="114" spans="1:9" ht="15" customHeight="1">
      <c r="A114" s="16">
        <v>111</v>
      </c>
      <c r="B114" s="31" t="s">
        <v>233</v>
      </c>
      <c r="C114" s="31" t="s">
        <v>234</v>
      </c>
      <c r="D114" s="32" t="s">
        <v>45</v>
      </c>
      <c r="E114" s="31" t="s">
        <v>91</v>
      </c>
      <c r="F114" s="36">
        <v>0.03705555555555556</v>
      </c>
      <c r="G114" s="16" t="str">
        <f t="shared" si="3"/>
        <v>5.20/km</v>
      </c>
      <c r="H114" s="19">
        <f t="shared" si="5"/>
        <v>0.012697916666666666</v>
      </c>
      <c r="I114" s="19">
        <f>F114-INDEX($F$4:$F$140,MATCH(D114,$D$4:$D$140,0))</f>
        <v>0.009249074074074073</v>
      </c>
    </row>
    <row r="115" spans="1:9" ht="15" customHeight="1">
      <c r="A115" s="16">
        <v>112</v>
      </c>
      <c r="B115" s="31" t="s">
        <v>235</v>
      </c>
      <c r="C115" s="31" t="s">
        <v>236</v>
      </c>
      <c r="D115" s="32" t="s">
        <v>71</v>
      </c>
      <c r="E115" s="31" t="s">
        <v>33</v>
      </c>
      <c r="F115" s="36">
        <v>0.03720914351851852</v>
      </c>
      <c r="G115" s="16" t="str">
        <f t="shared" si="3"/>
        <v>5.22/km</v>
      </c>
      <c r="H115" s="19">
        <f t="shared" si="5"/>
        <v>0.01285150462962963</v>
      </c>
      <c r="I115" s="19">
        <f>F115-INDEX($F$4:$F$140,MATCH(D115,$D$4:$D$140,0))</f>
        <v>0.008110185185185182</v>
      </c>
    </row>
    <row r="116" spans="1:9" ht="15" customHeight="1">
      <c r="A116" s="16">
        <v>113</v>
      </c>
      <c r="B116" s="31" t="s">
        <v>237</v>
      </c>
      <c r="C116" s="31" t="s">
        <v>23</v>
      </c>
      <c r="D116" s="32" t="s">
        <v>55</v>
      </c>
      <c r="E116" s="31" t="s">
        <v>238</v>
      </c>
      <c r="F116" s="36">
        <v>0.0373119212962963</v>
      </c>
      <c r="G116" s="16" t="str">
        <f t="shared" si="3"/>
        <v>5.22/km</v>
      </c>
      <c r="H116" s="19">
        <f t="shared" si="5"/>
        <v>0.012954282407407407</v>
      </c>
      <c r="I116" s="19">
        <f>F116-INDEX($F$4:$F$140,MATCH(D116,$D$4:$D$140,0))</f>
        <v>0.0086625</v>
      </c>
    </row>
    <row r="117" spans="1:9" ht="15" customHeight="1">
      <c r="A117" s="16">
        <v>114</v>
      </c>
      <c r="B117" s="31" t="s">
        <v>239</v>
      </c>
      <c r="C117" s="31" t="s">
        <v>240</v>
      </c>
      <c r="D117" s="32" t="s">
        <v>53</v>
      </c>
      <c r="E117" s="31" t="s">
        <v>102</v>
      </c>
      <c r="F117" s="36">
        <v>0.037396875</v>
      </c>
      <c r="G117" s="16" t="str">
        <f t="shared" si="3"/>
        <v>5.23/km</v>
      </c>
      <c r="H117" s="19">
        <f t="shared" si="5"/>
        <v>0.013039236111111113</v>
      </c>
      <c r="I117" s="19">
        <f>F117-INDEX($F$4:$F$140,MATCH(D117,$D$4:$D$140,0))</f>
        <v>0.008866666666666669</v>
      </c>
    </row>
    <row r="118" spans="1:9" ht="15" customHeight="1">
      <c r="A118" s="16">
        <v>115</v>
      </c>
      <c r="B118" s="31" t="s">
        <v>241</v>
      </c>
      <c r="C118" s="31" t="s">
        <v>242</v>
      </c>
      <c r="D118" s="32" t="s">
        <v>117</v>
      </c>
      <c r="E118" s="31" t="s">
        <v>24</v>
      </c>
      <c r="F118" s="36">
        <v>0.03750648148148148</v>
      </c>
      <c r="G118" s="16" t="str">
        <f t="shared" si="3"/>
        <v>5.24/km</v>
      </c>
      <c r="H118" s="19">
        <f t="shared" si="5"/>
        <v>0.01314884259259259</v>
      </c>
      <c r="I118" s="19">
        <f>F118-INDEX($F$4:$F$140,MATCH(D118,$D$4:$D$140,0))</f>
        <v>0.0063409722222222235</v>
      </c>
    </row>
    <row r="119" spans="1:9" ht="15" customHeight="1">
      <c r="A119" s="16">
        <v>116</v>
      </c>
      <c r="B119" s="31" t="s">
        <v>230</v>
      </c>
      <c r="C119" s="31" t="s">
        <v>243</v>
      </c>
      <c r="D119" s="32" t="s">
        <v>100</v>
      </c>
      <c r="E119" s="31" t="s">
        <v>232</v>
      </c>
      <c r="F119" s="36">
        <v>0.0378800925925926</v>
      </c>
      <c r="G119" s="16" t="str">
        <f t="shared" si="3"/>
        <v>5.27/km</v>
      </c>
      <c r="H119" s="19">
        <f t="shared" si="5"/>
        <v>0.013522453703703707</v>
      </c>
      <c r="I119" s="19">
        <f>F119-INDEX($F$4:$F$140,MATCH(D119,$D$4:$D$140,0))</f>
        <v>0.007304745370370371</v>
      </c>
    </row>
    <row r="120" spans="1:9" ht="15" customHeight="1">
      <c r="A120" s="16">
        <v>117</v>
      </c>
      <c r="B120" s="31" t="s">
        <v>244</v>
      </c>
      <c r="C120" s="31" t="s">
        <v>245</v>
      </c>
      <c r="D120" s="32" t="s">
        <v>53</v>
      </c>
      <c r="E120" s="31" t="s">
        <v>83</v>
      </c>
      <c r="F120" s="36">
        <v>0.03791122685185185</v>
      </c>
      <c r="G120" s="16" t="str">
        <f t="shared" si="3"/>
        <v>5.28/km</v>
      </c>
      <c r="H120" s="19">
        <f t="shared" si="5"/>
        <v>0.013553587962962962</v>
      </c>
      <c r="I120" s="19">
        <f>F120-INDEX($F$4:$F$140,MATCH(D120,$D$4:$D$140,0))</f>
        <v>0.009381018518518518</v>
      </c>
    </row>
    <row r="121" spans="1:9" ht="15" customHeight="1">
      <c r="A121" s="16">
        <v>118</v>
      </c>
      <c r="B121" s="31" t="s">
        <v>246</v>
      </c>
      <c r="C121" s="31" t="s">
        <v>113</v>
      </c>
      <c r="D121" s="32" t="s">
        <v>45</v>
      </c>
      <c r="E121" s="31" t="s">
        <v>247</v>
      </c>
      <c r="F121" s="36">
        <v>0.037927777777777776</v>
      </c>
      <c r="G121" s="16" t="str">
        <f t="shared" si="3"/>
        <v>5.28/km</v>
      </c>
      <c r="H121" s="19">
        <f t="shared" si="5"/>
        <v>0.013570138888888885</v>
      </c>
      <c r="I121" s="19">
        <f>F121-INDEX($F$4:$F$140,MATCH(D121,$D$4:$D$140,0))</f>
        <v>0.010121296296296291</v>
      </c>
    </row>
    <row r="122" spans="1:9" ht="15" customHeight="1">
      <c r="A122" s="16">
        <v>119</v>
      </c>
      <c r="B122" s="31" t="s">
        <v>248</v>
      </c>
      <c r="C122" s="31" t="s">
        <v>104</v>
      </c>
      <c r="D122" s="32" t="s">
        <v>117</v>
      </c>
      <c r="E122" s="31" t="s">
        <v>249</v>
      </c>
      <c r="F122" s="36">
        <v>0.03814849537037037</v>
      </c>
      <c r="G122" s="16" t="str">
        <f t="shared" si="3"/>
        <v>5.30/km</v>
      </c>
      <c r="H122" s="19">
        <f t="shared" si="5"/>
        <v>0.01379085648148148</v>
      </c>
      <c r="I122" s="19">
        <f>F122-INDEX($F$4:$F$140,MATCH(D122,$D$4:$D$140,0))</f>
        <v>0.006982986111111113</v>
      </c>
    </row>
    <row r="123" spans="1:9" ht="15" customHeight="1">
      <c r="A123" s="16">
        <v>120</v>
      </c>
      <c r="B123" s="31" t="s">
        <v>208</v>
      </c>
      <c r="C123" s="31" t="s">
        <v>250</v>
      </c>
      <c r="D123" s="32" t="s">
        <v>53</v>
      </c>
      <c r="E123" s="31" t="s">
        <v>24</v>
      </c>
      <c r="F123" s="36">
        <v>0.03844594907407407</v>
      </c>
      <c r="G123" s="16" t="str">
        <f t="shared" si="3"/>
        <v>5.32/km</v>
      </c>
      <c r="H123" s="19">
        <f t="shared" si="5"/>
        <v>0.014088310185185183</v>
      </c>
      <c r="I123" s="19">
        <f>F123-INDEX($F$4:$F$140,MATCH(D123,$D$4:$D$140,0))</f>
        <v>0.009915740740740739</v>
      </c>
    </row>
    <row r="124" spans="1:9" ht="15" customHeight="1">
      <c r="A124" s="16">
        <v>121</v>
      </c>
      <c r="B124" s="31" t="s">
        <v>173</v>
      </c>
      <c r="C124" s="31" t="s">
        <v>251</v>
      </c>
      <c r="D124" s="32" t="s">
        <v>38</v>
      </c>
      <c r="E124" s="31" t="s">
        <v>33</v>
      </c>
      <c r="F124" s="36">
        <v>0.038520601851851854</v>
      </c>
      <c r="G124" s="16" t="str">
        <f t="shared" si="3"/>
        <v>5.33/km</v>
      </c>
      <c r="H124" s="19">
        <f t="shared" si="5"/>
        <v>0.014162962962962964</v>
      </c>
      <c r="I124" s="19">
        <f>F124-INDEX($F$4:$F$140,MATCH(D124,$D$4:$D$140,0))</f>
        <v>0.01099189814814815</v>
      </c>
    </row>
    <row r="125" spans="1:9" ht="15" customHeight="1">
      <c r="A125" s="16">
        <v>122</v>
      </c>
      <c r="B125" s="31" t="s">
        <v>252</v>
      </c>
      <c r="C125" s="31" t="s">
        <v>253</v>
      </c>
      <c r="D125" s="32" t="s">
        <v>117</v>
      </c>
      <c r="E125" s="31" t="s">
        <v>39</v>
      </c>
      <c r="F125" s="36">
        <v>0.03860219907407408</v>
      </c>
      <c r="G125" s="16" t="str">
        <f t="shared" si="3"/>
        <v>5.34/km</v>
      </c>
      <c r="H125" s="19">
        <f t="shared" si="5"/>
        <v>0.014244560185185186</v>
      </c>
      <c r="I125" s="19">
        <f>F125-INDEX($F$4:$F$140,MATCH(D125,$D$4:$D$140,0))</f>
        <v>0.00743668981481482</v>
      </c>
    </row>
    <row r="126" spans="1:9" ht="15" customHeight="1">
      <c r="A126" s="16">
        <v>123</v>
      </c>
      <c r="B126" s="31" t="s">
        <v>254</v>
      </c>
      <c r="C126" s="31" t="s">
        <v>255</v>
      </c>
      <c r="D126" s="32" t="s">
        <v>110</v>
      </c>
      <c r="E126" s="31" t="s">
        <v>256</v>
      </c>
      <c r="F126" s="36">
        <v>0.03874432870370371</v>
      </c>
      <c r="G126" s="16" t="str">
        <f t="shared" si="3"/>
        <v>5.35/km</v>
      </c>
      <c r="H126" s="19">
        <f t="shared" si="5"/>
        <v>0.014386689814814817</v>
      </c>
      <c r="I126" s="19">
        <f>F126-INDEX($F$4:$F$140,MATCH(D126,$D$4:$D$140,0))</f>
        <v>0.0077531250000000065</v>
      </c>
    </row>
    <row r="127" spans="1:9" ht="15" customHeight="1">
      <c r="A127" s="16">
        <v>124</v>
      </c>
      <c r="B127" s="31" t="s">
        <v>257</v>
      </c>
      <c r="C127" s="31" t="s">
        <v>245</v>
      </c>
      <c r="D127" s="32" t="s">
        <v>100</v>
      </c>
      <c r="E127" s="31" t="s">
        <v>83</v>
      </c>
      <c r="F127" s="36">
        <v>0.039421296296296295</v>
      </c>
      <c r="G127" s="16" t="str">
        <f t="shared" si="3"/>
        <v>5.41/km</v>
      </c>
      <c r="H127" s="19">
        <f t="shared" si="5"/>
        <v>0.015063657407407404</v>
      </c>
      <c r="I127" s="19">
        <f>F127-INDEX($F$4:$F$140,MATCH(D127,$D$4:$D$140,0))</f>
        <v>0.008845949074074069</v>
      </c>
    </row>
    <row r="128" spans="1:9" ht="15" customHeight="1">
      <c r="A128" s="16">
        <v>125</v>
      </c>
      <c r="B128" s="31" t="s">
        <v>258</v>
      </c>
      <c r="C128" s="31" t="s">
        <v>23</v>
      </c>
      <c r="D128" s="32" t="s">
        <v>38</v>
      </c>
      <c r="E128" s="31" t="s">
        <v>83</v>
      </c>
      <c r="F128" s="36">
        <v>0.039427546296296294</v>
      </c>
      <c r="G128" s="16" t="str">
        <f t="shared" si="3"/>
        <v>5.41/km</v>
      </c>
      <c r="H128" s="19">
        <f t="shared" si="5"/>
        <v>0.015069907407407403</v>
      </c>
      <c r="I128" s="19">
        <f>F128-INDEX($F$4:$F$140,MATCH(D128,$D$4:$D$140,0))</f>
        <v>0.01189884259259259</v>
      </c>
    </row>
    <row r="129" spans="1:9" ht="15" customHeight="1">
      <c r="A129" s="16">
        <v>126</v>
      </c>
      <c r="B129" s="31" t="s">
        <v>259</v>
      </c>
      <c r="C129" s="31" t="s">
        <v>260</v>
      </c>
      <c r="D129" s="32" t="s">
        <v>45</v>
      </c>
      <c r="E129" s="31" t="s">
        <v>247</v>
      </c>
      <c r="F129" s="36">
        <v>0.03943738425925926</v>
      </c>
      <c r="G129" s="16" t="str">
        <f t="shared" si="3"/>
        <v>5.41/km</v>
      </c>
      <c r="H129" s="19">
        <f t="shared" si="5"/>
        <v>0.015079745370370368</v>
      </c>
      <c r="I129" s="19">
        <f>F129-INDEX($F$4:$F$140,MATCH(D129,$D$4:$D$140,0))</f>
        <v>0.011630902777777775</v>
      </c>
    </row>
    <row r="130" spans="1:9" ht="15" customHeight="1">
      <c r="A130" s="16">
        <v>127</v>
      </c>
      <c r="B130" s="31" t="s">
        <v>261</v>
      </c>
      <c r="C130" s="31" t="s">
        <v>23</v>
      </c>
      <c r="D130" s="32" t="s">
        <v>55</v>
      </c>
      <c r="E130" s="31" t="s">
        <v>33</v>
      </c>
      <c r="F130" s="36">
        <v>0.0396724537037037</v>
      </c>
      <c r="G130" s="16" t="str">
        <f t="shared" si="3"/>
        <v>5.43/km</v>
      </c>
      <c r="H130" s="19">
        <f t="shared" si="5"/>
        <v>0.015314814814814812</v>
      </c>
      <c r="I130" s="19">
        <f>F130-INDEX($F$4:$F$140,MATCH(D130,$D$4:$D$140,0))</f>
        <v>0.011023032407407405</v>
      </c>
    </row>
    <row r="131" spans="1:9" ht="15" customHeight="1">
      <c r="A131" s="16">
        <v>128</v>
      </c>
      <c r="B131" s="31" t="s">
        <v>262</v>
      </c>
      <c r="C131" s="31" t="s">
        <v>29</v>
      </c>
      <c r="D131" s="32" t="s">
        <v>55</v>
      </c>
      <c r="E131" s="31" t="s">
        <v>27</v>
      </c>
      <c r="F131" s="36">
        <v>0.03978009259259259</v>
      </c>
      <c r="G131" s="16" t="str">
        <f t="shared" si="3"/>
        <v>5.44/km</v>
      </c>
      <c r="H131" s="19">
        <f t="shared" si="5"/>
        <v>0.015422453703703699</v>
      </c>
      <c r="I131" s="19">
        <f>F131-INDEX($F$4:$F$140,MATCH(D131,$D$4:$D$140,0))</f>
        <v>0.011130671296296291</v>
      </c>
    </row>
    <row r="132" spans="1:9" ht="15" customHeight="1">
      <c r="A132" s="16">
        <v>129</v>
      </c>
      <c r="B132" s="31" t="s">
        <v>263</v>
      </c>
      <c r="C132" s="31" t="s">
        <v>146</v>
      </c>
      <c r="D132" s="32" t="s">
        <v>117</v>
      </c>
      <c r="E132" s="31" t="s">
        <v>142</v>
      </c>
      <c r="F132" s="36">
        <v>0.041092939814814815</v>
      </c>
      <c r="G132" s="16" t="str">
        <f aca="true" t="shared" si="6" ref="G132:G140">TEXT(INT((HOUR(F132)*3600+MINUTE(F132)*60+SECOND(F132))/$I$2/60),"0")&amp;"."&amp;TEXT(MOD((HOUR(F132)*3600+MINUTE(F132)*60+SECOND(F132))/$I$2,60),"00")&amp;"/km"</f>
        <v>5.55/km</v>
      </c>
      <c r="H132" s="19">
        <f t="shared" si="5"/>
        <v>0.016735300925925924</v>
      </c>
      <c r="I132" s="19">
        <f>F132-INDEX($F$4:$F$140,MATCH(D132,$D$4:$D$140,0))</f>
        <v>0.009927430555555557</v>
      </c>
    </row>
    <row r="133" spans="1:9" ht="15" customHeight="1">
      <c r="A133" s="16">
        <v>130</v>
      </c>
      <c r="B133" s="31" t="s">
        <v>264</v>
      </c>
      <c r="C133" s="31" t="s">
        <v>41</v>
      </c>
      <c r="D133" s="32" t="s">
        <v>38</v>
      </c>
      <c r="E133" s="31" t="s">
        <v>91</v>
      </c>
      <c r="F133" s="36">
        <v>0.04126134259259259</v>
      </c>
      <c r="G133" s="16" t="str">
        <f t="shared" si="6"/>
        <v>5.57/km</v>
      </c>
      <c r="H133" s="19">
        <f t="shared" si="5"/>
        <v>0.016903703703703702</v>
      </c>
      <c r="I133" s="19">
        <f>F133-INDEX($F$4:$F$140,MATCH(D133,$D$4:$D$140,0))</f>
        <v>0.013732638888888888</v>
      </c>
    </row>
    <row r="134" spans="1:9" ht="15" customHeight="1">
      <c r="A134" s="16">
        <v>131</v>
      </c>
      <c r="B134" s="31" t="s">
        <v>265</v>
      </c>
      <c r="C134" s="31" t="s">
        <v>16</v>
      </c>
      <c r="D134" s="32" t="s">
        <v>117</v>
      </c>
      <c r="E134" s="31" t="s">
        <v>142</v>
      </c>
      <c r="F134" s="36">
        <v>0.04133020833333333</v>
      </c>
      <c r="G134" s="16" t="str">
        <f t="shared" si="6"/>
        <v>5.57/km</v>
      </c>
      <c r="H134" s="19">
        <f t="shared" si="5"/>
        <v>0.016972569444444443</v>
      </c>
      <c r="I134" s="19">
        <f>F134-INDEX($F$4:$F$140,MATCH(D134,$D$4:$D$140,0))</f>
        <v>0.010164699074074076</v>
      </c>
    </row>
    <row r="135" spans="1:9" ht="15" customHeight="1">
      <c r="A135" s="16">
        <v>132</v>
      </c>
      <c r="B135" s="31" t="s">
        <v>266</v>
      </c>
      <c r="C135" s="31" t="s">
        <v>267</v>
      </c>
      <c r="D135" s="32" t="s">
        <v>100</v>
      </c>
      <c r="E135" s="31" t="s">
        <v>247</v>
      </c>
      <c r="F135" s="36">
        <v>0.04134872685185185</v>
      </c>
      <c r="G135" s="16" t="str">
        <f t="shared" si="6"/>
        <v>5.57/km</v>
      </c>
      <c r="H135" s="19">
        <f t="shared" si="5"/>
        <v>0.016991087962962958</v>
      </c>
      <c r="I135" s="19">
        <f>F135-INDEX($F$4:$F$140,MATCH(D135,$D$4:$D$140,0))</f>
        <v>0.010773379629629622</v>
      </c>
    </row>
    <row r="136" spans="1:9" ht="15" customHeight="1">
      <c r="A136" s="16">
        <v>133</v>
      </c>
      <c r="B136" s="31" t="s">
        <v>268</v>
      </c>
      <c r="C136" s="31" t="s">
        <v>269</v>
      </c>
      <c r="D136" s="32" t="s">
        <v>100</v>
      </c>
      <c r="E136" s="31" t="s">
        <v>207</v>
      </c>
      <c r="F136" s="36">
        <v>0.044135995370370364</v>
      </c>
      <c r="G136" s="16" t="str">
        <f t="shared" si="6"/>
        <v>6.21/km</v>
      </c>
      <c r="H136" s="19">
        <f t="shared" si="5"/>
        <v>0.019778356481481473</v>
      </c>
      <c r="I136" s="19">
        <f>F136-INDEX($F$4:$F$140,MATCH(D136,$D$4:$D$140,0))</f>
        <v>0.013560648148148138</v>
      </c>
    </row>
    <row r="137" spans="1:9" ht="15" customHeight="1">
      <c r="A137" s="16">
        <v>134</v>
      </c>
      <c r="B137" s="31" t="s">
        <v>270</v>
      </c>
      <c r="C137" s="31" t="s">
        <v>225</v>
      </c>
      <c r="D137" s="32" t="s">
        <v>117</v>
      </c>
      <c r="E137" s="31" t="s">
        <v>75</v>
      </c>
      <c r="F137" s="36">
        <v>0.04450462962962962</v>
      </c>
      <c r="G137" s="16" t="str">
        <f t="shared" si="6"/>
        <v>6.25/km</v>
      </c>
      <c r="H137" s="19">
        <f t="shared" si="5"/>
        <v>0.020146990740740733</v>
      </c>
      <c r="I137" s="19">
        <f>F137-INDEX($F$4:$F$140,MATCH(D137,$D$4:$D$140,0))</f>
        <v>0.013339120370370366</v>
      </c>
    </row>
    <row r="138" spans="1:9" ht="15" customHeight="1">
      <c r="A138" s="16">
        <v>135</v>
      </c>
      <c r="B138" s="31" t="s">
        <v>271</v>
      </c>
      <c r="C138" s="31" t="s">
        <v>272</v>
      </c>
      <c r="D138" s="32" t="s">
        <v>100</v>
      </c>
      <c r="E138" s="31" t="s">
        <v>247</v>
      </c>
      <c r="F138" s="36">
        <v>0.04621643518518518</v>
      </c>
      <c r="G138" s="16" t="str">
        <f t="shared" si="6"/>
        <v>6.39/km</v>
      </c>
      <c r="H138" s="19">
        <f t="shared" si="5"/>
        <v>0.02185879629629629</v>
      </c>
      <c r="I138" s="19">
        <f>F138-INDEX($F$4:$F$140,MATCH(D138,$D$4:$D$140,0))</f>
        <v>0.015641087962962954</v>
      </c>
    </row>
    <row r="139" spans="1:9" ht="15" customHeight="1">
      <c r="A139" s="16">
        <v>136</v>
      </c>
      <c r="B139" s="31" t="s">
        <v>273</v>
      </c>
      <c r="C139" s="31" t="s">
        <v>274</v>
      </c>
      <c r="D139" s="32" t="s">
        <v>100</v>
      </c>
      <c r="E139" s="31" t="s">
        <v>91</v>
      </c>
      <c r="F139" s="36">
        <v>0.046772569444444446</v>
      </c>
      <c r="G139" s="16" t="str">
        <f t="shared" si="6"/>
        <v>6.44/km</v>
      </c>
      <c r="H139" s="19">
        <f t="shared" si="5"/>
        <v>0.022414930555555556</v>
      </c>
      <c r="I139" s="19">
        <f>F139-INDEX($F$4:$F$140,MATCH(D139,$D$4:$D$140,0))</f>
        <v>0.01619722222222222</v>
      </c>
    </row>
    <row r="140" spans="1:9" ht="15" customHeight="1">
      <c r="A140" s="17">
        <v>137</v>
      </c>
      <c r="B140" s="33" t="s">
        <v>275</v>
      </c>
      <c r="C140" s="33" t="s">
        <v>276</v>
      </c>
      <c r="D140" s="34" t="s">
        <v>110</v>
      </c>
      <c r="E140" s="33" t="s">
        <v>91</v>
      </c>
      <c r="F140" s="37">
        <v>0.04689826388888888</v>
      </c>
      <c r="G140" s="17" t="str">
        <f t="shared" si="6"/>
        <v>6.45/km</v>
      </c>
      <c r="H140" s="20">
        <f t="shared" si="5"/>
        <v>0.02254062499999999</v>
      </c>
      <c r="I140" s="20">
        <f>F140-INDEX($F$4:$F$140,MATCH(D140,$D$4:$D$140,0))</f>
        <v>0.01590706018518518</v>
      </c>
    </row>
  </sheetData>
  <autoFilter ref="A3:I14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Maratonina Campestre Città di Gallese</v>
      </c>
      <c r="B1" s="24"/>
      <c r="C1" s="25"/>
    </row>
    <row r="2" spans="1:3" ht="33" customHeight="1">
      <c r="A2" s="26" t="str">
        <f>Individuale!A2&amp;" km. "&amp;Individuale!I2</f>
        <v>Gallese (VT) Italia - Sabato 11/06/2011 km. 10</v>
      </c>
      <c r="B2" s="27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42" t="s">
        <v>33</v>
      </c>
      <c r="C4" s="45">
        <v>21</v>
      </c>
    </row>
    <row r="5" spans="1:3" ht="15" customHeight="1">
      <c r="A5" s="16">
        <v>2</v>
      </c>
      <c r="B5" s="43" t="s">
        <v>91</v>
      </c>
      <c r="C5" s="46">
        <v>16</v>
      </c>
    </row>
    <row r="6" spans="1:3" ht="15" customHeight="1">
      <c r="A6" s="16">
        <v>3</v>
      </c>
      <c r="B6" s="43" t="s">
        <v>83</v>
      </c>
      <c r="C6" s="46">
        <v>15</v>
      </c>
    </row>
    <row r="7" spans="1:3" ht="15" customHeight="1">
      <c r="A7" s="16">
        <v>4</v>
      </c>
      <c r="B7" s="43" t="s">
        <v>27</v>
      </c>
      <c r="C7" s="46">
        <v>10</v>
      </c>
    </row>
    <row r="8" spans="1:3" ht="15" customHeight="1">
      <c r="A8" s="16">
        <v>5</v>
      </c>
      <c r="B8" s="43" t="s">
        <v>24</v>
      </c>
      <c r="C8" s="46">
        <v>9</v>
      </c>
    </row>
    <row r="9" spans="1:3" ht="15" customHeight="1">
      <c r="A9" s="16">
        <v>6</v>
      </c>
      <c r="B9" s="43" t="s">
        <v>36</v>
      </c>
      <c r="C9" s="46">
        <v>8</v>
      </c>
    </row>
    <row r="10" spans="1:3" ht="15" customHeight="1">
      <c r="A10" s="16">
        <v>7</v>
      </c>
      <c r="B10" s="43" t="s">
        <v>68</v>
      </c>
      <c r="C10" s="46">
        <v>4</v>
      </c>
    </row>
    <row r="11" spans="1:3" ht="15" customHeight="1">
      <c r="A11" s="16">
        <v>8</v>
      </c>
      <c r="B11" s="43" t="s">
        <v>39</v>
      </c>
      <c r="C11" s="46">
        <v>4</v>
      </c>
    </row>
    <row r="12" spans="1:3" ht="15" customHeight="1">
      <c r="A12" s="16">
        <v>9</v>
      </c>
      <c r="B12" s="43" t="s">
        <v>247</v>
      </c>
      <c r="C12" s="46">
        <v>4</v>
      </c>
    </row>
    <row r="13" spans="1:3" ht="15" customHeight="1">
      <c r="A13" s="16">
        <v>10</v>
      </c>
      <c r="B13" s="43" t="s">
        <v>142</v>
      </c>
      <c r="C13" s="46">
        <v>3</v>
      </c>
    </row>
    <row r="14" spans="1:3" ht="15" customHeight="1">
      <c r="A14" s="16">
        <v>11</v>
      </c>
      <c r="B14" s="43" t="s">
        <v>75</v>
      </c>
      <c r="C14" s="46">
        <v>3</v>
      </c>
    </row>
    <row r="15" spans="1:3" ht="15" customHeight="1">
      <c r="A15" s="16">
        <v>12</v>
      </c>
      <c r="B15" s="43" t="s">
        <v>50</v>
      </c>
      <c r="C15" s="46">
        <v>3</v>
      </c>
    </row>
    <row r="16" spans="1:3" ht="15" customHeight="1">
      <c r="A16" s="16">
        <v>13</v>
      </c>
      <c r="B16" s="43" t="s">
        <v>14</v>
      </c>
      <c r="C16" s="46">
        <v>2</v>
      </c>
    </row>
    <row r="17" spans="1:3" ht="15" customHeight="1">
      <c r="A17" s="16">
        <v>14</v>
      </c>
      <c r="B17" s="43" t="s">
        <v>232</v>
      </c>
      <c r="C17" s="46">
        <v>2</v>
      </c>
    </row>
    <row r="18" spans="1:3" ht="15" customHeight="1">
      <c r="A18" s="16">
        <v>15</v>
      </c>
      <c r="B18" s="43" t="s">
        <v>102</v>
      </c>
      <c r="C18" s="46">
        <v>2</v>
      </c>
    </row>
    <row r="19" spans="1:3" ht="15" customHeight="1">
      <c r="A19" s="16">
        <v>16</v>
      </c>
      <c r="B19" s="43" t="s">
        <v>166</v>
      </c>
      <c r="C19" s="46">
        <v>2</v>
      </c>
    </row>
    <row r="20" spans="1:3" ht="15" customHeight="1">
      <c r="A20" s="16">
        <v>17</v>
      </c>
      <c r="B20" s="43" t="s">
        <v>152</v>
      </c>
      <c r="C20" s="46">
        <v>2</v>
      </c>
    </row>
    <row r="21" spans="1:3" ht="15" customHeight="1">
      <c r="A21" s="16">
        <v>18</v>
      </c>
      <c r="B21" s="43" t="s">
        <v>207</v>
      </c>
      <c r="C21" s="46">
        <v>2</v>
      </c>
    </row>
    <row r="22" spans="1:3" ht="15" customHeight="1">
      <c r="A22" s="16">
        <v>19</v>
      </c>
      <c r="B22" s="43" t="s">
        <v>17</v>
      </c>
      <c r="C22" s="46">
        <v>2</v>
      </c>
    </row>
    <row r="23" spans="1:3" ht="15" customHeight="1">
      <c r="A23" s="38">
        <v>20</v>
      </c>
      <c r="B23" s="39" t="s">
        <v>279</v>
      </c>
      <c r="C23" s="48">
        <v>1</v>
      </c>
    </row>
    <row r="24" spans="1:3" ht="15" customHeight="1">
      <c r="A24" s="16">
        <v>21</v>
      </c>
      <c r="B24" s="43" t="s">
        <v>256</v>
      </c>
      <c r="C24" s="46">
        <v>1</v>
      </c>
    </row>
    <row r="25" spans="1:3" ht="15" customHeight="1">
      <c r="A25" s="16">
        <v>22</v>
      </c>
      <c r="B25" s="43" t="s">
        <v>150</v>
      </c>
      <c r="C25" s="46">
        <v>1</v>
      </c>
    </row>
    <row r="26" spans="1:3" ht="15" customHeight="1">
      <c r="A26" s="16">
        <v>23</v>
      </c>
      <c r="B26" s="43" t="s">
        <v>204</v>
      </c>
      <c r="C26" s="46">
        <v>1</v>
      </c>
    </row>
    <row r="27" spans="1:3" ht="15" customHeight="1">
      <c r="A27" s="16">
        <v>24</v>
      </c>
      <c r="B27" s="43" t="s">
        <v>229</v>
      </c>
      <c r="C27" s="46">
        <v>1</v>
      </c>
    </row>
    <row r="28" spans="1:3" ht="15" customHeight="1">
      <c r="A28" s="16">
        <v>25</v>
      </c>
      <c r="B28" s="43" t="s">
        <v>21</v>
      </c>
      <c r="C28" s="46">
        <v>1</v>
      </c>
    </row>
    <row r="29" spans="1:3" ht="15" customHeight="1">
      <c r="A29" s="16">
        <v>26</v>
      </c>
      <c r="B29" s="43" t="s">
        <v>86</v>
      </c>
      <c r="C29" s="46">
        <v>1</v>
      </c>
    </row>
    <row r="30" spans="1:3" ht="15" customHeight="1">
      <c r="A30" s="16">
        <v>27</v>
      </c>
      <c r="B30" s="43" t="s">
        <v>249</v>
      </c>
      <c r="C30" s="46">
        <v>1</v>
      </c>
    </row>
    <row r="31" spans="1:3" ht="15" customHeight="1">
      <c r="A31" s="16">
        <v>28</v>
      </c>
      <c r="B31" s="43" t="s">
        <v>95</v>
      </c>
      <c r="C31" s="46">
        <v>1</v>
      </c>
    </row>
    <row r="32" spans="1:3" ht="15" customHeight="1">
      <c r="A32" s="16">
        <v>29</v>
      </c>
      <c r="B32" s="43" t="s">
        <v>46</v>
      </c>
      <c r="C32" s="46">
        <v>1</v>
      </c>
    </row>
    <row r="33" spans="1:3" ht="15" customHeight="1">
      <c r="A33" s="16">
        <v>30</v>
      </c>
      <c r="B33" s="43" t="s">
        <v>162</v>
      </c>
      <c r="C33" s="46">
        <v>1</v>
      </c>
    </row>
    <row r="34" spans="1:3" ht="15" customHeight="1">
      <c r="A34" s="16">
        <v>31</v>
      </c>
      <c r="B34" s="43" t="s">
        <v>198</v>
      </c>
      <c r="C34" s="46">
        <v>1</v>
      </c>
    </row>
    <row r="35" spans="1:3" ht="15" customHeight="1">
      <c r="A35" s="16">
        <v>32</v>
      </c>
      <c r="B35" s="43" t="s">
        <v>59</v>
      </c>
      <c r="C35" s="46">
        <v>1</v>
      </c>
    </row>
    <row r="36" spans="1:3" ht="15" customHeight="1">
      <c r="A36" s="16">
        <v>33</v>
      </c>
      <c r="B36" s="43" t="s">
        <v>80</v>
      </c>
      <c r="C36" s="46">
        <v>1</v>
      </c>
    </row>
    <row r="37" spans="1:3" ht="15" customHeight="1">
      <c r="A37" s="16">
        <v>34</v>
      </c>
      <c r="B37" s="43" t="s">
        <v>125</v>
      </c>
      <c r="C37" s="46">
        <v>1</v>
      </c>
    </row>
    <row r="38" spans="1:3" ht="15" customHeight="1">
      <c r="A38" s="16">
        <v>35</v>
      </c>
      <c r="B38" s="43" t="s">
        <v>118</v>
      </c>
      <c r="C38" s="46">
        <v>1</v>
      </c>
    </row>
    <row r="39" spans="1:3" ht="15" customHeight="1">
      <c r="A39" s="16">
        <v>36</v>
      </c>
      <c r="B39" s="43" t="s">
        <v>238</v>
      </c>
      <c r="C39" s="46">
        <v>1</v>
      </c>
    </row>
    <row r="40" spans="1:3" ht="15" customHeight="1">
      <c r="A40" s="16">
        <v>37</v>
      </c>
      <c r="B40" s="43" t="s">
        <v>56</v>
      </c>
      <c r="C40" s="46">
        <v>1</v>
      </c>
    </row>
    <row r="41" spans="1:3" ht="15" customHeight="1">
      <c r="A41" s="16">
        <v>38</v>
      </c>
      <c r="B41" s="43" t="s">
        <v>186</v>
      </c>
      <c r="C41" s="46">
        <v>1</v>
      </c>
    </row>
    <row r="42" spans="1:3" ht="15" customHeight="1">
      <c r="A42" s="16">
        <v>39</v>
      </c>
      <c r="B42" s="43" t="s">
        <v>42</v>
      </c>
      <c r="C42" s="46">
        <v>1</v>
      </c>
    </row>
    <row r="43" spans="1:3" ht="15" customHeight="1">
      <c r="A43" s="16">
        <v>40</v>
      </c>
      <c r="B43" s="43" t="s">
        <v>192</v>
      </c>
      <c r="C43" s="46">
        <v>1</v>
      </c>
    </row>
    <row r="44" spans="1:3" ht="15" customHeight="1">
      <c r="A44" s="16">
        <v>41</v>
      </c>
      <c r="B44" s="43" t="s">
        <v>30</v>
      </c>
      <c r="C44" s="46">
        <v>1</v>
      </c>
    </row>
    <row r="45" spans="1:3" ht="15" customHeight="1">
      <c r="A45" s="17">
        <v>42</v>
      </c>
      <c r="B45" s="44" t="s">
        <v>128</v>
      </c>
      <c r="C45" s="47">
        <v>1</v>
      </c>
    </row>
    <row r="46" ht="12.75">
      <c r="C46" s="2">
        <f>SUM(C4:C45)</f>
        <v>137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2011-06-16T09:59:13Z</dcterms:modified>
  <cp:category/>
  <cp:version/>
  <cp:contentType/>
  <cp:contentStatus/>
</cp:coreProperties>
</file>