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<sst xmlns="http://schemas.openxmlformats.org/spreadsheetml/2006/main" count="627" uniqueCount="303">
  <si>
    <t xml:space="preserve">Silvestri  </t>
  </si>
  <si>
    <t xml:space="preserve">Simone  </t>
  </si>
  <si>
    <t xml:space="preserve">Tm23  </t>
  </si>
  <si>
    <t xml:space="preserve">Runners Club Dei Marsi  </t>
  </si>
  <si>
    <t xml:space="preserve">Fantozzi </t>
  </si>
  <si>
    <t xml:space="preserve">Mirko </t>
  </si>
  <si>
    <t xml:space="preserve">Tm23 </t>
  </si>
  <si>
    <t xml:space="preserve">Usa Club Avezzano </t>
  </si>
  <si>
    <t xml:space="preserve">Kourachi </t>
  </si>
  <si>
    <t xml:space="preserve">Abdelhadi </t>
  </si>
  <si>
    <t xml:space="preserve">Podistica Luco Dei Marsi </t>
  </si>
  <si>
    <t xml:space="preserve">Nuccitelli </t>
  </si>
  <si>
    <t xml:space="preserve">Gianluca </t>
  </si>
  <si>
    <t xml:space="preserve">M40 </t>
  </si>
  <si>
    <t xml:space="preserve">Quattrocchi </t>
  </si>
  <si>
    <t xml:space="preserve">Fabrizio </t>
  </si>
  <si>
    <t xml:space="preserve">Podistica Avezzano </t>
  </si>
  <si>
    <t xml:space="preserve">Marini </t>
  </si>
  <si>
    <t xml:space="preserve">Marco </t>
  </si>
  <si>
    <t xml:space="preserve">M45 </t>
  </si>
  <si>
    <t xml:space="preserve">Avis Ascoli Marathon </t>
  </si>
  <si>
    <t xml:space="preserve">Visocchi </t>
  </si>
  <si>
    <t xml:space="preserve">Roberto </t>
  </si>
  <si>
    <t xml:space="preserve">Atina Trail Running </t>
  </si>
  <si>
    <t xml:space="preserve">Savina </t>
  </si>
  <si>
    <t xml:space="preserve">Fabio </t>
  </si>
  <si>
    <t xml:space="preserve">Foot Works Roma </t>
  </si>
  <si>
    <t xml:space="preserve">Belardini </t>
  </si>
  <si>
    <t xml:space="preserve">M35 </t>
  </si>
  <si>
    <t xml:space="preserve">Amatori Velletri </t>
  </si>
  <si>
    <t xml:space="preserve">Bisegna </t>
  </si>
  <si>
    <t xml:space="preserve">Massimiliano </t>
  </si>
  <si>
    <t xml:space="preserve">Runners Club Dei Marsi </t>
  </si>
  <si>
    <t xml:space="preserve">Consolati </t>
  </si>
  <si>
    <t xml:space="preserve">Albino </t>
  </si>
  <si>
    <t xml:space="preserve">Opoa Plus Ultra </t>
  </si>
  <si>
    <t xml:space="preserve">Pantoli </t>
  </si>
  <si>
    <t xml:space="preserve">Franco </t>
  </si>
  <si>
    <t xml:space="preserve">Oddi </t>
  </si>
  <si>
    <t xml:space="preserve">Giacomo </t>
  </si>
  <si>
    <t xml:space="preserve">M50 </t>
  </si>
  <si>
    <t xml:space="preserve">Pagliari </t>
  </si>
  <si>
    <t xml:space="preserve">Izzi </t>
  </si>
  <si>
    <t xml:space="preserve">Agostino </t>
  </si>
  <si>
    <t xml:space="preserve">Sora Runners Club </t>
  </si>
  <si>
    <t xml:space="preserve">Colipi </t>
  </si>
  <si>
    <t xml:space="preserve">Giovanni </t>
  </si>
  <si>
    <t xml:space="preserve">Petrucci </t>
  </si>
  <si>
    <t xml:space="preserve">Massimo </t>
  </si>
  <si>
    <t xml:space="preserve">Poligrafico Stato </t>
  </si>
  <si>
    <t xml:space="preserve">Datti </t>
  </si>
  <si>
    <t xml:space="preserve">Paolo </t>
  </si>
  <si>
    <t xml:space="preserve">Libero </t>
  </si>
  <si>
    <t xml:space="preserve">Onofrio </t>
  </si>
  <si>
    <t xml:space="preserve">Umberto </t>
  </si>
  <si>
    <t xml:space="preserve">M60 </t>
  </si>
  <si>
    <t xml:space="preserve">Asd Dragonero </t>
  </si>
  <si>
    <t xml:space="preserve">Ranieri </t>
  </si>
  <si>
    <t xml:space="preserve">Gianluigi </t>
  </si>
  <si>
    <t xml:space="preserve">Barone </t>
  </si>
  <si>
    <t xml:space="preserve">Emidio </t>
  </si>
  <si>
    <t xml:space="preserve">Gap Pratola </t>
  </si>
  <si>
    <t xml:space="preserve">Michelangeli </t>
  </si>
  <si>
    <t xml:space="preserve">Aurelio </t>
  </si>
  <si>
    <t xml:space="preserve">Antonelli </t>
  </si>
  <si>
    <t xml:space="preserve">Paola </t>
  </si>
  <si>
    <t xml:space="preserve">F30-44 </t>
  </si>
  <si>
    <t xml:space="preserve">Carlini </t>
  </si>
  <si>
    <t xml:space="preserve">Alessandra </t>
  </si>
  <si>
    <t xml:space="preserve">F16-29 </t>
  </si>
  <si>
    <t xml:space="preserve">Polsinelli </t>
  </si>
  <si>
    <t xml:space="preserve">Stefano </t>
  </si>
  <si>
    <t xml:space="preserve">M55 </t>
  </si>
  <si>
    <t xml:space="preserve">Santini </t>
  </si>
  <si>
    <t xml:space="preserve">Oliviero </t>
  </si>
  <si>
    <t xml:space="preserve">Us Roma 83 </t>
  </si>
  <si>
    <t xml:space="preserve">Paone </t>
  </si>
  <si>
    <t xml:space="preserve">Antonello </t>
  </si>
  <si>
    <t xml:space="preserve">Nuova Atletica Lanciano </t>
  </si>
  <si>
    <t xml:space="preserve">Clementi </t>
  </si>
  <si>
    <t xml:space="preserve">Luciano </t>
  </si>
  <si>
    <t xml:space="preserve">De Paulis </t>
  </si>
  <si>
    <t xml:space="preserve">Enea </t>
  </si>
  <si>
    <t xml:space="preserve">Atletica Abruzzo Aq </t>
  </si>
  <si>
    <t xml:space="preserve">Cestra </t>
  </si>
  <si>
    <t xml:space="preserve">Polisportiva Namaste' </t>
  </si>
  <si>
    <t xml:space="preserve">Taglieri </t>
  </si>
  <si>
    <t xml:space="preserve">Enzo </t>
  </si>
  <si>
    <t xml:space="preserve">D'alimonti </t>
  </si>
  <si>
    <t xml:space="preserve">Peluso </t>
  </si>
  <si>
    <t xml:space="preserve">Bastari </t>
  </si>
  <si>
    <t xml:space="preserve">Simone </t>
  </si>
  <si>
    <t xml:space="preserve">Chiavaroli </t>
  </si>
  <si>
    <t xml:space="preserve">Podisti Frentani </t>
  </si>
  <si>
    <t xml:space="preserve">Contarato </t>
  </si>
  <si>
    <t xml:space="preserve">Giuliano </t>
  </si>
  <si>
    <t xml:space="preserve">G.s. Marsica Avezzano </t>
  </si>
  <si>
    <t xml:space="preserve">Inglese </t>
  </si>
  <si>
    <t xml:space="preserve">Vincenzo </t>
  </si>
  <si>
    <t xml:space="preserve">Massimiani </t>
  </si>
  <si>
    <t xml:space="preserve">Gaetano </t>
  </si>
  <si>
    <t xml:space="preserve">Colizza </t>
  </si>
  <si>
    <t xml:space="preserve">Ass. Ecomaratona Dei Marsi </t>
  </si>
  <si>
    <t xml:space="preserve">Iannetta </t>
  </si>
  <si>
    <t xml:space="preserve">Laurini </t>
  </si>
  <si>
    <t xml:space="preserve">Maurizio </t>
  </si>
  <si>
    <t xml:space="preserve">Fasciani </t>
  </si>
  <si>
    <t xml:space="preserve">Emilio </t>
  </si>
  <si>
    <t xml:space="preserve">Sansone </t>
  </si>
  <si>
    <t xml:space="preserve">Ugo Maria </t>
  </si>
  <si>
    <t xml:space="preserve">Gp Amatori Teramo </t>
  </si>
  <si>
    <t xml:space="preserve">Lancia </t>
  </si>
  <si>
    <t xml:space="preserve">Stati </t>
  </si>
  <si>
    <t xml:space="preserve">Antonio </t>
  </si>
  <si>
    <t xml:space="preserve">Buccella </t>
  </si>
  <si>
    <t xml:space="preserve">Sandro </t>
  </si>
  <si>
    <t xml:space="preserve">Atletica Lagos Dei Marsi </t>
  </si>
  <si>
    <t xml:space="preserve">Tari </t>
  </si>
  <si>
    <t xml:space="preserve">Carmelino </t>
  </si>
  <si>
    <t xml:space="preserve">Di Cola </t>
  </si>
  <si>
    <t xml:space="preserve">Enrico </t>
  </si>
  <si>
    <t xml:space="preserve">Profili </t>
  </si>
  <si>
    <t xml:space="preserve">Gs Dinamis </t>
  </si>
  <si>
    <t xml:space="preserve">Imprescia </t>
  </si>
  <si>
    <t xml:space="preserve">Ugo </t>
  </si>
  <si>
    <t xml:space="preserve">Asd Villa Ada </t>
  </si>
  <si>
    <t xml:space="preserve">Rodorigo </t>
  </si>
  <si>
    <t xml:space="preserve">Sperandio </t>
  </si>
  <si>
    <t xml:space="preserve">Carlo </t>
  </si>
  <si>
    <t xml:space="preserve">Polisportiva Candia </t>
  </si>
  <si>
    <t xml:space="preserve">Campanelli </t>
  </si>
  <si>
    <t xml:space="preserve">Droghini </t>
  </si>
  <si>
    <t xml:space="preserve">Sauro </t>
  </si>
  <si>
    <t xml:space="preserve">Gp Lucrezia Pesaro </t>
  </si>
  <si>
    <t xml:space="preserve">Petrei </t>
  </si>
  <si>
    <t xml:space="preserve">Pasqualino </t>
  </si>
  <si>
    <t xml:space="preserve">Quaranta </t>
  </si>
  <si>
    <t xml:space="preserve">Marcello </t>
  </si>
  <si>
    <t xml:space="preserve">Marozzi </t>
  </si>
  <si>
    <t xml:space="preserve">Brancaccio </t>
  </si>
  <si>
    <t xml:space="preserve">Castoro </t>
  </si>
  <si>
    <t xml:space="preserve">Amatori Castelfusano </t>
  </si>
  <si>
    <t xml:space="preserve">Seritti </t>
  </si>
  <si>
    <t xml:space="preserve">Vigna </t>
  </si>
  <si>
    <t xml:space="preserve">Luigi </t>
  </si>
  <si>
    <t xml:space="preserve">Atl. Centrale H2s </t>
  </si>
  <si>
    <t xml:space="preserve">Verini </t>
  </si>
  <si>
    <t xml:space="preserve">Valentina </t>
  </si>
  <si>
    <t xml:space="preserve">Asd Runners Chieti </t>
  </si>
  <si>
    <t xml:space="preserve">Volonte' </t>
  </si>
  <si>
    <t xml:space="preserve">Ricasoli </t>
  </si>
  <si>
    <t xml:space="preserve">Uisp Latina </t>
  </si>
  <si>
    <t xml:space="preserve">Lucarelli </t>
  </si>
  <si>
    <t xml:space="preserve">Anna Baby </t>
  </si>
  <si>
    <t xml:space="preserve">Ottaviani </t>
  </si>
  <si>
    <t xml:space="preserve">Liberato </t>
  </si>
  <si>
    <t xml:space="preserve">Coccia </t>
  </si>
  <si>
    <t xml:space="preserve">Ascenzo </t>
  </si>
  <si>
    <t xml:space="preserve">Pierdet </t>
  </si>
  <si>
    <t xml:space="preserve">Francois </t>
  </si>
  <si>
    <t xml:space="preserve">Atac Marathon Club </t>
  </si>
  <si>
    <t xml:space="preserve">Gaetani </t>
  </si>
  <si>
    <t xml:space="preserve">Francesco </t>
  </si>
  <si>
    <t xml:space="preserve">Croce </t>
  </si>
  <si>
    <t xml:space="preserve">M65 </t>
  </si>
  <si>
    <t xml:space="preserve">Pierleoni </t>
  </si>
  <si>
    <t xml:space="preserve">Nicola </t>
  </si>
  <si>
    <t xml:space="preserve">Masciangelo </t>
  </si>
  <si>
    <t xml:space="preserve">Carmine </t>
  </si>
  <si>
    <t xml:space="preserve">Barile </t>
  </si>
  <si>
    <t xml:space="preserve">Bocci </t>
  </si>
  <si>
    <t xml:space="preserve">Atletica Tusculum Rs 001 </t>
  </si>
  <si>
    <t xml:space="preserve">Sbardella </t>
  </si>
  <si>
    <t xml:space="preserve">Mario </t>
  </si>
  <si>
    <t xml:space="preserve">Rossi </t>
  </si>
  <si>
    <t xml:space="preserve">Mariani </t>
  </si>
  <si>
    <t xml:space="preserve">Lorenzo </t>
  </si>
  <si>
    <t xml:space="preserve">Giuseppe </t>
  </si>
  <si>
    <t xml:space="preserve">Poggi </t>
  </si>
  <si>
    <t xml:space="preserve">Nello </t>
  </si>
  <si>
    <t xml:space="preserve">Asd Spirito Trail </t>
  </si>
  <si>
    <t xml:space="preserve">Innocenzi </t>
  </si>
  <si>
    <t xml:space="preserve">Uisp Roma </t>
  </si>
  <si>
    <t xml:space="preserve">Cambise </t>
  </si>
  <si>
    <t xml:space="preserve">Oreste </t>
  </si>
  <si>
    <t xml:space="preserve">Di Salvatore </t>
  </si>
  <si>
    <t xml:space="preserve">Corrado </t>
  </si>
  <si>
    <t xml:space="preserve">Cirulli </t>
  </si>
  <si>
    <t xml:space="preserve">Gabriele </t>
  </si>
  <si>
    <t xml:space="preserve">Di Camillo </t>
  </si>
  <si>
    <t xml:space="preserve">Silvio </t>
  </si>
  <si>
    <t xml:space="preserve">Battistelli </t>
  </si>
  <si>
    <t xml:space="preserve">Liviano </t>
  </si>
  <si>
    <t xml:space="preserve">Road Runners Club Roma </t>
  </si>
  <si>
    <t xml:space="preserve">Farina </t>
  </si>
  <si>
    <t xml:space="preserve">Demis </t>
  </si>
  <si>
    <t xml:space="preserve">Patrizia </t>
  </si>
  <si>
    <t xml:space="preserve">F45 E Oltre </t>
  </si>
  <si>
    <t xml:space="preserve">Subrani </t>
  </si>
  <si>
    <t xml:space="preserve">Camertoni </t>
  </si>
  <si>
    <t xml:space="preserve">Ippoliti </t>
  </si>
  <si>
    <t xml:space="preserve">Guido </t>
  </si>
  <si>
    <t xml:space="preserve">Di Maggio </t>
  </si>
  <si>
    <t xml:space="preserve">Benedetto </t>
  </si>
  <si>
    <t xml:space="preserve">Graziani </t>
  </si>
  <si>
    <t xml:space="preserve">Rodolfo Mario </t>
  </si>
  <si>
    <t xml:space="preserve">Fatato </t>
  </si>
  <si>
    <t xml:space="preserve">Angelo </t>
  </si>
  <si>
    <t xml:space="preserve">Vignola </t>
  </si>
  <si>
    <t xml:space="preserve">Cristiana </t>
  </si>
  <si>
    <t xml:space="preserve">Marsili </t>
  </si>
  <si>
    <t xml:space="preserve">Felicetto </t>
  </si>
  <si>
    <t xml:space="preserve">Pierluigi </t>
  </si>
  <si>
    <t xml:space="preserve">Gianni </t>
  </si>
  <si>
    <t xml:space="preserve">Censorio </t>
  </si>
  <si>
    <t xml:space="preserve">Romina </t>
  </si>
  <si>
    <t xml:space="preserve">Colangelo </t>
  </si>
  <si>
    <t xml:space="preserve">Costantino </t>
  </si>
  <si>
    <t xml:space="preserve">Tesone </t>
  </si>
  <si>
    <t xml:space="preserve">Guanciale </t>
  </si>
  <si>
    <t xml:space="preserve">Perrone Capano </t>
  </si>
  <si>
    <t xml:space="preserve">Vaccaro </t>
  </si>
  <si>
    <t xml:space="preserve">Clara </t>
  </si>
  <si>
    <t xml:space="preserve">Corona </t>
  </si>
  <si>
    <t xml:space="preserve">Atletica Castello Sora </t>
  </si>
  <si>
    <t xml:space="preserve">Filippone </t>
  </si>
  <si>
    <t xml:space="preserve">Rossana </t>
  </si>
  <si>
    <t xml:space="preserve">Trail Dei Due Laghi </t>
  </si>
  <si>
    <t xml:space="preserve">Di Pastena </t>
  </si>
  <si>
    <t xml:space="preserve">Podistica Tiburtina </t>
  </si>
  <si>
    <t xml:space="preserve">De Angelis </t>
  </si>
  <si>
    <t xml:space="preserve">Remo </t>
  </si>
  <si>
    <t xml:space="preserve">M70 </t>
  </si>
  <si>
    <t xml:space="preserve">Cerqua </t>
  </si>
  <si>
    <t xml:space="preserve">Terenzio </t>
  </si>
  <si>
    <t xml:space="preserve">Frittella </t>
  </si>
  <si>
    <t xml:space="preserve">Ciarla </t>
  </si>
  <si>
    <t xml:space="preserve">Alberta </t>
  </si>
  <si>
    <t xml:space="preserve">Di Giamberardino </t>
  </si>
  <si>
    <t xml:space="preserve">Domenico </t>
  </si>
  <si>
    <t xml:space="preserve">Orazio </t>
  </si>
  <si>
    <t xml:space="preserve">Di Battista </t>
  </si>
  <si>
    <t xml:space="preserve">Vigo </t>
  </si>
  <si>
    <t xml:space="preserve">Chicarella </t>
  </si>
  <si>
    <t xml:space="preserve">Giorgio </t>
  </si>
  <si>
    <t xml:space="preserve">Zucchelli </t>
  </si>
  <si>
    <t xml:space="preserve">Wilma </t>
  </si>
  <si>
    <t xml:space="preserve">Sacchi </t>
  </si>
  <si>
    <t xml:space="preserve">D'elia </t>
  </si>
  <si>
    <t xml:space="preserve">D'agostino </t>
  </si>
  <si>
    <t xml:space="preserve">Raffaele </t>
  </si>
  <si>
    <t xml:space="preserve">Olivieri </t>
  </si>
  <si>
    <t xml:space="preserve">Guerrino </t>
  </si>
  <si>
    <t xml:space="preserve">Napoletano </t>
  </si>
  <si>
    <t xml:space="preserve">Teodoro </t>
  </si>
  <si>
    <t xml:space="preserve">Atl. Amatori Brindisi </t>
  </si>
  <si>
    <t xml:space="preserve">Cesaroni </t>
  </si>
  <si>
    <t xml:space="preserve">Pina </t>
  </si>
  <si>
    <t xml:space="preserve">Collepiccolo </t>
  </si>
  <si>
    <t xml:space="preserve">Andrea </t>
  </si>
  <si>
    <t xml:space="preserve">Luciani </t>
  </si>
  <si>
    <t xml:space="preserve">Dominici </t>
  </si>
  <si>
    <t xml:space="preserve">Elio </t>
  </si>
  <si>
    <t xml:space="preserve">Napolitano </t>
  </si>
  <si>
    <t xml:space="preserve">Di Berardino </t>
  </si>
  <si>
    <t xml:space="preserve">Uisp Raiano </t>
  </si>
  <si>
    <t xml:space="preserve">Di Palma </t>
  </si>
  <si>
    <t xml:space="preserve">Rea </t>
  </si>
  <si>
    <t xml:space="preserve">Zarini </t>
  </si>
  <si>
    <t xml:space="preserve">Ermanno </t>
  </si>
  <si>
    <t xml:space="preserve">Ferranti </t>
  </si>
  <si>
    <t xml:space="preserve">Marconi </t>
  </si>
  <si>
    <t xml:space="preserve">Del Vecchio </t>
  </si>
  <si>
    <t xml:space="preserve">Romolo </t>
  </si>
  <si>
    <t xml:space="preserve">Proietti </t>
  </si>
  <si>
    <t xml:space="preserve">Mauro </t>
  </si>
  <si>
    <t xml:space="preserve">D'alberto </t>
  </si>
  <si>
    <t xml:space="preserve">Pasquale </t>
  </si>
  <si>
    <t xml:space="preserve">Arroyawe </t>
  </si>
  <si>
    <t xml:space="preserve">Marta </t>
  </si>
  <si>
    <t xml:space="preserve">Marzano </t>
  </si>
  <si>
    <t xml:space="preserve">Del Sordo </t>
  </si>
  <si>
    <t xml:space="preserve">Caterina </t>
  </si>
  <si>
    <t xml:space="preserve">Talone </t>
  </si>
  <si>
    <t xml:space="preserve">Davide </t>
  </si>
  <si>
    <t xml:space="preserve">Lettieri </t>
  </si>
  <si>
    <t xml:space="preserve">Carolina </t>
  </si>
  <si>
    <t xml:space="preserve">Pagnani </t>
  </si>
  <si>
    <t xml:space="preserve">Fernando </t>
  </si>
  <si>
    <t>A.S.D. Podistica Solidarietà</t>
  </si>
  <si>
    <t>Eco Trail della Roscetta</t>
  </si>
  <si>
    <t>Civitella Roveto (AQ) Italia - Domenica 17/10/2010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</si>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</sst>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14" fillId="4" borderId="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9" t="s">
        <v>290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291</v>
      </c>
      <c r="B2" s="34"/>
      <c r="C2" s="34"/>
      <c r="D2" s="34"/>
      <c r="E2" s="34"/>
      <c r="F2" s="34"/>
      <c r="G2" s="35"/>
      <c r="H2" s="14" t="s">
        <v>292</v>
      </c>
      <c r="I2" s="15">
        <v>21.097</v>
      </c>
    </row>
    <row r="3" spans="1:9" ht="37.5" customHeight="1">
      <c r="A3" s="12" t="s">
        <v>293</v>
      </c>
      <c r="B3" s="8" t="s">
        <v>294</v>
      </c>
      <c r="C3" s="9" t="s">
        <v>295</v>
      </c>
      <c r="D3" s="9" t="s">
        <v>296</v>
      </c>
      <c r="E3" s="10" t="s">
        <v>297</v>
      </c>
      <c r="F3" s="11" t="s">
        <v>298</v>
      </c>
      <c r="G3" s="11" t="s">
        <v>299</v>
      </c>
      <c r="H3" s="13" t="s">
        <v>300</v>
      </c>
      <c r="I3" s="13" t="s">
        <v>301</v>
      </c>
    </row>
    <row r="4" spans="1:9" s="1" customFormat="1" ht="15" customHeight="1">
      <c r="A4" s="6">
        <v>1</v>
      </c>
      <c r="B4" s="42" t="s">
        <v>0</v>
      </c>
      <c r="C4" s="42" t="s">
        <v>1</v>
      </c>
      <c r="D4" s="42" t="s">
        <v>2</v>
      </c>
      <c r="E4" s="42" t="s">
        <v>3</v>
      </c>
      <c r="F4" s="43">
        <v>0.07361111111111111</v>
      </c>
      <c r="G4" s="6" t="str">
        <f aca="true" t="shared" si="0" ref="G4:G67">TEXT(INT((HOUR(F4)*3600+MINUTE(F4)*60+SECOND(F4))/$I$2/60),"0")&amp;"."&amp;TEXT(MOD((HOUR(F4)*3600+MINUTE(F4)*60+SECOND(F4))/$I$2,60),"00")&amp;"/km"</f>
        <v>5.01/km</v>
      </c>
      <c r="H4" s="23">
        <f aca="true" t="shared" si="1" ref="H4:H31">F4-$F$4</f>
        <v>0</v>
      </c>
      <c r="I4" s="23">
        <f>F4-INDEX($F$4:$F$145,MATCH(D4,$D$4:$D$145,0))</f>
        <v>0</v>
      </c>
    </row>
    <row r="5" spans="1:9" s="1" customFormat="1" ht="15" customHeight="1">
      <c r="A5" s="7">
        <v>2</v>
      </c>
      <c r="B5" s="44" t="s">
        <v>4</v>
      </c>
      <c r="C5" s="44" t="s">
        <v>5</v>
      </c>
      <c r="D5" s="44" t="s">
        <v>6</v>
      </c>
      <c r="E5" s="44" t="s">
        <v>7</v>
      </c>
      <c r="F5" s="45">
        <v>0.07381944444444444</v>
      </c>
      <c r="G5" s="7" t="str">
        <f t="shared" si="0"/>
        <v>5.02/km</v>
      </c>
      <c r="H5" s="24">
        <f t="shared" si="1"/>
        <v>0.00020833333333332427</v>
      </c>
      <c r="I5" s="24">
        <f>F5-INDEX($F$4:$F$145,MATCH(D5,$D$4:$D$145,0))</f>
        <v>0</v>
      </c>
    </row>
    <row r="6" spans="1:9" s="1" customFormat="1" ht="15" customHeight="1">
      <c r="A6" s="7">
        <v>3</v>
      </c>
      <c r="B6" s="44" t="s">
        <v>8</v>
      </c>
      <c r="C6" s="44" t="s">
        <v>9</v>
      </c>
      <c r="D6" s="44" t="s">
        <v>6</v>
      </c>
      <c r="E6" s="44" t="s">
        <v>10</v>
      </c>
      <c r="F6" s="45">
        <v>0.07523148148148148</v>
      </c>
      <c r="G6" s="7" t="str">
        <f t="shared" si="0"/>
        <v>5.08/km</v>
      </c>
      <c r="H6" s="24">
        <f t="shared" si="1"/>
        <v>0.0016203703703703692</v>
      </c>
      <c r="I6" s="24">
        <f>F6-INDEX($F$4:$F$145,MATCH(D6,$D$4:$D$145,0))</f>
        <v>0.001412037037037045</v>
      </c>
    </row>
    <row r="7" spans="1:9" s="1" customFormat="1" ht="15" customHeight="1">
      <c r="A7" s="7">
        <v>4</v>
      </c>
      <c r="B7" s="44" t="s">
        <v>11</v>
      </c>
      <c r="C7" s="44" t="s">
        <v>12</v>
      </c>
      <c r="D7" s="44" t="s">
        <v>13</v>
      </c>
      <c r="E7" s="44" t="s">
        <v>10</v>
      </c>
      <c r="F7" s="45">
        <v>0.0772800925925926</v>
      </c>
      <c r="G7" s="7" t="str">
        <f t="shared" si="0"/>
        <v>5.16/km</v>
      </c>
      <c r="H7" s="24">
        <f t="shared" si="1"/>
        <v>0.0036689814814814814</v>
      </c>
      <c r="I7" s="24">
        <f>F7-INDEX($F$4:$F$145,MATCH(D7,$D$4:$D$145,0))</f>
        <v>0</v>
      </c>
    </row>
    <row r="8" spans="1:9" s="1" customFormat="1" ht="15" customHeight="1">
      <c r="A8" s="7">
        <v>5</v>
      </c>
      <c r="B8" s="44" t="s">
        <v>14</v>
      </c>
      <c r="C8" s="44" t="s">
        <v>15</v>
      </c>
      <c r="D8" s="44" t="s">
        <v>13</v>
      </c>
      <c r="E8" s="44" t="s">
        <v>16</v>
      </c>
      <c r="F8" s="45">
        <v>0.07747685185185185</v>
      </c>
      <c r="G8" s="7" t="str">
        <f t="shared" si="0"/>
        <v>5.17/km</v>
      </c>
      <c r="H8" s="24">
        <f t="shared" si="1"/>
        <v>0.003865740740740739</v>
      </c>
      <c r="I8" s="24">
        <f>F8-INDEX($F$4:$F$145,MATCH(D8,$D$4:$D$145,0))</f>
        <v>0.00019675925925925764</v>
      </c>
    </row>
    <row r="9" spans="1:9" s="1" customFormat="1" ht="15" customHeight="1">
      <c r="A9" s="7">
        <v>6</v>
      </c>
      <c r="B9" s="44" t="s">
        <v>17</v>
      </c>
      <c r="C9" s="44" t="s">
        <v>18</v>
      </c>
      <c r="D9" s="44" t="s">
        <v>19</v>
      </c>
      <c r="E9" s="44" t="s">
        <v>20</v>
      </c>
      <c r="F9" s="45">
        <v>0.07982638888888889</v>
      </c>
      <c r="G9" s="7" t="str">
        <f t="shared" si="0"/>
        <v>5.27/km</v>
      </c>
      <c r="H9" s="24">
        <f t="shared" si="1"/>
        <v>0.006215277777777778</v>
      </c>
      <c r="I9" s="24">
        <f>F9-INDEX($F$4:$F$145,MATCH(D9,$D$4:$D$145,0))</f>
        <v>0</v>
      </c>
    </row>
    <row r="10" spans="1:9" s="1" customFormat="1" ht="15" customHeight="1">
      <c r="A10" s="7">
        <v>7</v>
      </c>
      <c r="B10" s="44" t="s">
        <v>21</v>
      </c>
      <c r="C10" s="44" t="s">
        <v>22</v>
      </c>
      <c r="D10" s="44" t="s">
        <v>13</v>
      </c>
      <c r="E10" s="44" t="s">
        <v>23</v>
      </c>
      <c r="F10" s="45">
        <v>0.0804050925925926</v>
      </c>
      <c r="G10" s="7" t="str">
        <f t="shared" si="0"/>
        <v>5.29/km</v>
      </c>
      <c r="H10" s="24">
        <f t="shared" si="1"/>
        <v>0.006793981481481484</v>
      </c>
      <c r="I10" s="24">
        <f>F10-INDEX($F$4:$F$145,MATCH(D10,$D$4:$D$145,0))</f>
        <v>0.0031250000000000028</v>
      </c>
    </row>
    <row r="11" spans="1:9" s="1" customFormat="1" ht="15" customHeight="1">
      <c r="A11" s="7">
        <v>8</v>
      </c>
      <c r="B11" s="44" t="s">
        <v>24</v>
      </c>
      <c r="C11" s="44" t="s">
        <v>25</v>
      </c>
      <c r="D11" s="44" t="s">
        <v>19</v>
      </c>
      <c r="E11" s="44" t="s">
        <v>26</v>
      </c>
      <c r="F11" s="45">
        <v>0.08059027777777777</v>
      </c>
      <c r="G11" s="7" t="str">
        <f t="shared" si="0"/>
        <v>5.30/km</v>
      </c>
      <c r="H11" s="24">
        <f t="shared" si="1"/>
        <v>0.006979166666666661</v>
      </c>
      <c r="I11" s="24">
        <f>F11-INDEX($F$4:$F$145,MATCH(D11,$D$4:$D$145,0))</f>
        <v>0.0007638888888888834</v>
      </c>
    </row>
    <row r="12" spans="1:9" s="1" customFormat="1" ht="15" customHeight="1">
      <c r="A12" s="7">
        <v>9</v>
      </c>
      <c r="B12" s="44" t="s">
        <v>27</v>
      </c>
      <c r="C12" s="44" t="s">
        <v>12</v>
      </c>
      <c r="D12" s="44" t="s">
        <v>28</v>
      </c>
      <c r="E12" s="44" t="s">
        <v>29</v>
      </c>
      <c r="F12" s="45">
        <v>0.08155092592592593</v>
      </c>
      <c r="G12" s="7" t="str">
        <f t="shared" si="0"/>
        <v>5.34/km</v>
      </c>
      <c r="H12" s="24">
        <f t="shared" si="1"/>
        <v>0.007939814814814816</v>
      </c>
      <c r="I12" s="24">
        <f>F12-INDEX($F$4:$F$145,MATCH(D12,$D$4:$D$145,0))</f>
        <v>0</v>
      </c>
    </row>
    <row r="13" spans="1:9" s="1" customFormat="1" ht="15" customHeight="1">
      <c r="A13" s="7">
        <v>10</v>
      </c>
      <c r="B13" s="44" t="s">
        <v>30</v>
      </c>
      <c r="C13" s="44" t="s">
        <v>31</v>
      </c>
      <c r="D13" s="44" t="s">
        <v>28</v>
      </c>
      <c r="E13" s="44" t="s">
        <v>32</v>
      </c>
      <c r="F13" s="45">
        <v>0.08186342592592592</v>
      </c>
      <c r="G13" s="7" t="str">
        <f t="shared" si="0"/>
        <v>5.35/km</v>
      </c>
      <c r="H13" s="24">
        <f t="shared" si="1"/>
        <v>0.00825231481481481</v>
      </c>
      <c r="I13" s="24">
        <f>F13-INDEX($F$4:$F$145,MATCH(D13,$D$4:$D$145,0))</f>
        <v>0.00031249999999999334</v>
      </c>
    </row>
    <row r="14" spans="1:9" s="1" customFormat="1" ht="15" customHeight="1">
      <c r="A14" s="7">
        <v>11</v>
      </c>
      <c r="B14" s="44" t="s">
        <v>33</v>
      </c>
      <c r="C14" s="44" t="s">
        <v>34</v>
      </c>
      <c r="D14" s="44" t="s">
        <v>19</v>
      </c>
      <c r="E14" s="44" t="s">
        <v>35</v>
      </c>
      <c r="F14" s="45">
        <v>0.0821412037037037</v>
      </c>
      <c r="G14" s="7" t="str">
        <f t="shared" si="0"/>
        <v>5.36/km</v>
      </c>
      <c r="H14" s="24">
        <f t="shared" si="1"/>
        <v>0.008530092592592589</v>
      </c>
      <c r="I14" s="24">
        <f>F14-INDEX($F$4:$F$145,MATCH(D14,$D$4:$D$145,0))</f>
        <v>0.0023148148148148112</v>
      </c>
    </row>
    <row r="15" spans="1:9" s="1" customFormat="1" ht="15" customHeight="1">
      <c r="A15" s="7">
        <v>12</v>
      </c>
      <c r="B15" s="44" t="s">
        <v>36</v>
      </c>
      <c r="C15" s="44" t="s">
        <v>37</v>
      </c>
      <c r="D15" s="44" t="s">
        <v>13</v>
      </c>
      <c r="E15" s="44" t="s">
        <v>20</v>
      </c>
      <c r="F15" s="45">
        <v>0.0821412037037037</v>
      </c>
      <c r="G15" s="7" t="str">
        <f t="shared" si="0"/>
        <v>5.36/km</v>
      </c>
      <c r="H15" s="24">
        <f t="shared" si="1"/>
        <v>0.008530092592592589</v>
      </c>
      <c r="I15" s="24">
        <f>F15-INDEX($F$4:$F$145,MATCH(D15,$D$4:$D$145,0))</f>
        <v>0.004861111111111108</v>
      </c>
    </row>
    <row r="16" spans="1:9" s="1" customFormat="1" ht="15" customHeight="1">
      <c r="A16" s="7">
        <v>13</v>
      </c>
      <c r="B16" s="44" t="s">
        <v>38</v>
      </c>
      <c r="C16" s="44" t="s">
        <v>39</v>
      </c>
      <c r="D16" s="44" t="s">
        <v>40</v>
      </c>
      <c r="E16" s="44" t="s">
        <v>35</v>
      </c>
      <c r="F16" s="45">
        <v>0.08325231481481482</v>
      </c>
      <c r="G16" s="7" t="str">
        <f t="shared" si="0"/>
        <v>5.41/km</v>
      </c>
      <c r="H16" s="24">
        <f t="shared" si="1"/>
        <v>0.009641203703703707</v>
      </c>
      <c r="I16" s="24">
        <f>F16-INDEX($F$4:$F$145,MATCH(D16,$D$4:$D$145,0))</f>
        <v>0</v>
      </c>
    </row>
    <row r="17" spans="1:9" s="1" customFormat="1" ht="15" customHeight="1">
      <c r="A17" s="7">
        <v>14</v>
      </c>
      <c r="B17" s="44" t="s">
        <v>41</v>
      </c>
      <c r="C17" s="44" t="s">
        <v>25</v>
      </c>
      <c r="D17" s="44" t="s">
        <v>40</v>
      </c>
      <c r="E17" s="44" t="s">
        <v>23</v>
      </c>
      <c r="F17" s="45">
        <v>0.08325231481481482</v>
      </c>
      <c r="G17" s="7" t="str">
        <f t="shared" si="0"/>
        <v>5.41/km</v>
      </c>
      <c r="H17" s="24">
        <f t="shared" si="1"/>
        <v>0.009641203703703707</v>
      </c>
      <c r="I17" s="24">
        <f>F17-INDEX($F$4:$F$145,MATCH(D17,$D$4:$D$145,0))</f>
        <v>0</v>
      </c>
    </row>
    <row r="18" spans="1:9" s="1" customFormat="1" ht="15" customHeight="1">
      <c r="A18" s="7">
        <v>15</v>
      </c>
      <c r="B18" s="44" t="s">
        <v>42</v>
      </c>
      <c r="C18" s="44" t="s">
        <v>43</v>
      </c>
      <c r="D18" s="44" t="s">
        <v>40</v>
      </c>
      <c r="E18" s="44" t="s">
        <v>44</v>
      </c>
      <c r="F18" s="45">
        <v>0.08371527777777778</v>
      </c>
      <c r="G18" s="7" t="str">
        <f t="shared" si="0"/>
        <v>5.43/km</v>
      </c>
      <c r="H18" s="24">
        <f t="shared" si="1"/>
        <v>0.010104166666666664</v>
      </c>
      <c r="I18" s="24">
        <f>F18-INDEX($F$4:$F$145,MATCH(D18,$D$4:$D$145,0))</f>
        <v>0.0004629629629629567</v>
      </c>
    </row>
    <row r="19" spans="1:9" s="1" customFormat="1" ht="15" customHeight="1">
      <c r="A19" s="7">
        <v>16</v>
      </c>
      <c r="B19" s="44" t="s">
        <v>45</v>
      </c>
      <c r="C19" s="44" t="s">
        <v>46</v>
      </c>
      <c r="D19" s="44" t="s">
        <v>13</v>
      </c>
      <c r="E19" s="44" t="s">
        <v>23</v>
      </c>
      <c r="F19" s="45">
        <v>0.08423611111111111</v>
      </c>
      <c r="G19" s="7" t="str">
        <f t="shared" si="0"/>
        <v>5.45/km</v>
      </c>
      <c r="H19" s="24">
        <f t="shared" si="1"/>
        <v>0.010624999999999996</v>
      </c>
      <c r="I19" s="24">
        <f>F19-INDEX($F$4:$F$145,MATCH(D19,$D$4:$D$145,0))</f>
        <v>0.006956018518518514</v>
      </c>
    </row>
    <row r="20" spans="1:9" s="1" customFormat="1" ht="15" customHeight="1">
      <c r="A20" s="7">
        <v>17</v>
      </c>
      <c r="B20" s="44" t="s">
        <v>47</v>
      </c>
      <c r="C20" s="44" t="s">
        <v>48</v>
      </c>
      <c r="D20" s="44" t="s">
        <v>40</v>
      </c>
      <c r="E20" s="44" t="s">
        <v>49</v>
      </c>
      <c r="F20" s="45">
        <v>0.08454861111111112</v>
      </c>
      <c r="G20" s="7" t="str">
        <f t="shared" si="0"/>
        <v>5.46/km</v>
      </c>
      <c r="H20" s="24">
        <f t="shared" si="1"/>
        <v>0.010937500000000003</v>
      </c>
      <c r="I20" s="24">
        <f>F20-INDEX($F$4:$F$145,MATCH(D20,$D$4:$D$145,0))</f>
        <v>0.0012962962962962954</v>
      </c>
    </row>
    <row r="21" spans="1:9" s="1" customFormat="1" ht="15" customHeight="1">
      <c r="A21" s="7">
        <v>18</v>
      </c>
      <c r="B21" s="44" t="s">
        <v>50</v>
      </c>
      <c r="C21" s="44" t="s">
        <v>51</v>
      </c>
      <c r="D21" s="44" t="s">
        <v>6</v>
      </c>
      <c r="E21" s="44" t="s">
        <v>52</v>
      </c>
      <c r="F21" s="45">
        <v>0.08525462962962964</v>
      </c>
      <c r="G21" s="7" t="str">
        <f t="shared" si="0"/>
        <v>5.49/km</v>
      </c>
      <c r="H21" s="24">
        <f t="shared" si="1"/>
        <v>0.011643518518518525</v>
      </c>
      <c r="I21" s="24">
        <f>F21-INDEX($F$4:$F$145,MATCH(D21,$D$4:$D$145,0))</f>
        <v>0.011435185185185201</v>
      </c>
    </row>
    <row r="22" spans="1:9" s="1" customFormat="1" ht="15" customHeight="1">
      <c r="A22" s="7">
        <v>19</v>
      </c>
      <c r="B22" s="44" t="s">
        <v>53</v>
      </c>
      <c r="C22" s="44" t="s">
        <v>54</v>
      </c>
      <c r="D22" s="44" t="s">
        <v>55</v>
      </c>
      <c r="E22" s="44" t="s">
        <v>56</v>
      </c>
      <c r="F22" s="45">
        <v>0.0852662037037037</v>
      </c>
      <c r="G22" s="7" t="str">
        <f t="shared" si="0"/>
        <v>5.49/km</v>
      </c>
      <c r="H22" s="24">
        <f t="shared" si="1"/>
        <v>0.011655092592592592</v>
      </c>
      <c r="I22" s="24">
        <f>F22-INDEX($F$4:$F$145,MATCH(D22,$D$4:$D$145,0))</f>
        <v>0</v>
      </c>
    </row>
    <row r="23" spans="1:9" s="1" customFormat="1" ht="15" customHeight="1">
      <c r="A23" s="7">
        <v>20</v>
      </c>
      <c r="B23" s="44" t="s">
        <v>57</v>
      </c>
      <c r="C23" s="44" t="s">
        <v>58</v>
      </c>
      <c r="D23" s="44" t="s">
        <v>6</v>
      </c>
      <c r="E23" s="44" t="s">
        <v>52</v>
      </c>
      <c r="F23" s="45">
        <v>0.08575231481481482</v>
      </c>
      <c r="G23" s="7" t="str">
        <f t="shared" si="0"/>
        <v>5.51/km</v>
      </c>
      <c r="H23" s="24">
        <f t="shared" si="1"/>
        <v>0.01214120370370371</v>
      </c>
      <c r="I23" s="24">
        <f>F23-INDEX($F$4:$F$145,MATCH(D23,$D$4:$D$145,0))</f>
        <v>0.011932870370370385</v>
      </c>
    </row>
    <row r="24" spans="1:9" s="1" customFormat="1" ht="15" customHeight="1">
      <c r="A24" s="7">
        <v>21</v>
      </c>
      <c r="B24" s="44" t="s">
        <v>59</v>
      </c>
      <c r="C24" s="44" t="s">
        <v>60</v>
      </c>
      <c r="D24" s="44" t="s">
        <v>6</v>
      </c>
      <c r="E24" s="44" t="s">
        <v>61</v>
      </c>
      <c r="F24" s="45">
        <v>0.08611111111111112</v>
      </c>
      <c r="G24" s="7" t="str">
        <f t="shared" si="0"/>
        <v>5.53/km</v>
      </c>
      <c r="H24" s="24">
        <f t="shared" si="1"/>
        <v>0.012500000000000011</v>
      </c>
      <c r="I24" s="24">
        <f>F24-INDEX($F$4:$F$145,MATCH(D24,$D$4:$D$145,0))</f>
        <v>0.012291666666666687</v>
      </c>
    </row>
    <row r="25" spans="1:9" s="1" customFormat="1" ht="15" customHeight="1">
      <c r="A25" s="7">
        <v>22</v>
      </c>
      <c r="B25" s="44" t="s">
        <v>62</v>
      </c>
      <c r="C25" s="44" t="s">
        <v>63</v>
      </c>
      <c r="D25" s="44" t="s">
        <v>40</v>
      </c>
      <c r="E25" s="44" t="s">
        <v>35</v>
      </c>
      <c r="F25" s="45">
        <v>0.08627314814814814</v>
      </c>
      <c r="G25" s="7" t="str">
        <f t="shared" si="0"/>
        <v>5.53/km</v>
      </c>
      <c r="H25" s="24">
        <f t="shared" si="1"/>
        <v>0.012662037037037027</v>
      </c>
      <c r="I25" s="24">
        <f>F25-INDEX($F$4:$F$145,MATCH(D25,$D$4:$D$145,0))</f>
        <v>0.00302083333333332</v>
      </c>
    </row>
    <row r="26" spans="1:9" s="1" customFormat="1" ht="15" customHeight="1">
      <c r="A26" s="7">
        <v>23</v>
      </c>
      <c r="B26" s="44" t="s">
        <v>64</v>
      </c>
      <c r="C26" s="44" t="s">
        <v>65</v>
      </c>
      <c r="D26" s="44" t="s">
        <v>66</v>
      </c>
      <c r="E26" s="44" t="s">
        <v>35</v>
      </c>
      <c r="F26" s="45">
        <v>0.08635416666666666</v>
      </c>
      <c r="G26" s="7" t="str">
        <f t="shared" si="0"/>
        <v>5.54/km</v>
      </c>
      <c r="H26" s="24">
        <f t="shared" si="1"/>
        <v>0.01274305555555555</v>
      </c>
      <c r="I26" s="24">
        <f>F26-INDEX($F$4:$F$145,MATCH(D26,$D$4:$D$145,0))</f>
        <v>0</v>
      </c>
    </row>
    <row r="27" spans="1:9" s="2" customFormat="1" ht="15" customHeight="1">
      <c r="A27" s="7">
        <v>24</v>
      </c>
      <c r="B27" s="44" t="s">
        <v>67</v>
      </c>
      <c r="C27" s="44" t="s">
        <v>68</v>
      </c>
      <c r="D27" s="44" t="s">
        <v>69</v>
      </c>
      <c r="E27" s="44" t="s">
        <v>20</v>
      </c>
      <c r="F27" s="45">
        <v>0.08640046296296296</v>
      </c>
      <c r="G27" s="7" t="str">
        <f t="shared" si="0"/>
        <v>5.54/km</v>
      </c>
      <c r="H27" s="24">
        <f t="shared" si="1"/>
        <v>0.012789351851851843</v>
      </c>
      <c r="I27" s="24">
        <f>F27-INDEX($F$4:$F$145,MATCH(D27,$D$4:$D$145,0))</f>
        <v>0</v>
      </c>
    </row>
    <row r="28" spans="1:9" s="1" customFormat="1" ht="15" customHeight="1">
      <c r="A28" s="7">
        <v>25</v>
      </c>
      <c r="B28" s="44" t="s">
        <v>70</v>
      </c>
      <c r="C28" s="44" t="s">
        <v>71</v>
      </c>
      <c r="D28" s="44" t="s">
        <v>72</v>
      </c>
      <c r="E28" s="44" t="s">
        <v>44</v>
      </c>
      <c r="F28" s="45">
        <v>0.08643518518518518</v>
      </c>
      <c r="G28" s="7" t="str">
        <f t="shared" si="0"/>
        <v>5.54/km</v>
      </c>
      <c r="H28" s="24">
        <f t="shared" si="1"/>
        <v>0.012824074074074071</v>
      </c>
      <c r="I28" s="24">
        <f>F28-INDEX($F$4:$F$145,MATCH(D28,$D$4:$D$145,0))</f>
        <v>0</v>
      </c>
    </row>
    <row r="29" spans="1:9" s="1" customFormat="1" ht="15" customHeight="1">
      <c r="A29" s="7">
        <v>26</v>
      </c>
      <c r="B29" s="44" t="s">
        <v>73</v>
      </c>
      <c r="C29" s="44" t="s">
        <v>74</v>
      </c>
      <c r="D29" s="44" t="s">
        <v>55</v>
      </c>
      <c r="E29" s="44" t="s">
        <v>75</v>
      </c>
      <c r="F29" s="45">
        <v>0.08685185185185185</v>
      </c>
      <c r="G29" s="7" t="str">
        <f t="shared" si="0"/>
        <v>5.56/km</v>
      </c>
      <c r="H29" s="24">
        <f t="shared" si="1"/>
        <v>0.013240740740740733</v>
      </c>
      <c r="I29" s="24">
        <f>F29-INDEX($F$4:$F$145,MATCH(D29,$D$4:$D$145,0))</f>
        <v>0.0015856481481481416</v>
      </c>
    </row>
    <row r="30" spans="1:9" s="1" customFormat="1" ht="15" customHeight="1">
      <c r="A30" s="7">
        <v>27</v>
      </c>
      <c r="B30" s="44" t="s">
        <v>76</v>
      </c>
      <c r="C30" s="44" t="s">
        <v>77</v>
      </c>
      <c r="D30" s="44" t="s">
        <v>19</v>
      </c>
      <c r="E30" s="44" t="s">
        <v>78</v>
      </c>
      <c r="F30" s="45">
        <v>0.08766203703703702</v>
      </c>
      <c r="G30" s="7" t="str">
        <f t="shared" si="0"/>
        <v>5.59/km</v>
      </c>
      <c r="H30" s="24">
        <f t="shared" si="1"/>
        <v>0.014050925925925911</v>
      </c>
      <c r="I30" s="24">
        <f>F30-INDEX($F$4:$F$145,MATCH(D30,$D$4:$D$145,0))</f>
        <v>0.007835648148148133</v>
      </c>
    </row>
    <row r="31" spans="1:9" s="1" customFormat="1" ht="15" customHeight="1">
      <c r="A31" s="7">
        <v>28</v>
      </c>
      <c r="B31" s="44" t="s">
        <v>79</v>
      </c>
      <c r="C31" s="44" t="s">
        <v>80</v>
      </c>
      <c r="D31" s="44" t="s">
        <v>13</v>
      </c>
      <c r="E31" s="44" t="s">
        <v>20</v>
      </c>
      <c r="F31" s="45">
        <v>0.08811342592592593</v>
      </c>
      <c r="G31" s="7" t="str">
        <f t="shared" si="0"/>
        <v>6.01/km</v>
      </c>
      <c r="H31" s="24">
        <f t="shared" si="1"/>
        <v>0.014502314814814815</v>
      </c>
      <c r="I31" s="24">
        <f>F31-INDEX($F$4:$F$145,MATCH(D31,$D$4:$D$145,0))</f>
        <v>0.010833333333333334</v>
      </c>
    </row>
    <row r="32" spans="1:9" s="1" customFormat="1" ht="15" customHeight="1">
      <c r="A32" s="7">
        <v>29</v>
      </c>
      <c r="B32" s="44" t="s">
        <v>81</v>
      </c>
      <c r="C32" s="44" t="s">
        <v>82</v>
      </c>
      <c r="D32" s="44" t="s">
        <v>19</v>
      </c>
      <c r="E32" s="44" t="s">
        <v>83</v>
      </c>
      <c r="F32" s="45">
        <v>0.08827546296296296</v>
      </c>
      <c r="G32" s="7" t="str">
        <f t="shared" si="0"/>
        <v>6.02/km</v>
      </c>
      <c r="H32" s="24">
        <f aca="true" t="shared" si="2" ref="H32:H95">F32-$F$4</f>
        <v>0.014664351851851845</v>
      </c>
      <c r="I32" s="24">
        <f>F32-INDEX($F$4:$F$145,MATCH(D32,$D$4:$D$145,0))</f>
        <v>0.008449074074074067</v>
      </c>
    </row>
    <row r="33" spans="1:9" s="1" customFormat="1" ht="15" customHeight="1">
      <c r="A33" s="7">
        <v>30</v>
      </c>
      <c r="B33" s="44" t="s">
        <v>84</v>
      </c>
      <c r="C33" s="44" t="s">
        <v>18</v>
      </c>
      <c r="D33" s="44" t="s">
        <v>13</v>
      </c>
      <c r="E33" s="44" t="s">
        <v>85</v>
      </c>
      <c r="F33" s="45">
        <v>0.08851851851851851</v>
      </c>
      <c r="G33" s="7" t="str">
        <f t="shared" si="0"/>
        <v>6.03/km</v>
      </c>
      <c r="H33" s="24">
        <f t="shared" si="2"/>
        <v>0.014907407407407397</v>
      </c>
      <c r="I33" s="24">
        <f>F33-INDEX($F$4:$F$145,MATCH(D33,$D$4:$D$145,0))</f>
        <v>0.011238425925925916</v>
      </c>
    </row>
    <row r="34" spans="1:9" s="1" customFormat="1" ht="15" customHeight="1">
      <c r="A34" s="7">
        <v>31</v>
      </c>
      <c r="B34" s="44" t="s">
        <v>86</v>
      </c>
      <c r="C34" s="44" t="s">
        <v>87</v>
      </c>
      <c r="D34" s="44" t="s">
        <v>72</v>
      </c>
      <c r="E34" s="44" t="s">
        <v>35</v>
      </c>
      <c r="F34" s="45">
        <v>0.08864583333333333</v>
      </c>
      <c r="G34" s="7" t="str">
        <f t="shared" si="0"/>
        <v>6.03/km</v>
      </c>
      <c r="H34" s="24">
        <f t="shared" si="2"/>
        <v>0.015034722222222213</v>
      </c>
      <c r="I34" s="24">
        <f>F34-INDEX($F$4:$F$145,MATCH(D34,$D$4:$D$145,0))</f>
        <v>0.002210648148148142</v>
      </c>
    </row>
    <row r="35" spans="1:9" s="1" customFormat="1" ht="15" customHeight="1">
      <c r="A35" s="7">
        <v>32</v>
      </c>
      <c r="B35" s="44" t="s">
        <v>88</v>
      </c>
      <c r="C35" s="44" t="s">
        <v>25</v>
      </c>
      <c r="D35" s="44" t="s">
        <v>6</v>
      </c>
      <c r="E35" s="44" t="s">
        <v>16</v>
      </c>
      <c r="F35" s="45">
        <v>0.08873842592592592</v>
      </c>
      <c r="G35" s="7" t="str">
        <f t="shared" si="0"/>
        <v>6.03/km</v>
      </c>
      <c r="H35" s="24">
        <f t="shared" si="2"/>
        <v>0.015127314814814802</v>
      </c>
      <c r="I35" s="24">
        <f>F35-INDEX($F$4:$F$145,MATCH(D35,$D$4:$D$145,0))</f>
        <v>0.014918981481481478</v>
      </c>
    </row>
    <row r="36" spans="1:9" s="1" customFormat="1" ht="15" customHeight="1">
      <c r="A36" s="7">
        <v>33</v>
      </c>
      <c r="B36" s="44" t="s">
        <v>89</v>
      </c>
      <c r="C36" s="44" t="s">
        <v>18</v>
      </c>
      <c r="D36" s="44" t="s">
        <v>13</v>
      </c>
      <c r="E36" s="44" t="s">
        <v>35</v>
      </c>
      <c r="F36" s="45">
        <v>0.08912037037037036</v>
      </c>
      <c r="G36" s="7" t="str">
        <f t="shared" si="0"/>
        <v>6.05/km</v>
      </c>
      <c r="H36" s="24">
        <f t="shared" si="2"/>
        <v>0.01550925925925925</v>
      </c>
      <c r="I36" s="24">
        <f>F36-INDEX($F$4:$F$145,MATCH(D36,$D$4:$D$145,0))</f>
        <v>0.011840277777777769</v>
      </c>
    </row>
    <row r="37" spans="1:9" s="1" customFormat="1" ht="15" customHeight="1">
      <c r="A37" s="7">
        <v>34</v>
      </c>
      <c r="B37" s="44" t="s">
        <v>90</v>
      </c>
      <c r="C37" s="44" t="s">
        <v>91</v>
      </c>
      <c r="D37" s="44" t="s">
        <v>28</v>
      </c>
      <c r="E37" s="44" t="s">
        <v>20</v>
      </c>
      <c r="F37" s="45">
        <v>0.09060185185185186</v>
      </c>
      <c r="G37" s="7" t="str">
        <f t="shared" si="0"/>
        <v>6.11/km</v>
      </c>
      <c r="H37" s="24">
        <f t="shared" si="2"/>
        <v>0.01699074074074075</v>
      </c>
      <c r="I37" s="24">
        <f>F37-INDEX($F$4:$F$145,MATCH(D37,$D$4:$D$145,0))</f>
        <v>0.009050925925925934</v>
      </c>
    </row>
    <row r="38" spans="1:9" s="1" customFormat="1" ht="15" customHeight="1">
      <c r="A38" s="7">
        <v>35</v>
      </c>
      <c r="B38" s="44" t="s">
        <v>92</v>
      </c>
      <c r="C38" s="44" t="s">
        <v>25</v>
      </c>
      <c r="D38" s="44" t="s">
        <v>28</v>
      </c>
      <c r="E38" s="44" t="s">
        <v>93</v>
      </c>
      <c r="F38" s="45">
        <v>0.0911111111111111</v>
      </c>
      <c r="G38" s="7" t="str">
        <f t="shared" si="0"/>
        <v>6.13/km</v>
      </c>
      <c r="H38" s="24">
        <f t="shared" si="2"/>
        <v>0.017499999999999988</v>
      </c>
      <c r="I38" s="24">
        <f>F38-INDEX($F$4:$F$145,MATCH(D38,$D$4:$D$145,0))</f>
        <v>0.009560185185185172</v>
      </c>
    </row>
    <row r="39" spans="1:9" s="1" customFormat="1" ht="15" customHeight="1">
      <c r="A39" s="7">
        <v>36</v>
      </c>
      <c r="B39" s="44" t="s">
        <v>94</v>
      </c>
      <c r="C39" s="44" t="s">
        <v>95</v>
      </c>
      <c r="D39" s="44" t="s">
        <v>28</v>
      </c>
      <c r="E39" s="44" t="s">
        <v>96</v>
      </c>
      <c r="F39" s="45">
        <v>0.09135416666666667</v>
      </c>
      <c r="G39" s="7" t="str">
        <f t="shared" si="0"/>
        <v>6.14/km</v>
      </c>
      <c r="H39" s="24">
        <f t="shared" si="2"/>
        <v>0.017743055555555554</v>
      </c>
      <c r="I39" s="24">
        <f>F39-INDEX($F$4:$F$145,MATCH(D39,$D$4:$D$145,0))</f>
        <v>0.009803240740740737</v>
      </c>
    </row>
    <row r="40" spans="1:9" s="1" customFormat="1" ht="15" customHeight="1">
      <c r="A40" s="7">
        <v>37</v>
      </c>
      <c r="B40" s="44" t="s">
        <v>97</v>
      </c>
      <c r="C40" s="44" t="s">
        <v>98</v>
      </c>
      <c r="D40" s="44" t="s">
        <v>40</v>
      </c>
      <c r="E40" s="44" t="s">
        <v>35</v>
      </c>
      <c r="F40" s="45">
        <v>0.09151620370370371</v>
      </c>
      <c r="G40" s="7" t="str">
        <f t="shared" si="0"/>
        <v>6.15/km</v>
      </c>
      <c r="H40" s="24">
        <f t="shared" si="2"/>
        <v>0.017905092592592597</v>
      </c>
      <c r="I40" s="24">
        <f>F40-INDEX($F$4:$F$145,MATCH(D40,$D$4:$D$145,0))</f>
        <v>0.00826388888888889</v>
      </c>
    </row>
    <row r="41" spans="1:9" s="1" customFormat="1" ht="15" customHeight="1">
      <c r="A41" s="7">
        <v>38</v>
      </c>
      <c r="B41" s="44" t="s">
        <v>99</v>
      </c>
      <c r="C41" s="44" t="s">
        <v>100</v>
      </c>
      <c r="D41" s="44" t="s">
        <v>19</v>
      </c>
      <c r="E41" s="44" t="s">
        <v>35</v>
      </c>
      <c r="F41" s="45">
        <v>0.09175925925925926</v>
      </c>
      <c r="G41" s="7" t="str">
        <f t="shared" si="0"/>
        <v>6.16/km</v>
      </c>
      <c r="H41" s="24">
        <f t="shared" si="2"/>
        <v>0.01814814814814815</v>
      </c>
      <c r="I41" s="24">
        <f>F41-INDEX($F$4:$F$145,MATCH(D41,$D$4:$D$145,0))</f>
        <v>0.011932870370370371</v>
      </c>
    </row>
    <row r="42" spans="1:9" s="1" customFormat="1" ht="15" customHeight="1">
      <c r="A42" s="7">
        <v>39</v>
      </c>
      <c r="B42" s="44" t="s">
        <v>101</v>
      </c>
      <c r="C42" s="44" t="s">
        <v>12</v>
      </c>
      <c r="D42" s="44" t="s">
        <v>6</v>
      </c>
      <c r="E42" s="44" t="s">
        <v>102</v>
      </c>
      <c r="F42" s="45">
        <v>0.09188657407407408</v>
      </c>
      <c r="G42" s="7" t="str">
        <f t="shared" si="0"/>
        <v>6.16/km</v>
      </c>
      <c r="H42" s="24">
        <f t="shared" si="2"/>
        <v>0.018275462962962966</v>
      </c>
      <c r="I42" s="24">
        <f>F42-INDEX($F$4:$F$145,MATCH(D42,$D$4:$D$145,0))</f>
        <v>0.01806712962962964</v>
      </c>
    </row>
    <row r="43" spans="1:9" s="1" customFormat="1" ht="15" customHeight="1">
      <c r="A43" s="7">
        <v>40</v>
      </c>
      <c r="B43" s="44" t="s">
        <v>103</v>
      </c>
      <c r="C43" s="44" t="s">
        <v>25</v>
      </c>
      <c r="D43" s="44" t="s">
        <v>19</v>
      </c>
      <c r="E43" s="44" t="s">
        <v>23</v>
      </c>
      <c r="F43" s="45">
        <v>0.09195601851851852</v>
      </c>
      <c r="G43" s="7" t="str">
        <f t="shared" si="0"/>
        <v>6.17/km</v>
      </c>
      <c r="H43" s="24">
        <f t="shared" si="2"/>
        <v>0.018344907407407407</v>
      </c>
      <c r="I43" s="24">
        <f>F43-INDEX($F$4:$F$145,MATCH(D43,$D$4:$D$145,0))</f>
        <v>0.012129629629629629</v>
      </c>
    </row>
    <row r="44" spans="1:9" s="1" customFormat="1" ht="15" customHeight="1">
      <c r="A44" s="7">
        <v>41</v>
      </c>
      <c r="B44" s="44" t="s">
        <v>104</v>
      </c>
      <c r="C44" s="44" t="s">
        <v>105</v>
      </c>
      <c r="D44" s="44" t="s">
        <v>40</v>
      </c>
      <c r="E44" s="44" t="s">
        <v>96</v>
      </c>
      <c r="F44" s="45">
        <v>0.09214120370370371</v>
      </c>
      <c r="G44" s="7" t="str">
        <f t="shared" si="0"/>
        <v>6.17/km</v>
      </c>
      <c r="H44" s="24">
        <f t="shared" si="2"/>
        <v>0.018530092592592598</v>
      </c>
      <c r="I44" s="24">
        <f>F44-INDEX($F$4:$F$145,MATCH(D44,$D$4:$D$145,0))</f>
        <v>0.00888888888888889</v>
      </c>
    </row>
    <row r="45" spans="1:9" s="1" customFormat="1" ht="15" customHeight="1">
      <c r="A45" s="7">
        <v>42</v>
      </c>
      <c r="B45" s="44" t="s">
        <v>106</v>
      </c>
      <c r="C45" s="44" t="s">
        <v>107</v>
      </c>
      <c r="D45" s="44" t="s">
        <v>72</v>
      </c>
      <c r="E45" s="44" t="s">
        <v>10</v>
      </c>
      <c r="F45" s="45">
        <v>0.09238425925925926</v>
      </c>
      <c r="G45" s="7" t="str">
        <f t="shared" si="0"/>
        <v>6.18/km</v>
      </c>
      <c r="H45" s="24">
        <f t="shared" si="2"/>
        <v>0.01877314814814815</v>
      </c>
      <c r="I45" s="24">
        <f>F45-INDEX($F$4:$F$145,MATCH(D45,$D$4:$D$145,0))</f>
        <v>0.005949074074074079</v>
      </c>
    </row>
    <row r="46" spans="1:9" s="1" customFormat="1" ht="15" customHeight="1">
      <c r="A46" s="7">
        <v>43</v>
      </c>
      <c r="B46" s="44" t="s">
        <v>108</v>
      </c>
      <c r="C46" s="44" t="s">
        <v>109</v>
      </c>
      <c r="D46" s="44" t="s">
        <v>6</v>
      </c>
      <c r="E46" s="44" t="s">
        <v>110</v>
      </c>
      <c r="F46" s="45">
        <v>0.09241898148148148</v>
      </c>
      <c r="G46" s="7" t="str">
        <f t="shared" si="0"/>
        <v>6.18/km</v>
      </c>
      <c r="H46" s="24">
        <f t="shared" si="2"/>
        <v>0.018807870370370364</v>
      </c>
      <c r="I46" s="24">
        <f>F46-INDEX($F$4:$F$145,MATCH(D46,$D$4:$D$145,0))</f>
        <v>0.01859953703703704</v>
      </c>
    </row>
    <row r="47" spans="1:9" s="1" customFormat="1" ht="15" customHeight="1">
      <c r="A47" s="7">
        <v>44</v>
      </c>
      <c r="B47" s="44" t="s">
        <v>111</v>
      </c>
      <c r="C47" s="44" t="s">
        <v>98</v>
      </c>
      <c r="D47" s="44" t="s">
        <v>40</v>
      </c>
      <c r="E47" s="44" t="s">
        <v>35</v>
      </c>
      <c r="F47" s="45">
        <v>0.09253472222222221</v>
      </c>
      <c r="G47" s="7" t="str">
        <f t="shared" si="0"/>
        <v>6.19/km</v>
      </c>
      <c r="H47" s="24">
        <f t="shared" si="2"/>
        <v>0.0189236111111111</v>
      </c>
      <c r="I47" s="24">
        <f>F47-INDEX($F$4:$F$145,MATCH(D47,$D$4:$D$145,0))</f>
        <v>0.009282407407407392</v>
      </c>
    </row>
    <row r="48" spans="1:9" s="1" customFormat="1" ht="15" customHeight="1">
      <c r="A48" s="7">
        <v>45</v>
      </c>
      <c r="B48" s="44" t="s">
        <v>112</v>
      </c>
      <c r="C48" s="44" t="s">
        <v>113</v>
      </c>
      <c r="D48" s="44" t="s">
        <v>40</v>
      </c>
      <c r="E48" s="44" t="s">
        <v>32</v>
      </c>
      <c r="F48" s="45">
        <v>0.0925462962962963</v>
      </c>
      <c r="G48" s="7" t="str">
        <f t="shared" si="0"/>
        <v>6.19/km</v>
      </c>
      <c r="H48" s="24">
        <f t="shared" si="2"/>
        <v>0.01893518518518518</v>
      </c>
      <c r="I48" s="24">
        <f>F48-INDEX($F$4:$F$145,MATCH(D48,$D$4:$D$145,0))</f>
        <v>0.009293981481481473</v>
      </c>
    </row>
    <row r="49" spans="1:9" s="1" customFormat="1" ht="15" customHeight="1">
      <c r="A49" s="7">
        <v>46</v>
      </c>
      <c r="B49" s="44" t="s">
        <v>114</v>
      </c>
      <c r="C49" s="44" t="s">
        <v>115</v>
      </c>
      <c r="D49" s="44" t="s">
        <v>6</v>
      </c>
      <c r="E49" s="44" t="s">
        <v>116</v>
      </c>
      <c r="F49" s="45">
        <v>0.09393518518518518</v>
      </c>
      <c r="G49" s="7" t="str">
        <f t="shared" si="0"/>
        <v>6.25/km</v>
      </c>
      <c r="H49" s="24">
        <f t="shared" si="2"/>
        <v>0.020324074074074064</v>
      </c>
      <c r="I49" s="24">
        <f>F49-INDEX($F$4:$F$145,MATCH(D49,$D$4:$D$145,0))</f>
        <v>0.02011574074074074</v>
      </c>
    </row>
    <row r="50" spans="1:9" s="1" customFormat="1" ht="15" customHeight="1">
      <c r="A50" s="7">
        <v>47</v>
      </c>
      <c r="B50" s="44" t="s">
        <v>64</v>
      </c>
      <c r="C50" s="44" t="s">
        <v>48</v>
      </c>
      <c r="D50" s="44" t="s">
        <v>28</v>
      </c>
      <c r="E50" s="44" t="s">
        <v>52</v>
      </c>
      <c r="F50" s="45">
        <v>0.09412037037037037</v>
      </c>
      <c r="G50" s="7" t="str">
        <f t="shared" si="0"/>
        <v>6.25/km</v>
      </c>
      <c r="H50" s="24">
        <f t="shared" si="2"/>
        <v>0.020509259259259255</v>
      </c>
      <c r="I50" s="24">
        <f>F50-INDEX($F$4:$F$145,MATCH(D50,$D$4:$D$145,0))</f>
        <v>0.012569444444444439</v>
      </c>
    </row>
    <row r="51" spans="1:9" s="1" customFormat="1" ht="15" customHeight="1">
      <c r="A51" s="7">
        <v>48</v>
      </c>
      <c r="B51" s="44" t="s">
        <v>117</v>
      </c>
      <c r="C51" s="44" t="s">
        <v>118</v>
      </c>
      <c r="D51" s="44" t="s">
        <v>19</v>
      </c>
      <c r="E51" s="44" t="s">
        <v>23</v>
      </c>
      <c r="F51" s="45">
        <v>0.09416666666666666</v>
      </c>
      <c r="G51" s="7" t="str">
        <f t="shared" si="0"/>
        <v>6.26/km</v>
      </c>
      <c r="H51" s="24">
        <f t="shared" si="2"/>
        <v>0.02055555555555555</v>
      </c>
      <c r="I51" s="24">
        <f>F51-INDEX($F$4:$F$145,MATCH(D51,$D$4:$D$145,0))</f>
        <v>0.014340277777777771</v>
      </c>
    </row>
    <row r="52" spans="1:9" s="1" customFormat="1" ht="15" customHeight="1">
      <c r="A52" s="7">
        <v>49</v>
      </c>
      <c r="B52" s="44" t="s">
        <v>119</v>
      </c>
      <c r="C52" s="44" t="s">
        <v>120</v>
      </c>
      <c r="D52" s="44" t="s">
        <v>13</v>
      </c>
      <c r="E52" s="44" t="s">
        <v>32</v>
      </c>
      <c r="F52" s="45">
        <v>0.09422453703703704</v>
      </c>
      <c r="G52" s="7" t="str">
        <f t="shared" si="0"/>
        <v>6.26/km</v>
      </c>
      <c r="H52" s="24">
        <f t="shared" si="2"/>
        <v>0.020613425925925924</v>
      </c>
      <c r="I52" s="24">
        <f>F52-INDEX($F$4:$F$145,MATCH(D52,$D$4:$D$145,0))</f>
        <v>0.016944444444444443</v>
      </c>
    </row>
    <row r="53" spans="1:9" s="3" customFormat="1" ht="15" customHeight="1">
      <c r="A53" s="7">
        <v>50</v>
      </c>
      <c r="B53" s="44" t="s">
        <v>121</v>
      </c>
      <c r="C53" s="44" t="s">
        <v>51</v>
      </c>
      <c r="D53" s="44" t="s">
        <v>40</v>
      </c>
      <c r="E53" s="44" t="s">
        <v>122</v>
      </c>
      <c r="F53" s="45">
        <v>0.09434027777777777</v>
      </c>
      <c r="G53" s="7" t="str">
        <f t="shared" si="0"/>
        <v>6.26/km</v>
      </c>
      <c r="H53" s="24">
        <f t="shared" si="2"/>
        <v>0.02072916666666666</v>
      </c>
      <c r="I53" s="24">
        <f>F53-INDEX($F$4:$F$145,MATCH(D53,$D$4:$D$145,0))</f>
        <v>0.011087962962962952</v>
      </c>
    </row>
    <row r="54" spans="1:9" s="1" customFormat="1" ht="15" customHeight="1">
      <c r="A54" s="7">
        <v>51</v>
      </c>
      <c r="B54" s="44" t="s">
        <v>123</v>
      </c>
      <c r="C54" s="44" t="s">
        <v>124</v>
      </c>
      <c r="D54" s="44" t="s">
        <v>72</v>
      </c>
      <c r="E54" s="44" t="s">
        <v>125</v>
      </c>
      <c r="F54" s="45">
        <v>0.095</v>
      </c>
      <c r="G54" s="7" t="str">
        <f t="shared" si="0"/>
        <v>6.29/km</v>
      </c>
      <c r="H54" s="24">
        <f t="shared" si="2"/>
        <v>0.021388888888888888</v>
      </c>
      <c r="I54" s="24">
        <f>F54-INDEX($F$4:$F$145,MATCH(D54,$D$4:$D$145,0))</f>
        <v>0.008564814814814817</v>
      </c>
    </row>
    <row r="55" spans="1:9" s="1" customFormat="1" ht="15" customHeight="1">
      <c r="A55" s="7">
        <v>52</v>
      </c>
      <c r="B55" s="44" t="s">
        <v>126</v>
      </c>
      <c r="C55" s="44" t="s">
        <v>100</v>
      </c>
      <c r="D55" s="44" t="s">
        <v>19</v>
      </c>
      <c r="E55" s="44" t="s">
        <v>10</v>
      </c>
      <c r="F55" s="45">
        <v>0.09517361111111111</v>
      </c>
      <c r="G55" s="7" t="str">
        <f t="shared" si="0"/>
        <v>6.30/km</v>
      </c>
      <c r="H55" s="24">
        <f t="shared" si="2"/>
        <v>0.0215625</v>
      </c>
      <c r="I55" s="24">
        <f>F55-INDEX($F$4:$F$145,MATCH(D55,$D$4:$D$145,0))</f>
        <v>0.01534722222222222</v>
      </c>
    </row>
    <row r="56" spans="1:9" s="1" customFormat="1" ht="15" customHeight="1">
      <c r="A56" s="7">
        <v>53</v>
      </c>
      <c r="B56" s="44" t="s">
        <v>127</v>
      </c>
      <c r="C56" s="44" t="s">
        <v>128</v>
      </c>
      <c r="D56" s="44" t="s">
        <v>55</v>
      </c>
      <c r="E56" s="44" t="s">
        <v>129</v>
      </c>
      <c r="F56" s="45">
        <v>0.09574074074074074</v>
      </c>
      <c r="G56" s="7" t="str">
        <f t="shared" si="0"/>
        <v>6.32/km</v>
      </c>
      <c r="H56" s="24">
        <f t="shared" si="2"/>
        <v>0.022129629629629624</v>
      </c>
      <c r="I56" s="24">
        <f>F56-INDEX($F$4:$F$145,MATCH(D56,$D$4:$D$145,0))</f>
        <v>0.010474537037037032</v>
      </c>
    </row>
    <row r="57" spans="1:9" s="1" customFormat="1" ht="15" customHeight="1">
      <c r="A57" s="7">
        <v>54</v>
      </c>
      <c r="B57" s="44" t="s">
        <v>130</v>
      </c>
      <c r="C57" s="44" t="s">
        <v>113</v>
      </c>
      <c r="D57" s="44" t="s">
        <v>19</v>
      </c>
      <c r="E57" s="44" t="s">
        <v>35</v>
      </c>
      <c r="F57" s="45">
        <v>0.09574074074074074</v>
      </c>
      <c r="G57" s="7" t="str">
        <f t="shared" si="0"/>
        <v>6.32/km</v>
      </c>
      <c r="H57" s="24">
        <f t="shared" si="2"/>
        <v>0.022129629629629624</v>
      </c>
      <c r="I57" s="24">
        <f>F57-INDEX($F$4:$F$145,MATCH(D57,$D$4:$D$145,0))</f>
        <v>0.015914351851851846</v>
      </c>
    </row>
    <row r="58" spans="1:9" s="1" customFormat="1" ht="15" customHeight="1">
      <c r="A58" s="7">
        <v>55</v>
      </c>
      <c r="B58" s="44" t="s">
        <v>131</v>
      </c>
      <c r="C58" s="44" t="s">
        <v>132</v>
      </c>
      <c r="D58" s="44" t="s">
        <v>40</v>
      </c>
      <c r="E58" s="44" t="s">
        <v>133</v>
      </c>
      <c r="F58" s="45">
        <v>0.09627314814814815</v>
      </c>
      <c r="G58" s="7" t="str">
        <f t="shared" si="0"/>
        <v>6.34/km</v>
      </c>
      <c r="H58" s="24">
        <f t="shared" si="2"/>
        <v>0.022662037037037036</v>
      </c>
      <c r="I58" s="24">
        <f>F58-INDEX($F$4:$F$145,MATCH(D58,$D$4:$D$145,0))</f>
        <v>0.013020833333333329</v>
      </c>
    </row>
    <row r="59" spans="1:9" s="1" customFormat="1" ht="15" customHeight="1">
      <c r="A59" s="7">
        <v>56</v>
      </c>
      <c r="B59" s="44" t="s">
        <v>134</v>
      </c>
      <c r="C59" s="44" t="s">
        <v>135</v>
      </c>
      <c r="D59" s="44" t="s">
        <v>28</v>
      </c>
      <c r="E59" s="44" t="s">
        <v>35</v>
      </c>
      <c r="F59" s="45">
        <v>0.09651620370370372</v>
      </c>
      <c r="G59" s="7" t="str">
        <f t="shared" si="0"/>
        <v>6.35/km</v>
      </c>
      <c r="H59" s="24">
        <f t="shared" si="2"/>
        <v>0.022905092592592602</v>
      </c>
      <c r="I59" s="24">
        <f>F59-INDEX($F$4:$F$145,MATCH(D59,$D$4:$D$145,0))</f>
        <v>0.014965277777777786</v>
      </c>
    </row>
    <row r="60" spans="1:9" s="1" customFormat="1" ht="15" customHeight="1">
      <c r="A60" s="7">
        <v>57</v>
      </c>
      <c r="B60" s="44" t="s">
        <v>136</v>
      </c>
      <c r="C60" s="44" t="s">
        <v>137</v>
      </c>
      <c r="D60" s="44" t="s">
        <v>13</v>
      </c>
      <c r="E60" s="44" t="s">
        <v>96</v>
      </c>
      <c r="F60" s="45">
        <v>0.09682870370370371</v>
      </c>
      <c r="G60" s="7" t="str">
        <f t="shared" si="0"/>
        <v>6.37/km</v>
      </c>
      <c r="H60" s="24">
        <f t="shared" si="2"/>
        <v>0.023217592592592595</v>
      </c>
      <c r="I60" s="24">
        <f>F60-INDEX($F$4:$F$145,MATCH(D60,$D$4:$D$145,0))</f>
        <v>0.019548611111111114</v>
      </c>
    </row>
    <row r="61" spans="1:9" s="1" customFormat="1" ht="15" customHeight="1">
      <c r="A61" s="7">
        <v>58</v>
      </c>
      <c r="B61" s="44" t="s">
        <v>138</v>
      </c>
      <c r="C61" s="44" t="s">
        <v>37</v>
      </c>
      <c r="D61" s="44" t="s">
        <v>13</v>
      </c>
      <c r="E61" s="44" t="s">
        <v>20</v>
      </c>
      <c r="F61" s="45">
        <v>0.09689814814814816</v>
      </c>
      <c r="G61" s="7" t="str">
        <f t="shared" si="0"/>
        <v>6.37/km</v>
      </c>
      <c r="H61" s="24">
        <f t="shared" si="2"/>
        <v>0.02328703703703705</v>
      </c>
      <c r="I61" s="24">
        <f>F61-INDEX($F$4:$F$145,MATCH(D61,$D$4:$D$145,0))</f>
        <v>0.01961805555555557</v>
      </c>
    </row>
    <row r="62" spans="1:9" s="1" customFormat="1" ht="15" customHeight="1">
      <c r="A62" s="7">
        <v>59</v>
      </c>
      <c r="B62" s="44" t="s">
        <v>139</v>
      </c>
      <c r="C62" s="44" t="s">
        <v>48</v>
      </c>
      <c r="D62" s="44" t="s">
        <v>40</v>
      </c>
      <c r="E62" s="44" t="s">
        <v>7</v>
      </c>
      <c r="F62" s="45">
        <v>0.09708333333333334</v>
      </c>
      <c r="G62" s="7" t="str">
        <f t="shared" si="0"/>
        <v>6.38/km</v>
      </c>
      <c r="H62" s="24">
        <f t="shared" si="2"/>
        <v>0.023472222222222228</v>
      </c>
      <c r="I62" s="24">
        <f>F62-INDEX($F$4:$F$145,MATCH(D62,$D$4:$D$145,0))</f>
        <v>0.01383101851851852</v>
      </c>
    </row>
    <row r="63" spans="1:9" s="1" customFormat="1" ht="15" customHeight="1">
      <c r="A63" s="7">
        <v>60</v>
      </c>
      <c r="B63" s="44" t="s">
        <v>140</v>
      </c>
      <c r="C63" s="44" t="s">
        <v>15</v>
      </c>
      <c r="D63" s="44" t="s">
        <v>6</v>
      </c>
      <c r="E63" s="44" t="s">
        <v>141</v>
      </c>
      <c r="F63" s="45">
        <v>0.09711805555555557</v>
      </c>
      <c r="G63" s="7" t="str">
        <f t="shared" si="0"/>
        <v>6.38/km</v>
      </c>
      <c r="H63" s="24">
        <f t="shared" si="2"/>
        <v>0.023506944444444455</v>
      </c>
      <c r="I63" s="24">
        <f>F63-INDEX($F$4:$F$145,MATCH(D63,$D$4:$D$145,0))</f>
        <v>0.02329861111111113</v>
      </c>
    </row>
    <row r="64" spans="1:9" s="1" customFormat="1" ht="15" customHeight="1">
      <c r="A64" s="7">
        <v>61</v>
      </c>
      <c r="B64" s="44" t="s">
        <v>142</v>
      </c>
      <c r="C64" s="44" t="s">
        <v>15</v>
      </c>
      <c r="D64" s="44" t="s">
        <v>13</v>
      </c>
      <c r="E64" s="44" t="s">
        <v>16</v>
      </c>
      <c r="F64" s="45">
        <v>0.0975</v>
      </c>
      <c r="G64" s="7" t="str">
        <f t="shared" si="0"/>
        <v>6.39/km</v>
      </c>
      <c r="H64" s="24">
        <f t="shared" si="2"/>
        <v>0.02388888888888889</v>
      </c>
      <c r="I64" s="24">
        <f>F64-INDEX($F$4:$F$145,MATCH(D64,$D$4:$D$145,0))</f>
        <v>0.02021990740740741</v>
      </c>
    </row>
    <row r="65" spans="1:9" s="1" customFormat="1" ht="15" customHeight="1">
      <c r="A65" s="7">
        <v>62</v>
      </c>
      <c r="B65" s="44" t="s">
        <v>143</v>
      </c>
      <c r="C65" s="44" t="s">
        <v>144</v>
      </c>
      <c r="D65" s="44" t="s">
        <v>13</v>
      </c>
      <c r="E65" s="44" t="s">
        <v>145</v>
      </c>
      <c r="F65" s="45">
        <v>0.0976273148148148</v>
      </c>
      <c r="G65" s="7" t="str">
        <f t="shared" si="0"/>
        <v>6.40/km</v>
      </c>
      <c r="H65" s="24">
        <f t="shared" si="2"/>
        <v>0.024016203703703692</v>
      </c>
      <c r="I65" s="24">
        <f>F65-INDEX($F$4:$F$145,MATCH(D65,$D$4:$D$145,0))</f>
        <v>0.02034722222222221</v>
      </c>
    </row>
    <row r="66" spans="1:9" s="1" customFormat="1" ht="15" customHeight="1">
      <c r="A66" s="7">
        <v>63</v>
      </c>
      <c r="B66" s="44" t="s">
        <v>146</v>
      </c>
      <c r="C66" s="44" t="s">
        <v>147</v>
      </c>
      <c r="D66" s="44" t="s">
        <v>66</v>
      </c>
      <c r="E66" s="44" t="s">
        <v>148</v>
      </c>
      <c r="F66" s="45">
        <v>0.0978125</v>
      </c>
      <c r="G66" s="7" t="str">
        <f t="shared" si="0"/>
        <v>6.41/km</v>
      </c>
      <c r="H66" s="24">
        <f t="shared" si="2"/>
        <v>0.024201388888888883</v>
      </c>
      <c r="I66" s="24">
        <f>F66-INDEX($F$4:$F$145,MATCH(D66,$D$4:$D$145,0))</f>
        <v>0.011458333333333334</v>
      </c>
    </row>
    <row r="67" spans="1:9" s="1" customFormat="1" ht="15" customHeight="1">
      <c r="A67" s="7">
        <v>64</v>
      </c>
      <c r="B67" s="44" t="s">
        <v>149</v>
      </c>
      <c r="C67" s="44" t="s">
        <v>46</v>
      </c>
      <c r="D67" s="44" t="s">
        <v>13</v>
      </c>
      <c r="E67" s="44" t="s">
        <v>52</v>
      </c>
      <c r="F67" s="45">
        <v>0.09822916666666666</v>
      </c>
      <c r="G67" s="7" t="str">
        <f t="shared" si="0"/>
        <v>6.42/km</v>
      </c>
      <c r="H67" s="24">
        <f t="shared" si="2"/>
        <v>0.024618055555555546</v>
      </c>
      <c r="I67" s="24">
        <f>F67-INDEX($F$4:$F$145,MATCH(D67,$D$4:$D$145,0))</f>
        <v>0.020949074074074064</v>
      </c>
    </row>
    <row r="68" spans="1:9" s="1" customFormat="1" ht="15" customHeight="1">
      <c r="A68" s="7">
        <v>65</v>
      </c>
      <c r="B68" s="44" t="s">
        <v>150</v>
      </c>
      <c r="C68" s="44" t="s">
        <v>18</v>
      </c>
      <c r="D68" s="44" t="s">
        <v>6</v>
      </c>
      <c r="E68" s="44" t="s">
        <v>151</v>
      </c>
      <c r="F68" s="45">
        <v>0.09859953703703704</v>
      </c>
      <c r="G68" s="7" t="str">
        <f aca="true" t="shared" si="3" ref="G68:G132">TEXT(INT((HOUR(F68)*3600+MINUTE(F68)*60+SECOND(F68))/$I$2/60),"0")&amp;"."&amp;TEXT(MOD((HOUR(F68)*3600+MINUTE(F68)*60+SECOND(F68))/$I$2,60),"00")&amp;"/km"</f>
        <v>6.44/km</v>
      </c>
      <c r="H68" s="24">
        <f t="shared" si="2"/>
        <v>0.024988425925925928</v>
      </c>
      <c r="I68" s="24">
        <f>F68-INDEX($F$4:$F$145,MATCH(D68,$D$4:$D$145,0))</f>
        <v>0.024780092592592604</v>
      </c>
    </row>
    <row r="69" spans="1:9" s="1" customFormat="1" ht="15" customHeight="1">
      <c r="A69" s="7">
        <v>66</v>
      </c>
      <c r="B69" s="44" t="s">
        <v>152</v>
      </c>
      <c r="C69" s="44" t="s">
        <v>51</v>
      </c>
      <c r="D69" s="44" t="s">
        <v>6</v>
      </c>
      <c r="E69" s="44" t="s">
        <v>153</v>
      </c>
      <c r="F69" s="45">
        <v>0.0986574074074074</v>
      </c>
      <c r="G69" s="7" t="str">
        <f t="shared" si="3"/>
        <v>6.44/km</v>
      </c>
      <c r="H69" s="24">
        <f t="shared" si="2"/>
        <v>0.02504629629629629</v>
      </c>
      <c r="I69" s="24">
        <f>F69-INDEX($F$4:$F$145,MATCH(D69,$D$4:$D$145,0))</f>
        <v>0.024837962962962964</v>
      </c>
    </row>
    <row r="70" spans="1:9" s="1" customFormat="1" ht="15" customHeight="1">
      <c r="A70" s="7">
        <v>67</v>
      </c>
      <c r="B70" s="44" t="s">
        <v>154</v>
      </c>
      <c r="C70" s="44" t="s">
        <v>155</v>
      </c>
      <c r="D70" s="44" t="s">
        <v>40</v>
      </c>
      <c r="E70" s="44" t="s">
        <v>35</v>
      </c>
      <c r="F70" s="45">
        <v>0.09880787037037037</v>
      </c>
      <c r="G70" s="7" t="str">
        <f t="shared" si="3"/>
        <v>6.45/km</v>
      </c>
      <c r="H70" s="24">
        <f t="shared" si="2"/>
        <v>0.025196759259259252</v>
      </c>
      <c r="I70" s="24">
        <f>F70-INDEX($F$4:$F$145,MATCH(D70,$D$4:$D$145,0))</f>
        <v>0.015555555555555545</v>
      </c>
    </row>
    <row r="71" spans="1:9" s="1" customFormat="1" ht="15" customHeight="1">
      <c r="A71" s="7">
        <v>68</v>
      </c>
      <c r="B71" s="44" t="s">
        <v>156</v>
      </c>
      <c r="C71" s="44" t="s">
        <v>157</v>
      </c>
      <c r="D71" s="44" t="s">
        <v>13</v>
      </c>
      <c r="E71" s="44" t="s">
        <v>10</v>
      </c>
      <c r="F71" s="45">
        <v>0.09887731481481482</v>
      </c>
      <c r="G71" s="7" t="str">
        <f t="shared" si="3"/>
        <v>6.45/km</v>
      </c>
      <c r="H71" s="24">
        <f t="shared" si="2"/>
        <v>0.025266203703703707</v>
      </c>
      <c r="I71" s="24">
        <f>F71-INDEX($F$4:$F$145,MATCH(D71,$D$4:$D$145,0))</f>
        <v>0.021597222222222226</v>
      </c>
    </row>
    <row r="72" spans="1:9" s="1" customFormat="1" ht="15" customHeight="1">
      <c r="A72" s="7">
        <v>69</v>
      </c>
      <c r="B72" s="44" t="s">
        <v>158</v>
      </c>
      <c r="C72" s="44" t="s">
        <v>159</v>
      </c>
      <c r="D72" s="44" t="s">
        <v>13</v>
      </c>
      <c r="E72" s="44" t="s">
        <v>160</v>
      </c>
      <c r="F72" s="45">
        <v>0.09949074074074075</v>
      </c>
      <c r="G72" s="7" t="str">
        <f t="shared" si="3"/>
        <v>6.47/km</v>
      </c>
      <c r="H72" s="24">
        <f t="shared" si="2"/>
        <v>0.02587962962962964</v>
      </c>
      <c r="I72" s="24">
        <f>F72-INDEX($F$4:$F$145,MATCH(D72,$D$4:$D$145,0))</f>
        <v>0.02221064814814816</v>
      </c>
    </row>
    <row r="73" spans="1:9" s="1" customFormat="1" ht="15" customHeight="1">
      <c r="A73" s="7">
        <v>70</v>
      </c>
      <c r="B73" s="44" t="s">
        <v>161</v>
      </c>
      <c r="C73" s="44" t="s">
        <v>162</v>
      </c>
      <c r="D73" s="44" t="s">
        <v>13</v>
      </c>
      <c r="E73" s="44" t="s">
        <v>35</v>
      </c>
      <c r="F73" s="45">
        <v>0.10013888888888889</v>
      </c>
      <c r="G73" s="7" t="str">
        <f t="shared" si="3"/>
        <v>6.50/km</v>
      </c>
      <c r="H73" s="24">
        <f t="shared" si="2"/>
        <v>0.026527777777777775</v>
      </c>
      <c r="I73" s="24">
        <f>F73-INDEX($F$4:$F$145,MATCH(D73,$D$4:$D$145,0))</f>
        <v>0.022858796296296294</v>
      </c>
    </row>
    <row r="74" spans="1:9" s="1" customFormat="1" ht="15" customHeight="1">
      <c r="A74" s="7">
        <v>71</v>
      </c>
      <c r="B74" s="44" t="s">
        <v>163</v>
      </c>
      <c r="C74" s="44" t="s">
        <v>144</v>
      </c>
      <c r="D74" s="44" t="s">
        <v>164</v>
      </c>
      <c r="E74" s="44" t="s">
        <v>96</v>
      </c>
      <c r="F74" s="45">
        <v>0.10041666666666667</v>
      </c>
      <c r="G74" s="7" t="str">
        <f t="shared" si="3"/>
        <v>6.51/km</v>
      </c>
      <c r="H74" s="24">
        <f t="shared" si="2"/>
        <v>0.026805555555555555</v>
      </c>
      <c r="I74" s="24">
        <f>F74-INDEX($F$4:$F$145,MATCH(D74,$D$4:$D$145,0))</f>
        <v>0</v>
      </c>
    </row>
    <row r="75" spans="1:9" s="1" customFormat="1" ht="15" customHeight="1">
      <c r="A75" s="7">
        <v>72</v>
      </c>
      <c r="B75" s="44" t="s">
        <v>165</v>
      </c>
      <c r="C75" s="44" t="s">
        <v>166</v>
      </c>
      <c r="D75" s="44" t="s">
        <v>19</v>
      </c>
      <c r="E75" s="44" t="s">
        <v>102</v>
      </c>
      <c r="F75" s="45">
        <v>0.10101851851851851</v>
      </c>
      <c r="G75" s="7" t="str">
        <f t="shared" si="3"/>
        <v>6.54/km</v>
      </c>
      <c r="H75" s="24">
        <f t="shared" si="2"/>
        <v>0.027407407407407394</v>
      </c>
      <c r="I75" s="24">
        <f>F75-INDEX($F$4:$F$145,MATCH(D75,$D$4:$D$145,0))</f>
        <v>0.021192129629629616</v>
      </c>
    </row>
    <row r="76" spans="1:9" s="1" customFormat="1" ht="15" customHeight="1">
      <c r="A76" s="7">
        <v>73</v>
      </c>
      <c r="B76" s="44" t="s">
        <v>167</v>
      </c>
      <c r="C76" s="44" t="s">
        <v>168</v>
      </c>
      <c r="D76" s="44" t="s">
        <v>13</v>
      </c>
      <c r="E76" s="44" t="s">
        <v>93</v>
      </c>
      <c r="F76" s="45">
        <v>0.10143518518518518</v>
      </c>
      <c r="G76" s="7" t="str">
        <f t="shared" si="3"/>
        <v>6.55/km</v>
      </c>
      <c r="H76" s="24">
        <f t="shared" si="2"/>
        <v>0.02782407407407407</v>
      </c>
      <c r="I76" s="24">
        <f>F76-INDEX($F$4:$F$145,MATCH(D76,$D$4:$D$145,0))</f>
        <v>0.02415509259259259</v>
      </c>
    </row>
    <row r="77" spans="1:9" s="1" customFormat="1" ht="15" customHeight="1">
      <c r="A77" s="7">
        <v>74</v>
      </c>
      <c r="B77" s="44" t="s">
        <v>169</v>
      </c>
      <c r="C77" s="44" t="s">
        <v>113</v>
      </c>
      <c r="D77" s="44" t="s">
        <v>55</v>
      </c>
      <c r="E77" s="44" t="s">
        <v>116</v>
      </c>
      <c r="F77" s="45">
        <v>0.10151620370370369</v>
      </c>
      <c r="G77" s="7" t="str">
        <f t="shared" si="3"/>
        <v>6.56/km</v>
      </c>
      <c r="H77" s="24">
        <f t="shared" si="2"/>
        <v>0.02790509259259258</v>
      </c>
      <c r="I77" s="24">
        <f>F77-INDEX($F$4:$F$145,MATCH(D77,$D$4:$D$145,0))</f>
        <v>0.016249999999999987</v>
      </c>
    </row>
    <row r="78" spans="1:9" s="1" customFormat="1" ht="15" customHeight="1">
      <c r="A78" s="7">
        <v>75</v>
      </c>
      <c r="B78" s="44" t="s">
        <v>170</v>
      </c>
      <c r="C78" s="44" t="s">
        <v>120</v>
      </c>
      <c r="D78" s="44" t="s">
        <v>19</v>
      </c>
      <c r="E78" s="44" t="s">
        <v>171</v>
      </c>
      <c r="F78" s="45">
        <v>0.10163194444444446</v>
      </c>
      <c r="G78" s="7" t="str">
        <f t="shared" si="3"/>
        <v>6.56/km</v>
      </c>
      <c r="H78" s="24">
        <f t="shared" si="2"/>
        <v>0.028020833333333342</v>
      </c>
      <c r="I78" s="24">
        <f>F78-INDEX($F$4:$F$145,MATCH(D78,$D$4:$D$145,0))</f>
        <v>0.021805555555555564</v>
      </c>
    </row>
    <row r="79" spans="1:9" s="1" customFormat="1" ht="15" customHeight="1">
      <c r="A79" s="7">
        <v>76</v>
      </c>
      <c r="B79" s="44" t="s">
        <v>172</v>
      </c>
      <c r="C79" s="44" t="s">
        <v>173</v>
      </c>
      <c r="D79" s="44" t="s">
        <v>40</v>
      </c>
      <c r="E79" s="44" t="s">
        <v>35</v>
      </c>
      <c r="F79" s="45">
        <v>0.10311342592592593</v>
      </c>
      <c r="G79" s="7" t="str">
        <f t="shared" si="3"/>
        <v>7.02/km</v>
      </c>
      <c r="H79" s="24">
        <f t="shared" si="2"/>
        <v>0.029502314814814815</v>
      </c>
      <c r="I79" s="24">
        <f>F79-INDEX($F$4:$F$145,MATCH(D79,$D$4:$D$145,0))</f>
        <v>0.019861111111111107</v>
      </c>
    </row>
    <row r="80" spans="1:9" s="3" customFormat="1" ht="15" customHeight="1">
      <c r="A80" s="7">
        <v>77</v>
      </c>
      <c r="B80" s="44" t="s">
        <v>174</v>
      </c>
      <c r="C80" s="44" t="s">
        <v>128</v>
      </c>
      <c r="D80" s="44" t="s">
        <v>40</v>
      </c>
      <c r="E80" s="44" t="s">
        <v>102</v>
      </c>
      <c r="F80" s="45">
        <v>0.10332175925925925</v>
      </c>
      <c r="G80" s="7" t="str">
        <f t="shared" si="3"/>
        <v>7.03/km</v>
      </c>
      <c r="H80" s="24">
        <f t="shared" si="2"/>
        <v>0.02971064814814814</v>
      </c>
      <c r="I80" s="24">
        <f>F80-INDEX($F$4:$F$145,MATCH(D80,$D$4:$D$145,0))</f>
        <v>0.02006944444444443</v>
      </c>
    </row>
    <row r="81" spans="1:9" s="1" customFormat="1" ht="15" customHeight="1">
      <c r="A81" s="7">
        <v>78</v>
      </c>
      <c r="B81" s="44" t="s">
        <v>175</v>
      </c>
      <c r="C81" s="44" t="s">
        <v>176</v>
      </c>
      <c r="D81" s="44" t="s">
        <v>72</v>
      </c>
      <c r="E81" s="44" t="s">
        <v>171</v>
      </c>
      <c r="F81" s="45">
        <v>0.10346064814814815</v>
      </c>
      <c r="G81" s="7" t="str">
        <f t="shared" si="3"/>
        <v>7.04/km</v>
      </c>
      <c r="H81" s="24">
        <f t="shared" si="2"/>
        <v>0.029849537037037036</v>
      </c>
      <c r="I81" s="24">
        <f>F81-INDEX($F$4:$F$145,MATCH(D81,$D$4:$D$145,0))</f>
        <v>0.017025462962962964</v>
      </c>
    </row>
    <row r="82" spans="1:9" s="1" customFormat="1" ht="15" customHeight="1">
      <c r="A82" s="7">
        <v>79</v>
      </c>
      <c r="B82" s="44" t="s">
        <v>169</v>
      </c>
      <c r="C82" s="44" t="s">
        <v>177</v>
      </c>
      <c r="D82" s="44" t="s">
        <v>6</v>
      </c>
      <c r="E82" s="44" t="s">
        <v>116</v>
      </c>
      <c r="F82" s="45">
        <v>0.10409722222222222</v>
      </c>
      <c r="G82" s="7" t="str">
        <f t="shared" si="3"/>
        <v>7.06/km</v>
      </c>
      <c r="H82" s="24">
        <f t="shared" si="2"/>
        <v>0.030486111111111103</v>
      </c>
      <c r="I82" s="24">
        <f>F82-INDEX($F$4:$F$145,MATCH(D82,$D$4:$D$145,0))</f>
        <v>0.03027777777777778</v>
      </c>
    </row>
    <row r="83" spans="1:9" s="1" customFormat="1" ht="15" customHeight="1">
      <c r="A83" s="7">
        <v>80</v>
      </c>
      <c r="B83" s="44" t="s">
        <v>178</v>
      </c>
      <c r="C83" s="44" t="s">
        <v>179</v>
      </c>
      <c r="D83" s="44" t="s">
        <v>19</v>
      </c>
      <c r="E83" s="44" t="s">
        <v>180</v>
      </c>
      <c r="F83" s="45">
        <v>0.10413194444444444</v>
      </c>
      <c r="G83" s="7" t="str">
        <f t="shared" si="3"/>
        <v>7.06/km</v>
      </c>
      <c r="H83" s="24">
        <f t="shared" si="2"/>
        <v>0.03052083333333333</v>
      </c>
      <c r="I83" s="24">
        <f>F83-INDEX($F$4:$F$145,MATCH(D83,$D$4:$D$145,0))</f>
        <v>0.024305555555555552</v>
      </c>
    </row>
    <row r="84" spans="1:9" ht="15" customHeight="1">
      <c r="A84" s="7">
        <v>81</v>
      </c>
      <c r="B84" s="44" t="s">
        <v>181</v>
      </c>
      <c r="C84" s="44" t="s">
        <v>128</v>
      </c>
      <c r="D84" s="44" t="s">
        <v>40</v>
      </c>
      <c r="E84" s="44" t="s">
        <v>182</v>
      </c>
      <c r="F84" s="45">
        <v>0.10421296296296297</v>
      </c>
      <c r="G84" s="7" t="str">
        <f t="shared" si="3"/>
        <v>7.07/km</v>
      </c>
      <c r="H84" s="24">
        <f t="shared" si="2"/>
        <v>0.030601851851851852</v>
      </c>
      <c r="I84" s="24">
        <f>F84-INDEX($F$4:$F$145,MATCH(D84,$D$4:$D$145,0))</f>
        <v>0.020960648148148145</v>
      </c>
    </row>
    <row r="85" spans="1:9" ht="15" customHeight="1">
      <c r="A85" s="7">
        <v>82</v>
      </c>
      <c r="B85" s="44" t="s">
        <v>183</v>
      </c>
      <c r="C85" s="44" t="s">
        <v>184</v>
      </c>
      <c r="D85" s="44" t="s">
        <v>13</v>
      </c>
      <c r="E85" s="44" t="s">
        <v>35</v>
      </c>
      <c r="F85" s="45">
        <v>0.10458333333333332</v>
      </c>
      <c r="G85" s="7" t="str">
        <f t="shared" si="3"/>
        <v>7.08/km</v>
      </c>
      <c r="H85" s="24">
        <f t="shared" si="2"/>
        <v>0.030972222222222207</v>
      </c>
      <c r="I85" s="24">
        <f>F85-INDEX($F$4:$F$145,MATCH(D85,$D$4:$D$145,0))</f>
        <v>0.027303240740740725</v>
      </c>
    </row>
    <row r="86" spans="1:9" ht="15" customHeight="1">
      <c r="A86" s="7">
        <v>83</v>
      </c>
      <c r="B86" s="44" t="s">
        <v>185</v>
      </c>
      <c r="C86" s="44" t="s">
        <v>186</v>
      </c>
      <c r="D86" s="44" t="s">
        <v>19</v>
      </c>
      <c r="E86" s="44" t="s">
        <v>35</v>
      </c>
      <c r="F86" s="45">
        <v>0.10461805555555555</v>
      </c>
      <c r="G86" s="7" t="str">
        <f t="shared" si="3"/>
        <v>7.08/km</v>
      </c>
      <c r="H86" s="24">
        <f t="shared" si="2"/>
        <v>0.031006944444444434</v>
      </c>
      <c r="I86" s="24">
        <f>F86-INDEX($F$4:$F$145,MATCH(D86,$D$4:$D$145,0))</f>
        <v>0.024791666666666656</v>
      </c>
    </row>
    <row r="87" spans="1:9" ht="15" customHeight="1">
      <c r="A87" s="7">
        <v>84</v>
      </c>
      <c r="B87" s="44" t="s">
        <v>187</v>
      </c>
      <c r="C87" s="44" t="s">
        <v>188</v>
      </c>
      <c r="D87" s="44" t="s">
        <v>19</v>
      </c>
      <c r="E87" s="44" t="s">
        <v>93</v>
      </c>
      <c r="F87" s="45">
        <v>0.10466435185185186</v>
      </c>
      <c r="G87" s="7" t="str">
        <f t="shared" si="3"/>
        <v>7.09/km</v>
      </c>
      <c r="H87" s="24">
        <f t="shared" si="2"/>
        <v>0.031053240740740742</v>
      </c>
      <c r="I87" s="24">
        <f>F87-INDEX($F$4:$F$145,MATCH(D87,$D$4:$D$145,0))</f>
        <v>0.024837962962962964</v>
      </c>
    </row>
    <row r="88" spans="1:9" ht="15" customHeight="1">
      <c r="A88" s="7">
        <v>85</v>
      </c>
      <c r="B88" s="44" t="s">
        <v>189</v>
      </c>
      <c r="C88" s="44" t="s">
        <v>190</v>
      </c>
      <c r="D88" s="44" t="s">
        <v>40</v>
      </c>
      <c r="E88" s="44" t="s">
        <v>93</v>
      </c>
      <c r="F88" s="45">
        <v>0.10467592592592594</v>
      </c>
      <c r="G88" s="7" t="str">
        <f t="shared" si="3"/>
        <v>7.09/km</v>
      </c>
      <c r="H88" s="24">
        <f t="shared" si="2"/>
        <v>0.031064814814814823</v>
      </c>
      <c r="I88" s="24">
        <f>F88-INDEX($F$4:$F$145,MATCH(D88,$D$4:$D$145,0))</f>
        <v>0.021423611111111115</v>
      </c>
    </row>
    <row r="89" spans="1:9" ht="15" customHeight="1">
      <c r="A89" s="7">
        <v>86</v>
      </c>
      <c r="B89" s="44" t="s">
        <v>191</v>
      </c>
      <c r="C89" s="44" t="s">
        <v>192</v>
      </c>
      <c r="D89" s="44" t="s">
        <v>55</v>
      </c>
      <c r="E89" s="44" t="s">
        <v>193</v>
      </c>
      <c r="F89" s="45">
        <v>0.10489583333333334</v>
      </c>
      <c r="G89" s="7" t="str">
        <f t="shared" si="3"/>
        <v>7.10/km</v>
      </c>
      <c r="H89" s="24">
        <f t="shared" si="2"/>
        <v>0.03128472222222223</v>
      </c>
      <c r="I89" s="24">
        <f>F89-INDEX($F$4:$F$145,MATCH(D89,$D$4:$D$145,0))</f>
        <v>0.019629629629629636</v>
      </c>
    </row>
    <row r="90" spans="1:9" ht="15" customHeight="1">
      <c r="A90" s="7">
        <v>87</v>
      </c>
      <c r="B90" s="44" t="s">
        <v>194</v>
      </c>
      <c r="C90" s="44" t="s">
        <v>195</v>
      </c>
      <c r="D90" s="44" t="s">
        <v>6</v>
      </c>
      <c r="E90" s="44" t="s">
        <v>52</v>
      </c>
      <c r="F90" s="45">
        <v>0.10516203703703704</v>
      </c>
      <c r="G90" s="7" t="str">
        <f t="shared" si="3"/>
        <v>7.11/km</v>
      </c>
      <c r="H90" s="24">
        <f t="shared" si="2"/>
        <v>0.03155092592592593</v>
      </c>
      <c r="I90" s="24">
        <f>F90-INDEX($F$4:$F$145,MATCH(D90,$D$4:$D$145,0))</f>
        <v>0.0313425925925926</v>
      </c>
    </row>
    <row r="91" spans="1:9" ht="15" customHeight="1">
      <c r="A91" s="7">
        <v>88</v>
      </c>
      <c r="B91" s="44" t="s">
        <v>106</v>
      </c>
      <c r="C91" s="44" t="s">
        <v>196</v>
      </c>
      <c r="D91" s="44" t="s">
        <v>197</v>
      </c>
      <c r="E91" s="44" t="s">
        <v>16</v>
      </c>
      <c r="F91" s="45">
        <v>0.1054050925925926</v>
      </c>
      <c r="G91" s="7" t="str">
        <f t="shared" si="3"/>
        <v>7.12/km</v>
      </c>
      <c r="H91" s="24">
        <f t="shared" si="2"/>
        <v>0.03179398148148149</v>
      </c>
      <c r="I91" s="24">
        <f>F91-INDEX($F$4:$F$145,MATCH(D91,$D$4:$D$145,0))</f>
        <v>0</v>
      </c>
    </row>
    <row r="92" spans="1:9" ht="15" customHeight="1">
      <c r="A92" s="7">
        <v>89</v>
      </c>
      <c r="B92" s="44" t="s">
        <v>198</v>
      </c>
      <c r="C92" s="44" t="s">
        <v>162</v>
      </c>
      <c r="D92" s="44" t="s">
        <v>72</v>
      </c>
      <c r="E92" s="44" t="s">
        <v>7</v>
      </c>
      <c r="F92" s="45">
        <v>0.1054050925925926</v>
      </c>
      <c r="G92" s="7" t="str">
        <f t="shared" si="3"/>
        <v>7.12/km</v>
      </c>
      <c r="H92" s="24">
        <f t="shared" si="2"/>
        <v>0.03179398148148149</v>
      </c>
      <c r="I92" s="24">
        <f>F92-INDEX($F$4:$F$145,MATCH(D92,$D$4:$D$145,0))</f>
        <v>0.01896990740740742</v>
      </c>
    </row>
    <row r="93" spans="1:9" ht="15" customHeight="1">
      <c r="A93" s="7">
        <v>90</v>
      </c>
      <c r="B93" s="44" t="s">
        <v>199</v>
      </c>
      <c r="C93" s="44" t="s">
        <v>113</v>
      </c>
      <c r="D93" s="44" t="s">
        <v>55</v>
      </c>
      <c r="E93" s="44" t="s">
        <v>193</v>
      </c>
      <c r="F93" s="45">
        <v>0.10589120370370371</v>
      </c>
      <c r="G93" s="7" t="str">
        <f t="shared" si="3"/>
        <v>7.14/km</v>
      </c>
      <c r="H93" s="24">
        <f t="shared" si="2"/>
        <v>0.032280092592592596</v>
      </c>
      <c r="I93" s="24">
        <f>F93-INDEX($F$4:$F$145,MATCH(D93,$D$4:$D$145,0))</f>
        <v>0.020625000000000004</v>
      </c>
    </row>
    <row r="94" spans="1:9" ht="15" customHeight="1">
      <c r="A94" s="7">
        <v>91</v>
      </c>
      <c r="B94" s="44" t="s">
        <v>200</v>
      </c>
      <c r="C94" s="44" t="s">
        <v>201</v>
      </c>
      <c r="D94" s="44" t="s">
        <v>19</v>
      </c>
      <c r="E94" s="44" t="s">
        <v>35</v>
      </c>
      <c r="F94" s="45">
        <v>0.10646990740740742</v>
      </c>
      <c r="G94" s="7" t="str">
        <f t="shared" si="3"/>
        <v>7.16/km</v>
      </c>
      <c r="H94" s="24">
        <f t="shared" si="2"/>
        <v>0.0328587962962963</v>
      </c>
      <c r="I94" s="24">
        <f>F94-INDEX($F$4:$F$145,MATCH(D94,$D$4:$D$145,0))</f>
        <v>0.026643518518518525</v>
      </c>
    </row>
    <row r="95" spans="1:9" ht="15" customHeight="1">
      <c r="A95" s="7">
        <v>92</v>
      </c>
      <c r="B95" s="44" t="s">
        <v>202</v>
      </c>
      <c r="C95" s="44" t="s">
        <v>203</v>
      </c>
      <c r="D95" s="44" t="s">
        <v>13</v>
      </c>
      <c r="E95" s="44" t="s">
        <v>10</v>
      </c>
      <c r="F95" s="45">
        <v>0.10649305555555555</v>
      </c>
      <c r="G95" s="7" t="str">
        <f t="shared" si="3"/>
        <v>7.16/km</v>
      </c>
      <c r="H95" s="24">
        <f t="shared" si="2"/>
        <v>0.032881944444444436</v>
      </c>
      <c r="I95" s="24">
        <f>F95-INDEX($F$4:$F$145,MATCH(D95,$D$4:$D$145,0))</f>
        <v>0.029212962962962954</v>
      </c>
    </row>
    <row r="96" spans="1:9" ht="15" customHeight="1">
      <c r="A96" s="7">
        <v>93</v>
      </c>
      <c r="B96" s="44" t="s">
        <v>204</v>
      </c>
      <c r="C96" s="44" t="s">
        <v>205</v>
      </c>
      <c r="D96" s="44" t="s">
        <v>19</v>
      </c>
      <c r="E96" s="44" t="s">
        <v>96</v>
      </c>
      <c r="F96" s="45">
        <v>0.1071875</v>
      </c>
      <c r="G96" s="7" t="str">
        <f t="shared" si="3"/>
        <v>7.19/km</v>
      </c>
      <c r="H96" s="24">
        <f aca="true" t="shared" si="4" ref="H96:H131">F96-$F$4</f>
        <v>0.03357638888888889</v>
      </c>
      <c r="I96" s="24">
        <f>F96-INDEX($F$4:$F$145,MATCH(D96,$D$4:$D$145,0))</f>
        <v>0.027361111111111114</v>
      </c>
    </row>
    <row r="97" spans="1:9" ht="15" customHeight="1">
      <c r="A97" s="7">
        <v>94</v>
      </c>
      <c r="B97" s="44" t="s">
        <v>206</v>
      </c>
      <c r="C97" s="44" t="s">
        <v>168</v>
      </c>
      <c r="D97" s="44" t="s">
        <v>13</v>
      </c>
      <c r="E97" s="44" t="s">
        <v>35</v>
      </c>
      <c r="F97" s="45">
        <v>0.1071875</v>
      </c>
      <c r="G97" s="7" t="str">
        <f t="shared" si="3"/>
        <v>7.19/km</v>
      </c>
      <c r="H97" s="24">
        <f t="shared" si="4"/>
        <v>0.03357638888888889</v>
      </c>
      <c r="I97" s="24">
        <f>F97-INDEX($F$4:$F$145,MATCH(D97,$D$4:$D$145,0))</f>
        <v>0.02990740740740741</v>
      </c>
    </row>
    <row r="98" spans="1:9" ht="15" customHeight="1">
      <c r="A98" s="7">
        <v>95</v>
      </c>
      <c r="B98" s="44" t="s">
        <v>101</v>
      </c>
      <c r="C98" s="44" t="s">
        <v>207</v>
      </c>
      <c r="D98" s="44" t="s">
        <v>19</v>
      </c>
      <c r="E98" s="44" t="s">
        <v>102</v>
      </c>
      <c r="F98" s="45">
        <v>0.1071875</v>
      </c>
      <c r="G98" s="7" t="str">
        <f t="shared" si="3"/>
        <v>7.19/km</v>
      </c>
      <c r="H98" s="24">
        <f t="shared" si="4"/>
        <v>0.03357638888888889</v>
      </c>
      <c r="I98" s="24">
        <f>F98-INDEX($F$4:$F$145,MATCH(D98,$D$4:$D$145,0))</f>
        <v>0.027361111111111114</v>
      </c>
    </row>
    <row r="99" spans="1:9" ht="15" customHeight="1">
      <c r="A99" s="7">
        <v>96</v>
      </c>
      <c r="B99" s="44" t="s">
        <v>208</v>
      </c>
      <c r="C99" s="44" t="s">
        <v>209</v>
      </c>
      <c r="D99" s="44" t="s">
        <v>66</v>
      </c>
      <c r="E99" s="44" t="s">
        <v>35</v>
      </c>
      <c r="F99" s="45">
        <v>0.10768518518518518</v>
      </c>
      <c r="G99" s="7" t="str">
        <f t="shared" si="3"/>
        <v>7.21/km</v>
      </c>
      <c r="H99" s="24">
        <f t="shared" si="4"/>
        <v>0.03407407407407406</v>
      </c>
      <c r="I99" s="24">
        <f>F99-INDEX($F$4:$F$145,MATCH(D99,$D$4:$D$145,0))</f>
        <v>0.021331018518518513</v>
      </c>
    </row>
    <row r="100" spans="1:9" ht="15" customHeight="1">
      <c r="A100" s="7">
        <v>97</v>
      </c>
      <c r="B100" s="44" t="s">
        <v>210</v>
      </c>
      <c r="C100" s="44" t="s">
        <v>211</v>
      </c>
      <c r="D100" s="44" t="s">
        <v>19</v>
      </c>
      <c r="E100" s="44" t="s">
        <v>193</v>
      </c>
      <c r="F100" s="45">
        <v>0.10782407407407407</v>
      </c>
      <c r="G100" s="7" t="str">
        <f t="shared" si="3"/>
        <v>7.22/km</v>
      </c>
      <c r="H100" s="24">
        <f t="shared" si="4"/>
        <v>0.03421296296296296</v>
      </c>
      <c r="I100" s="24">
        <f>F100-INDEX($F$4:$F$145,MATCH(D100,$D$4:$D$145,0))</f>
        <v>0.02799768518518518</v>
      </c>
    </row>
    <row r="101" spans="1:9" ht="15" customHeight="1">
      <c r="A101" s="7">
        <v>98</v>
      </c>
      <c r="B101" s="44" t="s">
        <v>212</v>
      </c>
      <c r="C101" s="44" t="s">
        <v>213</v>
      </c>
      <c r="D101" s="44" t="s">
        <v>28</v>
      </c>
      <c r="E101" s="44" t="s">
        <v>93</v>
      </c>
      <c r="F101" s="45">
        <v>0.10851851851851851</v>
      </c>
      <c r="G101" s="7" t="str">
        <f t="shared" si="3"/>
        <v>7.24/km</v>
      </c>
      <c r="H101" s="24">
        <f t="shared" si="4"/>
        <v>0.0349074074074074</v>
      </c>
      <c r="I101" s="24">
        <f>F101-INDEX($F$4:$F$145,MATCH(D101,$D$4:$D$145,0))</f>
        <v>0.026967592592592585</v>
      </c>
    </row>
    <row r="102" spans="1:9" ht="15" customHeight="1">
      <c r="A102" s="7">
        <v>99</v>
      </c>
      <c r="B102" s="44" t="s">
        <v>214</v>
      </c>
      <c r="C102" s="44" t="s">
        <v>215</v>
      </c>
      <c r="D102" s="44" t="s">
        <v>66</v>
      </c>
      <c r="E102" s="44" t="s">
        <v>10</v>
      </c>
      <c r="F102" s="45">
        <v>0.10855324074074074</v>
      </c>
      <c r="G102" s="7" t="str">
        <f t="shared" si="3"/>
        <v>7.25/km</v>
      </c>
      <c r="H102" s="24">
        <f t="shared" si="4"/>
        <v>0.03494212962962963</v>
      </c>
      <c r="I102" s="24">
        <f>F102-INDEX($F$4:$F$145,MATCH(D102,$D$4:$D$145,0))</f>
        <v>0.02219907407407408</v>
      </c>
    </row>
    <row r="103" spans="1:9" ht="15" customHeight="1">
      <c r="A103" s="7">
        <v>100</v>
      </c>
      <c r="B103" s="44" t="s">
        <v>216</v>
      </c>
      <c r="C103" s="44" t="s">
        <v>217</v>
      </c>
      <c r="D103" s="44" t="s">
        <v>19</v>
      </c>
      <c r="E103" s="44" t="s">
        <v>35</v>
      </c>
      <c r="F103" s="45">
        <v>0.10857638888888889</v>
      </c>
      <c r="G103" s="7" t="str">
        <f t="shared" si="3"/>
        <v>7.25/km</v>
      </c>
      <c r="H103" s="24">
        <f t="shared" si="4"/>
        <v>0.034965277777777776</v>
      </c>
      <c r="I103" s="24">
        <f>F103-INDEX($F$4:$F$145,MATCH(D103,$D$4:$D$145,0))</f>
        <v>0.028749999999999998</v>
      </c>
    </row>
    <row r="104" spans="1:9" ht="15" customHeight="1">
      <c r="A104" s="7">
        <v>101</v>
      </c>
      <c r="B104" s="44" t="s">
        <v>218</v>
      </c>
      <c r="C104" s="44" t="s">
        <v>71</v>
      </c>
      <c r="D104" s="44" t="s">
        <v>28</v>
      </c>
      <c r="E104" s="44" t="s">
        <v>35</v>
      </c>
      <c r="F104" s="45">
        <v>0.10936342592592592</v>
      </c>
      <c r="G104" s="7" t="str">
        <f t="shared" si="3"/>
        <v>7.28/km</v>
      </c>
      <c r="H104" s="24">
        <f t="shared" si="4"/>
        <v>0.035752314814814806</v>
      </c>
      <c r="I104" s="24">
        <f>F104-INDEX($F$4:$F$145,MATCH(D104,$D$4:$D$145,0))</f>
        <v>0.02781249999999999</v>
      </c>
    </row>
    <row r="105" spans="1:9" ht="15" customHeight="1">
      <c r="A105" s="7">
        <v>102</v>
      </c>
      <c r="B105" s="44" t="s">
        <v>219</v>
      </c>
      <c r="C105" s="44" t="s">
        <v>207</v>
      </c>
      <c r="D105" s="44" t="s">
        <v>13</v>
      </c>
      <c r="E105" s="44" t="s">
        <v>102</v>
      </c>
      <c r="F105" s="45">
        <v>0.11084490740740742</v>
      </c>
      <c r="G105" s="7" t="str">
        <f t="shared" si="3"/>
        <v>7.34/km</v>
      </c>
      <c r="H105" s="24">
        <f t="shared" si="4"/>
        <v>0.037233796296296306</v>
      </c>
      <c r="I105" s="24">
        <f>F105-INDEX($F$4:$F$145,MATCH(D105,$D$4:$D$145,0))</f>
        <v>0.033564814814814825</v>
      </c>
    </row>
    <row r="106" spans="1:9" ht="15" customHeight="1">
      <c r="A106" s="16">
        <v>103</v>
      </c>
      <c r="B106" s="25" t="s">
        <v>220</v>
      </c>
      <c r="C106" s="25" t="s">
        <v>18</v>
      </c>
      <c r="D106" s="25" t="s">
        <v>40</v>
      </c>
      <c r="E106" s="25" t="s">
        <v>289</v>
      </c>
      <c r="F106" s="50">
        <v>0.11108796296296297</v>
      </c>
      <c r="G106" s="16" t="str">
        <f t="shared" si="3"/>
        <v>7.35/km</v>
      </c>
      <c r="H106" s="17">
        <f t="shared" si="4"/>
        <v>0.03747685185185186</v>
      </c>
      <c r="I106" s="17">
        <f>F106-INDEX($F$4:$F$145,MATCH(D106,$D$4:$D$145,0))</f>
        <v>0.02783564814814815</v>
      </c>
    </row>
    <row r="107" spans="1:9" ht="15" customHeight="1">
      <c r="A107" s="7">
        <v>104</v>
      </c>
      <c r="B107" s="44" t="s">
        <v>221</v>
      </c>
      <c r="C107" s="44" t="s">
        <v>222</v>
      </c>
      <c r="D107" s="44" t="s">
        <v>197</v>
      </c>
      <c r="E107" s="44" t="s">
        <v>145</v>
      </c>
      <c r="F107" s="45">
        <v>0.11162037037037037</v>
      </c>
      <c r="G107" s="7" t="str">
        <f t="shared" si="3"/>
        <v>7.37/km</v>
      </c>
      <c r="H107" s="24">
        <f t="shared" si="4"/>
        <v>0.038009259259259257</v>
      </c>
      <c r="I107" s="24">
        <f>F107-INDEX($F$4:$F$145,MATCH(D107,$D$4:$D$145,0))</f>
        <v>0.006215277777777764</v>
      </c>
    </row>
    <row r="108" spans="1:9" ht="15" customHeight="1">
      <c r="A108" s="7">
        <v>105</v>
      </c>
      <c r="B108" s="44" t="s">
        <v>223</v>
      </c>
      <c r="C108" s="44" t="s">
        <v>37</v>
      </c>
      <c r="D108" s="44" t="s">
        <v>164</v>
      </c>
      <c r="E108" s="44" t="s">
        <v>224</v>
      </c>
      <c r="F108" s="45">
        <v>0.11217592592592592</v>
      </c>
      <c r="G108" s="7" t="str">
        <f t="shared" si="3"/>
        <v>7.39/km</v>
      </c>
      <c r="H108" s="24">
        <f t="shared" si="4"/>
        <v>0.0385648148148148</v>
      </c>
      <c r="I108" s="24">
        <f>F108-INDEX($F$4:$F$145,MATCH(D108,$D$4:$D$145,0))</f>
        <v>0.011759259259259247</v>
      </c>
    </row>
    <row r="109" spans="1:9" ht="15" customHeight="1">
      <c r="A109" s="7">
        <v>106</v>
      </c>
      <c r="B109" s="44" t="s">
        <v>225</v>
      </c>
      <c r="C109" s="44" t="s">
        <v>226</v>
      </c>
      <c r="D109" s="44" t="s">
        <v>66</v>
      </c>
      <c r="E109" s="44" t="s">
        <v>227</v>
      </c>
      <c r="F109" s="45">
        <v>0.11237268518518519</v>
      </c>
      <c r="G109" s="7" t="str">
        <f t="shared" si="3"/>
        <v>7.40/km</v>
      </c>
      <c r="H109" s="24">
        <f t="shared" si="4"/>
        <v>0.03876157407407407</v>
      </c>
      <c r="I109" s="24">
        <f>F109-INDEX($F$4:$F$145,MATCH(D109,$D$4:$D$145,0))</f>
        <v>0.026018518518518524</v>
      </c>
    </row>
    <row r="110" spans="1:9" ht="15" customHeight="1">
      <c r="A110" s="7">
        <v>107</v>
      </c>
      <c r="B110" s="44" t="s">
        <v>228</v>
      </c>
      <c r="C110" s="44" t="s">
        <v>22</v>
      </c>
      <c r="D110" s="44" t="s">
        <v>13</v>
      </c>
      <c r="E110" s="44" t="s">
        <v>229</v>
      </c>
      <c r="F110" s="45">
        <v>0.11332175925925925</v>
      </c>
      <c r="G110" s="7" t="str">
        <f t="shared" si="3"/>
        <v>7.44/km</v>
      </c>
      <c r="H110" s="24">
        <f t="shared" si="4"/>
        <v>0.039710648148148134</v>
      </c>
      <c r="I110" s="24">
        <f>F110-INDEX($F$4:$F$145,MATCH(D110,$D$4:$D$145,0))</f>
        <v>0.03604166666666665</v>
      </c>
    </row>
    <row r="111" spans="1:9" ht="15" customHeight="1">
      <c r="A111" s="7">
        <v>108</v>
      </c>
      <c r="B111" s="44" t="s">
        <v>230</v>
      </c>
      <c r="C111" s="44" t="s">
        <v>231</v>
      </c>
      <c r="D111" s="44" t="s">
        <v>232</v>
      </c>
      <c r="E111" s="44" t="s">
        <v>16</v>
      </c>
      <c r="F111" s="45">
        <v>0.11349537037037037</v>
      </c>
      <c r="G111" s="7" t="str">
        <f t="shared" si="3"/>
        <v>7.45/km</v>
      </c>
      <c r="H111" s="24">
        <f t="shared" si="4"/>
        <v>0.03988425925925926</v>
      </c>
      <c r="I111" s="24">
        <f>F111-INDEX($F$4:$F$145,MATCH(D111,$D$4:$D$145,0))</f>
        <v>0</v>
      </c>
    </row>
    <row r="112" spans="1:9" ht="15" customHeight="1">
      <c r="A112" s="7">
        <v>109</v>
      </c>
      <c r="B112" s="44" t="s">
        <v>233</v>
      </c>
      <c r="C112" s="44" t="s">
        <v>234</v>
      </c>
      <c r="D112" s="44" t="s">
        <v>28</v>
      </c>
      <c r="E112" s="44" t="s">
        <v>35</v>
      </c>
      <c r="F112" s="45">
        <v>0.11385416666666666</v>
      </c>
      <c r="G112" s="7" t="str">
        <f t="shared" si="3"/>
        <v>7.46/km</v>
      </c>
      <c r="H112" s="24">
        <f t="shared" si="4"/>
        <v>0.040243055555555546</v>
      </c>
      <c r="I112" s="24">
        <f>F112-INDEX($F$4:$F$145,MATCH(D112,$D$4:$D$145,0))</f>
        <v>0.03230324074074073</v>
      </c>
    </row>
    <row r="113" spans="1:9" ht="15" customHeight="1">
      <c r="A113" s="7">
        <v>110</v>
      </c>
      <c r="B113" s="44" t="s">
        <v>235</v>
      </c>
      <c r="C113" s="44" t="s">
        <v>120</v>
      </c>
      <c r="D113" s="44" t="s">
        <v>55</v>
      </c>
      <c r="E113" s="44" t="s">
        <v>102</v>
      </c>
      <c r="F113" s="45">
        <v>0.11497685185185186</v>
      </c>
      <c r="G113" s="7" t="str">
        <f t="shared" si="3"/>
        <v>7.51/km</v>
      </c>
      <c r="H113" s="24">
        <f t="shared" si="4"/>
        <v>0.041365740740740745</v>
      </c>
      <c r="I113" s="24">
        <f>F113-INDEX($F$4:$F$145,MATCH(D113,$D$4:$D$145,0))</f>
        <v>0.029710648148148153</v>
      </c>
    </row>
    <row r="114" spans="1:9" ht="15" customHeight="1">
      <c r="A114" s="7">
        <v>111</v>
      </c>
      <c r="B114" s="44" t="s">
        <v>236</v>
      </c>
      <c r="C114" s="44" t="s">
        <v>237</v>
      </c>
      <c r="D114" s="44" t="s">
        <v>197</v>
      </c>
      <c r="E114" s="44" t="s">
        <v>29</v>
      </c>
      <c r="F114" s="45">
        <v>0.11665509259259259</v>
      </c>
      <c r="G114" s="7" t="str">
        <f t="shared" si="3"/>
        <v>7.58/km</v>
      </c>
      <c r="H114" s="24">
        <f t="shared" si="4"/>
        <v>0.043043981481481475</v>
      </c>
      <c r="I114" s="24">
        <f>F114-INDEX($F$4:$F$145,MATCH(D114,$D$4:$D$145,0))</f>
        <v>0.011249999999999982</v>
      </c>
    </row>
    <row r="115" spans="1:9" ht="15" customHeight="1">
      <c r="A115" s="7">
        <v>112</v>
      </c>
      <c r="B115" s="44" t="s">
        <v>238</v>
      </c>
      <c r="C115" s="44" t="s">
        <v>239</v>
      </c>
      <c r="D115" s="44" t="s">
        <v>13</v>
      </c>
      <c r="E115" s="44" t="s">
        <v>10</v>
      </c>
      <c r="F115" s="45">
        <v>0.11681712962962963</v>
      </c>
      <c r="G115" s="7" t="str">
        <f t="shared" si="3"/>
        <v>7.58/km</v>
      </c>
      <c r="H115" s="24">
        <f t="shared" si="4"/>
        <v>0.04320601851851852</v>
      </c>
      <c r="I115" s="24">
        <f>F115-INDEX($F$4:$F$145,MATCH(D115,$D$4:$D$145,0))</f>
        <v>0.03953703703703704</v>
      </c>
    </row>
    <row r="116" spans="1:9" ht="15" customHeight="1">
      <c r="A116" s="7">
        <v>113</v>
      </c>
      <c r="B116" s="44" t="s">
        <v>108</v>
      </c>
      <c r="C116" s="44" t="s">
        <v>240</v>
      </c>
      <c r="D116" s="44" t="s">
        <v>13</v>
      </c>
      <c r="E116" s="44" t="s">
        <v>102</v>
      </c>
      <c r="F116" s="45">
        <v>0.11734953703703704</v>
      </c>
      <c r="G116" s="7" t="str">
        <f t="shared" si="3"/>
        <v>8.01/km</v>
      </c>
      <c r="H116" s="24">
        <f t="shared" si="4"/>
        <v>0.04373842592592593</v>
      </c>
      <c r="I116" s="24">
        <f>F116-INDEX($F$4:$F$145,MATCH(D116,$D$4:$D$145,0))</f>
        <v>0.04006944444444445</v>
      </c>
    </row>
    <row r="117" spans="1:9" ht="15" customHeight="1">
      <c r="A117" s="7">
        <v>114</v>
      </c>
      <c r="B117" s="44" t="s">
        <v>241</v>
      </c>
      <c r="C117" s="44" t="s">
        <v>242</v>
      </c>
      <c r="D117" s="44" t="s">
        <v>232</v>
      </c>
      <c r="E117" s="44" t="s">
        <v>52</v>
      </c>
      <c r="F117" s="45">
        <v>0.1178125</v>
      </c>
      <c r="G117" s="7" t="str">
        <f t="shared" si="3"/>
        <v>8.02/km</v>
      </c>
      <c r="H117" s="24">
        <f t="shared" si="4"/>
        <v>0.04420138888888889</v>
      </c>
      <c r="I117" s="24">
        <f>F117-INDEX($F$4:$F$145,MATCH(D117,$D$4:$D$145,0))</f>
        <v>0.004317129629629629</v>
      </c>
    </row>
    <row r="118" spans="1:9" ht="15" customHeight="1">
      <c r="A118" s="7">
        <v>115</v>
      </c>
      <c r="B118" s="44" t="s">
        <v>243</v>
      </c>
      <c r="C118" s="44" t="s">
        <v>244</v>
      </c>
      <c r="D118" s="44" t="s">
        <v>55</v>
      </c>
      <c r="E118" s="44" t="s">
        <v>10</v>
      </c>
      <c r="F118" s="45">
        <v>0.11822916666666666</v>
      </c>
      <c r="G118" s="7" t="str">
        <f t="shared" si="3"/>
        <v>8.04/km</v>
      </c>
      <c r="H118" s="24">
        <f t="shared" si="4"/>
        <v>0.04461805555555555</v>
      </c>
      <c r="I118" s="24">
        <f>F118-INDEX($F$4:$F$145,MATCH(D118,$D$4:$D$145,0))</f>
        <v>0.03296296296296296</v>
      </c>
    </row>
    <row r="119" spans="1:9" ht="15" customHeight="1">
      <c r="A119" s="7">
        <v>116</v>
      </c>
      <c r="B119" s="44" t="s">
        <v>245</v>
      </c>
      <c r="C119" s="44" t="s">
        <v>246</v>
      </c>
      <c r="D119" s="44" t="s">
        <v>197</v>
      </c>
      <c r="E119" s="44" t="s">
        <v>16</v>
      </c>
      <c r="F119" s="45">
        <v>0.11863425925925926</v>
      </c>
      <c r="G119" s="7" t="str">
        <f t="shared" si="3"/>
        <v>8.06/km</v>
      </c>
      <c r="H119" s="24">
        <f t="shared" si="4"/>
        <v>0.045023148148148145</v>
      </c>
      <c r="I119" s="24">
        <f>F119-INDEX($F$4:$F$145,MATCH(D119,$D$4:$D$145,0))</f>
        <v>0.013229166666666653</v>
      </c>
    </row>
    <row r="120" spans="1:9" ht="15" customHeight="1">
      <c r="A120" s="7">
        <v>117</v>
      </c>
      <c r="B120" s="44" t="s">
        <v>247</v>
      </c>
      <c r="C120" s="44" t="s">
        <v>137</v>
      </c>
      <c r="D120" s="44" t="s">
        <v>40</v>
      </c>
      <c r="E120" s="44" t="s">
        <v>160</v>
      </c>
      <c r="F120" s="45">
        <v>0.11983796296296297</v>
      </c>
      <c r="G120" s="7" t="str">
        <f t="shared" si="3"/>
        <v>8.11/km</v>
      </c>
      <c r="H120" s="24">
        <f t="shared" si="4"/>
        <v>0.04622685185185185</v>
      </c>
      <c r="I120" s="24">
        <f>F120-INDEX($F$4:$F$145,MATCH(D120,$D$4:$D$145,0))</f>
        <v>0.036585648148148145</v>
      </c>
    </row>
    <row r="121" spans="1:9" ht="15" customHeight="1">
      <c r="A121" s="7">
        <v>118</v>
      </c>
      <c r="B121" s="44" t="s">
        <v>248</v>
      </c>
      <c r="C121" s="44" t="s">
        <v>137</v>
      </c>
      <c r="D121" s="44" t="s">
        <v>40</v>
      </c>
      <c r="E121" s="44" t="s">
        <v>10</v>
      </c>
      <c r="F121" s="45">
        <v>0.12005787037037037</v>
      </c>
      <c r="G121" s="7" t="str">
        <f t="shared" si="3"/>
        <v>8.12/km</v>
      </c>
      <c r="H121" s="24">
        <f t="shared" si="4"/>
        <v>0.04644675925925926</v>
      </c>
      <c r="I121" s="24">
        <f>F121-INDEX($F$4:$F$145,MATCH(D121,$D$4:$D$145,0))</f>
        <v>0.03680555555555555</v>
      </c>
    </row>
    <row r="122" spans="1:9" ht="15" customHeight="1">
      <c r="A122" s="7">
        <v>119</v>
      </c>
      <c r="B122" s="44" t="s">
        <v>249</v>
      </c>
      <c r="C122" s="44" t="s">
        <v>250</v>
      </c>
      <c r="D122" s="44" t="s">
        <v>19</v>
      </c>
      <c r="E122" s="44" t="s">
        <v>16</v>
      </c>
      <c r="F122" s="45">
        <v>0.12136574074074075</v>
      </c>
      <c r="G122" s="7" t="str">
        <f t="shared" si="3"/>
        <v>8.17/km</v>
      </c>
      <c r="H122" s="24">
        <f t="shared" si="4"/>
        <v>0.04775462962962963</v>
      </c>
      <c r="I122" s="24">
        <f>F122-INDEX($F$4:$F$145,MATCH(D122,$D$4:$D$145,0))</f>
        <v>0.041539351851851855</v>
      </c>
    </row>
    <row r="123" spans="1:9" ht="15" customHeight="1">
      <c r="A123" s="7">
        <v>120</v>
      </c>
      <c r="B123" s="44" t="s">
        <v>251</v>
      </c>
      <c r="C123" s="44" t="s">
        <v>252</v>
      </c>
      <c r="D123" s="44" t="s">
        <v>164</v>
      </c>
      <c r="E123" s="44" t="s">
        <v>16</v>
      </c>
      <c r="F123" s="45">
        <v>0.12178240740740741</v>
      </c>
      <c r="G123" s="7" t="str">
        <f t="shared" si="3"/>
        <v>8.19/km</v>
      </c>
      <c r="H123" s="24">
        <f t="shared" si="4"/>
        <v>0.048171296296296295</v>
      </c>
      <c r="I123" s="24">
        <f>F123-INDEX($F$4:$F$145,MATCH(D123,$D$4:$D$145,0))</f>
        <v>0.02136574074074074</v>
      </c>
    </row>
    <row r="124" spans="1:9" ht="15" customHeight="1">
      <c r="A124" s="7">
        <v>121</v>
      </c>
      <c r="B124" s="44" t="s">
        <v>253</v>
      </c>
      <c r="C124" s="44" t="s">
        <v>254</v>
      </c>
      <c r="D124" s="44" t="s">
        <v>19</v>
      </c>
      <c r="E124" s="44" t="s">
        <v>255</v>
      </c>
      <c r="F124" s="45">
        <v>0.12282407407407407</v>
      </c>
      <c r="G124" s="7" t="str">
        <f t="shared" si="3"/>
        <v>8.23/km</v>
      </c>
      <c r="H124" s="24">
        <f t="shared" si="4"/>
        <v>0.04921296296296296</v>
      </c>
      <c r="I124" s="24">
        <f>F124-INDEX($F$4:$F$145,MATCH(D124,$D$4:$D$145,0))</f>
        <v>0.04299768518518518</v>
      </c>
    </row>
    <row r="125" spans="1:9" ht="15" customHeight="1">
      <c r="A125" s="7">
        <v>122</v>
      </c>
      <c r="B125" s="44" t="s">
        <v>256</v>
      </c>
      <c r="C125" s="44" t="s">
        <v>257</v>
      </c>
      <c r="D125" s="44" t="s">
        <v>197</v>
      </c>
      <c r="E125" s="44" t="s">
        <v>171</v>
      </c>
      <c r="F125" s="45">
        <v>0.12284722222222222</v>
      </c>
      <c r="G125" s="7" t="str">
        <f t="shared" si="3"/>
        <v>8.23/km</v>
      </c>
      <c r="H125" s="24">
        <f t="shared" si="4"/>
        <v>0.049236111111111105</v>
      </c>
      <c r="I125" s="24">
        <f>F125-INDEX($F$4:$F$145,MATCH(D125,$D$4:$D$145,0))</f>
        <v>0.017442129629629613</v>
      </c>
    </row>
    <row r="126" spans="1:9" ht="15" customHeight="1">
      <c r="A126" s="7">
        <v>123</v>
      </c>
      <c r="B126" s="44" t="s">
        <v>258</v>
      </c>
      <c r="C126" s="44" t="s">
        <v>259</v>
      </c>
      <c r="D126" s="44" t="s">
        <v>19</v>
      </c>
      <c r="E126" s="44" t="s">
        <v>171</v>
      </c>
      <c r="F126" s="45">
        <v>0.12372685185185185</v>
      </c>
      <c r="G126" s="7" t="str">
        <f t="shared" si="3"/>
        <v>8.27/km</v>
      </c>
      <c r="H126" s="24">
        <f t="shared" si="4"/>
        <v>0.05011574074074074</v>
      </c>
      <c r="I126" s="24">
        <f>F126-INDEX($F$4:$F$145,MATCH(D126,$D$4:$D$145,0))</f>
        <v>0.04390046296296296</v>
      </c>
    </row>
    <row r="127" spans="1:9" ht="15" customHeight="1">
      <c r="A127" s="7">
        <v>124</v>
      </c>
      <c r="B127" s="44" t="s">
        <v>260</v>
      </c>
      <c r="C127" s="44" t="s">
        <v>239</v>
      </c>
      <c r="D127" s="44" t="s">
        <v>40</v>
      </c>
      <c r="E127" s="44" t="s">
        <v>35</v>
      </c>
      <c r="F127" s="45">
        <v>0.1240162037037037</v>
      </c>
      <c r="G127" s="7" t="str">
        <f t="shared" si="3"/>
        <v>8.28/km</v>
      </c>
      <c r="H127" s="24">
        <f t="shared" si="4"/>
        <v>0.050405092592592585</v>
      </c>
      <c r="I127" s="24">
        <f>F127-INDEX($F$4:$F$145,MATCH(D127,$D$4:$D$145,0))</f>
        <v>0.04076388888888888</v>
      </c>
    </row>
    <row r="128" spans="1:9" ht="15" customHeight="1">
      <c r="A128" s="16">
        <v>125</v>
      </c>
      <c r="B128" s="25" t="s">
        <v>261</v>
      </c>
      <c r="C128" s="25" t="s">
        <v>262</v>
      </c>
      <c r="D128" s="25" t="s">
        <v>232</v>
      </c>
      <c r="E128" s="25" t="s">
        <v>289</v>
      </c>
      <c r="F128" s="50">
        <v>0.12462962962962963</v>
      </c>
      <c r="G128" s="16" t="str">
        <f t="shared" si="3"/>
        <v>8.30/km</v>
      </c>
      <c r="H128" s="17">
        <f t="shared" si="4"/>
        <v>0.05101851851851852</v>
      </c>
      <c r="I128" s="17">
        <f>F128-INDEX($F$4:$F$145,MATCH(D128,$D$4:$D$145,0))</f>
        <v>0.01113425925925926</v>
      </c>
    </row>
    <row r="129" spans="1:9" ht="15" customHeight="1">
      <c r="A129" s="7">
        <v>126</v>
      </c>
      <c r="B129" s="44" t="s">
        <v>263</v>
      </c>
      <c r="C129" s="44" t="s">
        <v>162</v>
      </c>
      <c r="D129" s="44" t="s">
        <v>40</v>
      </c>
      <c r="E129" s="44" t="s">
        <v>10</v>
      </c>
      <c r="F129" s="45">
        <v>0.1254976851851852</v>
      </c>
      <c r="G129" s="7" t="str">
        <f t="shared" si="3"/>
        <v>8.34/km</v>
      </c>
      <c r="H129" s="24">
        <f t="shared" si="4"/>
        <v>0.051886574074074085</v>
      </c>
      <c r="I129" s="24">
        <f>F129-INDEX($F$4:$F$145,MATCH(D129,$D$4:$D$145,0))</f>
        <v>0.04224537037037038</v>
      </c>
    </row>
    <row r="130" spans="1:9" ht="15" customHeight="1">
      <c r="A130" s="7">
        <v>127</v>
      </c>
      <c r="B130" s="44" t="s">
        <v>264</v>
      </c>
      <c r="C130" s="44" t="s">
        <v>80</v>
      </c>
      <c r="D130" s="44" t="s">
        <v>28</v>
      </c>
      <c r="E130" s="44" t="s">
        <v>265</v>
      </c>
      <c r="F130" s="45">
        <v>0.12641203703703704</v>
      </c>
      <c r="G130" s="7" t="str">
        <f t="shared" si="3"/>
        <v>8.38/km</v>
      </c>
      <c r="H130" s="24">
        <f t="shared" si="4"/>
        <v>0.05280092592592593</v>
      </c>
      <c r="I130" s="24">
        <f>F130-INDEX($F$4:$F$145,MATCH(D130,$D$4:$D$145,0))</f>
        <v>0.044861111111111115</v>
      </c>
    </row>
    <row r="131" spans="1:9" ht="15" customHeight="1">
      <c r="A131" s="7">
        <v>128</v>
      </c>
      <c r="B131" s="44" t="s">
        <v>266</v>
      </c>
      <c r="C131" s="44" t="s">
        <v>68</v>
      </c>
      <c r="D131" s="44" t="s">
        <v>66</v>
      </c>
      <c r="E131" s="44" t="s">
        <v>153</v>
      </c>
      <c r="F131" s="45">
        <v>0.12768518518518518</v>
      </c>
      <c r="G131" s="7" t="str">
        <f t="shared" si="3"/>
        <v>8.43/km</v>
      </c>
      <c r="H131" s="24">
        <f t="shared" si="4"/>
        <v>0.054074074074074066</v>
      </c>
      <c r="I131" s="24">
        <f>F131-INDEX($F$4:$F$145,MATCH(D131,$D$4:$D$145,0))</f>
        <v>0.04133101851851852</v>
      </c>
    </row>
    <row r="132" spans="1:9" ht="15" customHeight="1">
      <c r="A132" s="7">
        <v>129</v>
      </c>
      <c r="B132" s="44" t="s">
        <v>267</v>
      </c>
      <c r="C132" s="44" t="s">
        <v>128</v>
      </c>
      <c r="D132" s="44" t="s">
        <v>28</v>
      </c>
      <c r="E132" s="44" t="s">
        <v>52</v>
      </c>
      <c r="F132" s="45">
        <v>0.12768518518518518</v>
      </c>
      <c r="G132" s="7" t="str">
        <f t="shared" si="3"/>
        <v>8.43/km</v>
      </c>
      <c r="H132" s="24">
        <f aca="true" t="shared" si="5" ref="H132:H145">F132-$F$4</f>
        <v>0.054074074074074066</v>
      </c>
      <c r="I132" s="24">
        <f>F132-INDEX($F$4:$F$145,MATCH(D132,$D$4:$D$145,0))</f>
        <v>0.04613425925925925</v>
      </c>
    </row>
    <row r="133" spans="1:9" ht="15" customHeight="1">
      <c r="A133" s="7">
        <v>130</v>
      </c>
      <c r="B133" s="44" t="s">
        <v>268</v>
      </c>
      <c r="C133" s="44" t="s">
        <v>269</v>
      </c>
      <c r="D133" s="44" t="s">
        <v>164</v>
      </c>
      <c r="E133" s="44" t="s">
        <v>116</v>
      </c>
      <c r="F133" s="45">
        <v>0.1291087962962963</v>
      </c>
      <c r="G133" s="7" t="str">
        <f aca="true" t="shared" si="6" ref="G133:G145">TEXT(INT((HOUR(F133)*3600+MINUTE(F133)*60+SECOND(F133))/$I$2/60),"0")&amp;"."&amp;TEXT(MOD((HOUR(F133)*3600+MINUTE(F133)*60+SECOND(F133))/$I$2,60),"00")&amp;"/km"</f>
        <v>8.49/km</v>
      </c>
      <c r="H133" s="24">
        <f t="shared" si="5"/>
        <v>0.05549768518518518</v>
      </c>
      <c r="I133" s="24">
        <f>F133-INDEX($F$4:$F$145,MATCH(D133,$D$4:$D$145,0))</f>
        <v>0.028692129629629623</v>
      </c>
    </row>
    <row r="134" spans="1:9" ht="15" customHeight="1">
      <c r="A134" s="7">
        <v>131</v>
      </c>
      <c r="B134" s="44" t="s">
        <v>270</v>
      </c>
      <c r="C134" s="44" t="s">
        <v>196</v>
      </c>
      <c r="D134" s="44" t="s">
        <v>197</v>
      </c>
      <c r="E134" s="44" t="s">
        <v>35</v>
      </c>
      <c r="F134" s="45">
        <v>0.13105324074074073</v>
      </c>
      <c r="G134" s="7" t="str">
        <f t="shared" si="6"/>
        <v>8.57/km</v>
      </c>
      <c r="H134" s="24">
        <f t="shared" si="5"/>
        <v>0.05744212962962962</v>
      </c>
      <c r="I134" s="24">
        <f>F134-INDEX($F$4:$F$145,MATCH(D134,$D$4:$D$145,0))</f>
        <v>0.02564814814814813</v>
      </c>
    </row>
    <row r="135" spans="1:9" ht="15" customHeight="1">
      <c r="A135" s="7">
        <v>132</v>
      </c>
      <c r="B135" s="44" t="s">
        <v>271</v>
      </c>
      <c r="C135" s="44" t="s">
        <v>120</v>
      </c>
      <c r="D135" s="44" t="s">
        <v>40</v>
      </c>
      <c r="E135" s="44" t="s">
        <v>35</v>
      </c>
      <c r="F135" s="45">
        <v>0.13546296296296298</v>
      </c>
      <c r="G135" s="7" t="str">
        <f t="shared" si="6"/>
        <v>9.15/km</v>
      </c>
      <c r="H135" s="24">
        <f t="shared" si="5"/>
        <v>0.061851851851851866</v>
      </c>
      <c r="I135" s="24">
        <f>F135-INDEX($F$4:$F$145,MATCH(D135,$D$4:$D$145,0))</f>
        <v>0.05221064814814816</v>
      </c>
    </row>
    <row r="136" spans="1:9" ht="15" customHeight="1">
      <c r="A136" s="7">
        <v>133</v>
      </c>
      <c r="B136" s="44" t="s">
        <v>272</v>
      </c>
      <c r="C136" s="44" t="s">
        <v>273</v>
      </c>
      <c r="D136" s="44" t="s">
        <v>72</v>
      </c>
      <c r="E136" s="44" t="s">
        <v>35</v>
      </c>
      <c r="F136" s="45">
        <v>0.13556712962962963</v>
      </c>
      <c r="G136" s="7" t="str">
        <f t="shared" si="6"/>
        <v>9.15/km</v>
      </c>
      <c r="H136" s="24">
        <f t="shared" si="5"/>
        <v>0.06195601851851852</v>
      </c>
      <c r="I136" s="24">
        <f>F136-INDEX($F$4:$F$145,MATCH(D136,$D$4:$D$145,0))</f>
        <v>0.04913194444444445</v>
      </c>
    </row>
    <row r="137" spans="1:9" ht="15" customHeight="1">
      <c r="A137" s="7">
        <v>134</v>
      </c>
      <c r="B137" s="44" t="s">
        <v>274</v>
      </c>
      <c r="C137" s="44" t="s">
        <v>275</v>
      </c>
      <c r="D137" s="44" t="s">
        <v>72</v>
      </c>
      <c r="E137" s="44" t="s">
        <v>23</v>
      </c>
      <c r="F137" s="45">
        <v>0.13574074074074075</v>
      </c>
      <c r="G137" s="7" t="str">
        <f t="shared" si="6"/>
        <v>9.16/km</v>
      </c>
      <c r="H137" s="24">
        <f t="shared" si="5"/>
        <v>0.06212962962962963</v>
      </c>
      <c r="I137" s="24">
        <f>F137-INDEX($F$4:$F$145,MATCH(D137,$D$4:$D$145,0))</f>
        <v>0.04930555555555556</v>
      </c>
    </row>
    <row r="138" spans="1:9" ht="15" customHeight="1">
      <c r="A138" s="7">
        <v>135</v>
      </c>
      <c r="B138" s="44" t="s">
        <v>276</v>
      </c>
      <c r="C138" s="44" t="s">
        <v>277</v>
      </c>
      <c r="D138" s="44" t="s">
        <v>72</v>
      </c>
      <c r="E138" s="44" t="s">
        <v>265</v>
      </c>
      <c r="F138" s="45">
        <v>0.13578703703703704</v>
      </c>
      <c r="G138" s="7" t="str">
        <f t="shared" si="6"/>
        <v>9.16/km</v>
      </c>
      <c r="H138" s="24">
        <f t="shared" si="5"/>
        <v>0.062175925925925926</v>
      </c>
      <c r="I138" s="24">
        <f>F138-INDEX($F$4:$F$145,MATCH(D138,$D$4:$D$145,0))</f>
        <v>0.049351851851851855</v>
      </c>
    </row>
    <row r="139" spans="1:9" ht="15" customHeight="1">
      <c r="A139" s="7">
        <v>136</v>
      </c>
      <c r="B139" s="44" t="s">
        <v>278</v>
      </c>
      <c r="C139" s="44" t="s">
        <v>279</v>
      </c>
      <c r="D139" s="44" t="s">
        <v>197</v>
      </c>
      <c r="E139" s="44" t="s">
        <v>35</v>
      </c>
      <c r="F139" s="45">
        <v>0.1358101851851852</v>
      </c>
      <c r="G139" s="7" t="str">
        <f t="shared" si="6"/>
        <v>9.16/km</v>
      </c>
      <c r="H139" s="24">
        <f t="shared" si="5"/>
        <v>0.06219907407407409</v>
      </c>
      <c r="I139" s="24">
        <f>F139-INDEX($F$4:$F$145,MATCH(D139,$D$4:$D$145,0))</f>
        <v>0.030405092592592595</v>
      </c>
    </row>
    <row r="140" spans="1:9" ht="15" customHeight="1">
      <c r="A140" s="7">
        <v>137</v>
      </c>
      <c r="B140" s="44" t="s">
        <v>280</v>
      </c>
      <c r="C140" s="44" t="s">
        <v>120</v>
      </c>
      <c r="D140" s="44" t="s">
        <v>55</v>
      </c>
      <c r="E140" s="44" t="s">
        <v>229</v>
      </c>
      <c r="F140" s="45">
        <v>0.1417824074074074</v>
      </c>
      <c r="G140" s="7" t="str">
        <f t="shared" si="6"/>
        <v>9.41/km</v>
      </c>
      <c r="H140" s="24">
        <f t="shared" si="5"/>
        <v>0.0681712962962963</v>
      </c>
      <c r="I140" s="24">
        <f>F140-INDEX($F$4:$F$145,MATCH(D140,$D$4:$D$145,0))</f>
        <v>0.05651620370370371</v>
      </c>
    </row>
    <row r="141" spans="1:9" ht="15" customHeight="1">
      <c r="A141" s="7">
        <v>138</v>
      </c>
      <c r="B141" s="44" t="s">
        <v>228</v>
      </c>
      <c r="C141" s="44" t="s">
        <v>98</v>
      </c>
      <c r="D141" s="44" t="s">
        <v>40</v>
      </c>
      <c r="E141" s="44" t="s">
        <v>229</v>
      </c>
      <c r="F141" s="45">
        <v>0.14440972222222223</v>
      </c>
      <c r="G141" s="7" t="str">
        <f t="shared" si="6"/>
        <v>9.51/km</v>
      </c>
      <c r="H141" s="24">
        <f t="shared" si="5"/>
        <v>0.07079861111111112</v>
      </c>
      <c r="I141" s="24">
        <f>F141-INDEX($F$4:$F$145,MATCH(D141,$D$4:$D$145,0))</f>
        <v>0.06115740740740741</v>
      </c>
    </row>
    <row r="142" spans="1:9" ht="15" customHeight="1">
      <c r="A142" s="7">
        <v>139</v>
      </c>
      <c r="B142" s="44" t="s">
        <v>281</v>
      </c>
      <c r="C142" s="44" t="s">
        <v>282</v>
      </c>
      <c r="D142" s="44" t="s">
        <v>197</v>
      </c>
      <c r="E142" s="44" t="s">
        <v>193</v>
      </c>
      <c r="F142" s="45">
        <v>0.1459375</v>
      </c>
      <c r="G142" s="7" t="str">
        <f t="shared" si="6"/>
        <v>9.58/km</v>
      </c>
      <c r="H142" s="24">
        <f t="shared" si="5"/>
        <v>0.07232638888888888</v>
      </c>
      <c r="I142" s="24">
        <f>F142-INDEX($F$4:$F$145,MATCH(D142,$D$4:$D$145,0))</f>
        <v>0.04053240740740739</v>
      </c>
    </row>
    <row r="143" spans="1:9" ht="15" customHeight="1">
      <c r="A143" s="7">
        <v>140</v>
      </c>
      <c r="B143" s="44" t="s">
        <v>283</v>
      </c>
      <c r="C143" s="44" t="s">
        <v>284</v>
      </c>
      <c r="D143" s="44" t="s">
        <v>72</v>
      </c>
      <c r="E143" s="44" t="s">
        <v>193</v>
      </c>
      <c r="F143" s="45">
        <v>0.14597222222222223</v>
      </c>
      <c r="G143" s="7" t="str">
        <f t="shared" si="6"/>
        <v>9.58/km</v>
      </c>
      <c r="H143" s="24">
        <f t="shared" si="5"/>
        <v>0.07236111111111111</v>
      </c>
      <c r="I143" s="24">
        <f>F143-INDEX($F$4:$F$145,MATCH(D143,$D$4:$D$145,0))</f>
        <v>0.05953703703703704</v>
      </c>
    </row>
    <row r="144" spans="1:9" ht="15" customHeight="1">
      <c r="A144" s="7">
        <v>141</v>
      </c>
      <c r="B144" s="44" t="s">
        <v>285</v>
      </c>
      <c r="C144" s="44" t="s">
        <v>286</v>
      </c>
      <c r="D144" s="44" t="s">
        <v>197</v>
      </c>
      <c r="E144" s="44" t="s">
        <v>35</v>
      </c>
      <c r="F144" s="45">
        <v>0.14962962962962964</v>
      </c>
      <c r="G144" s="7" t="str">
        <f t="shared" si="6"/>
        <v>10.13/km</v>
      </c>
      <c r="H144" s="24">
        <f t="shared" si="5"/>
        <v>0.07601851851851853</v>
      </c>
      <c r="I144" s="24">
        <f>F144-INDEX($F$4:$F$145,MATCH(D144,$D$4:$D$145,0))</f>
        <v>0.044224537037037034</v>
      </c>
    </row>
    <row r="145" spans="1:9" ht="15" customHeight="1">
      <c r="A145" s="46">
        <v>142</v>
      </c>
      <c r="B145" s="47" t="s">
        <v>287</v>
      </c>
      <c r="C145" s="47" t="s">
        <v>288</v>
      </c>
      <c r="D145" s="47" t="s">
        <v>72</v>
      </c>
      <c r="E145" s="47" t="s">
        <v>35</v>
      </c>
      <c r="F145" s="48">
        <v>0.14962962962962964</v>
      </c>
      <c r="G145" s="46" t="str">
        <f t="shared" si="6"/>
        <v>10.13/km</v>
      </c>
      <c r="H145" s="49">
        <f t="shared" si="5"/>
        <v>0.07601851851851853</v>
      </c>
      <c r="I145" s="49">
        <f>F145-INDEX($F$4:$F$145,MATCH(D145,$D$4:$D$145,0))</f>
        <v>0.06319444444444446</v>
      </c>
    </row>
  </sheetData>
  <autoFilter ref="A3:I14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6" t="str">
        <f>Individuale!A1</f>
        <v>Eco Trail della Roscetta</v>
      </c>
      <c r="B1" s="37"/>
      <c r="C1" s="38"/>
    </row>
    <row r="2" spans="1:3" ht="33" customHeight="1">
      <c r="A2" s="39" t="str">
        <f>Individuale!A2&amp;" km. "&amp;Individuale!I2</f>
        <v>Civitella Roveto (AQ) Italia - Domenica 17/10/2010 km. 21,097</v>
      </c>
      <c r="B2" s="40"/>
      <c r="C2" s="41"/>
    </row>
    <row r="3" spans="1:3" ht="24.75" customHeight="1">
      <c r="A3" s="18" t="s">
        <v>293</v>
      </c>
      <c r="B3" s="19" t="s">
        <v>297</v>
      </c>
      <c r="C3" s="19" t="s">
        <v>302</v>
      </c>
    </row>
    <row r="4" spans="1:3" ht="15" customHeight="1">
      <c r="A4" s="26">
        <v>1</v>
      </c>
      <c r="B4" s="51" t="s">
        <v>35</v>
      </c>
      <c r="C4" s="54">
        <v>29</v>
      </c>
    </row>
    <row r="5" spans="1:3" ht="15" customHeight="1">
      <c r="A5" s="27">
        <v>2</v>
      </c>
      <c r="B5" s="52" t="s">
        <v>10</v>
      </c>
      <c r="C5" s="55">
        <v>11</v>
      </c>
    </row>
    <row r="6" spans="1:3" ht="15" customHeight="1">
      <c r="A6" s="27">
        <v>3</v>
      </c>
      <c r="B6" s="52" t="s">
        <v>16</v>
      </c>
      <c r="C6" s="55">
        <v>8</v>
      </c>
    </row>
    <row r="7" spans="1:3" ht="15" customHeight="1">
      <c r="A7" s="27">
        <v>4</v>
      </c>
      <c r="B7" s="52" t="s">
        <v>102</v>
      </c>
      <c r="C7" s="55">
        <v>7</v>
      </c>
    </row>
    <row r="8" spans="1:3" ht="15" customHeight="1">
      <c r="A8" s="27">
        <v>5</v>
      </c>
      <c r="B8" s="52" t="s">
        <v>52</v>
      </c>
      <c r="C8" s="55">
        <v>7</v>
      </c>
    </row>
    <row r="9" spans="1:3" ht="15" customHeight="1">
      <c r="A9" s="27">
        <v>6</v>
      </c>
      <c r="B9" s="52" t="s">
        <v>23</v>
      </c>
      <c r="C9" s="55">
        <v>6</v>
      </c>
    </row>
    <row r="10" spans="1:3" ht="15" customHeight="1">
      <c r="A10" s="27">
        <v>7</v>
      </c>
      <c r="B10" s="52" t="s">
        <v>20</v>
      </c>
      <c r="C10" s="55">
        <v>6</v>
      </c>
    </row>
    <row r="11" spans="1:3" ht="15" customHeight="1">
      <c r="A11" s="27">
        <v>8</v>
      </c>
      <c r="B11" s="52" t="s">
        <v>96</v>
      </c>
      <c r="C11" s="55">
        <v>5</v>
      </c>
    </row>
    <row r="12" spans="1:3" ht="15" customHeight="1">
      <c r="A12" s="27">
        <v>9</v>
      </c>
      <c r="B12" s="52" t="s">
        <v>93</v>
      </c>
      <c r="C12" s="55">
        <v>5</v>
      </c>
    </row>
    <row r="13" spans="1:3" ht="15" customHeight="1">
      <c r="A13" s="27">
        <v>10</v>
      </c>
      <c r="B13" s="52" t="s">
        <v>193</v>
      </c>
      <c r="C13" s="55">
        <v>5</v>
      </c>
    </row>
    <row r="14" spans="1:3" ht="15" customHeight="1">
      <c r="A14" s="27">
        <v>11</v>
      </c>
      <c r="B14" s="52" t="s">
        <v>116</v>
      </c>
      <c r="C14" s="55">
        <v>4</v>
      </c>
    </row>
    <row r="15" spans="1:3" ht="15" customHeight="1">
      <c r="A15" s="27">
        <v>12</v>
      </c>
      <c r="B15" s="52" t="s">
        <v>171</v>
      </c>
      <c r="C15" s="55">
        <v>4</v>
      </c>
    </row>
    <row r="16" spans="1:3" ht="15" customHeight="1">
      <c r="A16" s="27">
        <v>13</v>
      </c>
      <c r="B16" s="52" t="s">
        <v>229</v>
      </c>
      <c r="C16" s="55">
        <v>3</v>
      </c>
    </row>
    <row r="17" spans="1:3" ht="15" customHeight="1">
      <c r="A17" s="27">
        <v>14</v>
      </c>
      <c r="B17" s="52" t="s">
        <v>32</v>
      </c>
      <c r="C17" s="55">
        <v>3</v>
      </c>
    </row>
    <row r="18" spans="1:3" ht="15" customHeight="1">
      <c r="A18" s="27">
        <v>15</v>
      </c>
      <c r="B18" s="52" t="s">
        <v>7</v>
      </c>
      <c r="C18" s="55">
        <v>3</v>
      </c>
    </row>
    <row r="19" spans="1:3" ht="15" customHeight="1">
      <c r="A19" s="20">
        <v>16</v>
      </c>
      <c r="B19" s="21" t="s">
        <v>289</v>
      </c>
      <c r="C19" s="22">
        <v>2</v>
      </c>
    </row>
    <row r="20" spans="1:3" ht="15" customHeight="1">
      <c r="A20" s="27">
        <v>17</v>
      </c>
      <c r="B20" s="52" t="s">
        <v>29</v>
      </c>
      <c r="C20" s="55">
        <v>2</v>
      </c>
    </row>
    <row r="21" spans="1:3" ht="15" customHeight="1">
      <c r="A21" s="27">
        <v>18</v>
      </c>
      <c r="B21" s="52" t="s">
        <v>153</v>
      </c>
      <c r="C21" s="55">
        <v>2</v>
      </c>
    </row>
    <row r="22" spans="1:3" ht="15" customHeight="1">
      <c r="A22" s="27">
        <v>19</v>
      </c>
      <c r="B22" s="52" t="s">
        <v>160</v>
      </c>
      <c r="C22" s="55">
        <v>2</v>
      </c>
    </row>
    <row r="23" spans="1:3" ht="15" customHeight="1">
      <c r="A23" s="27">
        <v>20</v>
      </c>
      <c r="B23" s="52" t="s">
        <v>145</v>
      </c>
      <c r="C23" s="55">
        <v>2</v>
      </c>
    </row>
    <row r="24" spans="1:3" ht="15" customHeight="1">
      <c r="A24" s="27">
        <v>21</v>
      </c>
      <c r="B24" s="52" t="s">
        <v>44</v>
      </c>
      <c r="C24" s="55">
        <v>2</v>
      </c>
    </row>
    <row r="25" spans="1:3" ht="15" customHeight="1">
      <c r="A25" s="27">
        <v>22</v>
      </c>
      <c r="B25" s="52" t="s">
        <v>265</v>
      </c>
      <c r="C25" s="55">
        <v>2</v>
      </c>
    </row>
    <row r="26" spans="1:3" ht="15" customHeight="1">
      <c r="A26" s="27">
        <v>23</v>
      </c>
      <c r="B26" s="52" t="s">
        <v>141</v>
      </c>
      <c r="C26" s="55">
        <v>1</v>
      </c>
    </row>
    <row r="27" spans="1:3" ht="15" customHeight="1">
      <c r="A27" s="27">
        <v>24</v>
      </c>
      <c r="B27" s="52" t="s">
        <v>56</v>
      </c>
      <c r="C27" s="55">
        <v>1</v>
      </c>
    </row>
    <row r="28" spans="1:3" ht="15" customHeight="1">
      <c r="A28" s="27">
        <v>25</v>
      </c>
      <c r="B28" s="52" t="s">
        <v>148</v>
      </c>
      <c r="C28" s="55">
        <v>1</v>
      </c>
    </row>
    <row r="29" spans="1:3" ht="15" customHeight="1">
      <c r="A29" s="27">
        <v>26</v>
      </c>
      <c r="B29" s="52" t="s">
        <v>180</v>
      </c>
      <c r="C29" s="55">
        <v>1</v>
      </c>
    </row>
    <row r="30" spans="1:3" ht="15" customHeight="1">
      <c r="A30" s="27">
        <v>27</v>
      </c>
      <c r="B30" s="52" t="s">
        <v>125</v>
      </c>
      <c r="C30" s="55">
        <v>1</v>
      </c>
    </row>
    <row r="31" spans="1:3" ht="15" customHeight="1">
      <c r="A31" s="27">
        <v>28</v>
      </c>
      <c r="B31" s="52" t="s">
        <v>255</v>
      </c>
      <c r="C31" s="55">
        <v>1</v>
      </c>
    </row>
    <row r="32" spans="1:3" ht="15" customHeight="1">
      <c r="A32" s="27">
        <v>29</v>
      </c>
      <c r="B32" s="52" t="s">
        <v>83</v>
      </c>
      <c r="C32" s="55">
        <v>1</v>
      </c>
    </row>
    <row r="33" spans="1:3" ht="15" customHeight="1">
      <c r="A33" s="27">
        <v>30</v>
      </c>
      <c r="B33" s="52" t="s">
        <v>224</v>
      </c>
      <c r="C33" s="55">
        <v>1</v>
      </c>
    </row>
    <row r="34" spans="1:3" ht="15" customHeight="1">
      <c r="A34" s="27">
        <v>31</v>
      </c>
      <c r="B34" s="52" t="s">
        <v>26</v>
      </c>
      <c r="C34" s="55">
        <v>1</v>
      </c>
    </row>
    <row r="35" spans="1:3" ht="15" customHeight="1">
      <c r="A35" s="27">
        <v>32</v>
      </c>
      <c r="B35" s="52" t="s">
        <v>61</v>
      </c>
      <c r="C35" s="55">
        <v>1</v>
      </c>
    </row>
    <row r="36" spans="1:3" ht="15" customHeight="1">
      <c r="A36" s="27">
        <v>33</v>
      </c>
      <c r="B36" s="52" t="s">
        <v>110</v>
      </c>
      <c r="C36" s="55">
        <v>1</v>
      </c>
    </row>
    <row r="37" spans="1:3" ht="15" customHeight="1">
      <c r="A37" s="27">
        <v>34</v>
      </c>
      <c r="B37" s="52" t="s">
        <v>133</v>
      </c>
      <c r="C37" s="55">
        <v>1</v>
      </c>
    </row>
    <row r="38" spans="1:3" ht="15" customHeight="1">
      <c r="A38" s="27">
        <v>35</v>
      </c>
      <c r="B38" s="52" t="s">
        <v>122</v>
      </c>
      <c r="C38" s="55">
        <v>1</v>
      </c>
    </row>
    <row r="39" spans="1:3" ht="15" customHeight="1">
      <c r="A39" s="27">
        <v>36</v>
      </c>
      <c r="B39" s="52" t="s">
        <v>78</v>
      </c>
      <c r="C39" s="55">
        <v>1</v>
      </c>
    </row>
    <row r="40" spans="1:3" ht="15" customHeight="1">
      <c r="A40" s="27">
        <v>37</v>
      </c>
      <c r="B40" s="52" t="s">
        <v>49</v>
      </c>
      <c r="C40" s="55">
        <v>1</v>
      </c>
    </row>
    <row r="41" spans="1:3" ht="15" customHeight="1">
      <c r="A41" s="27">
        <v>38</v>
      </c>
      <c r="B41" s="52" t="s">
        <v>129</v>
      </c>
      <c r="C41" s="55">
        <v>1</v>
      </c>
    </row>
    <row r="42" spans="1:3" ht="15" customHeight="1">
      <c r="A42" s="27">
        <v>39</v>
      </c>
      <c r="B42" s="52" t="s">
        <v>85</v>
      </c>
      <c r="C42" s="55">
        <v>1</v>
      </c>
    </row>
    <row r="43" spans="1:3" ht="15" customHeight="1">
      <c r="A43" s="27">
        <v>40</v>
      </c>
      <c r="B43" s="52" t="s">
        <v>3</v>
      </c>
      <c r="C43" s="55">
        <v>1</v>
      </c>
    </row>
    <row r="44" spans="1:3" ht="15" customHeight="1">
      <c r="A44" s="27">
        <v>41</v>
      </c>
      <c r="B44" s="52" t="s">
        <v>227</v>
      </c>
      <c r="C44" s="55">
        <v>1</v>
      </c>
    </row>
    <row r="45" spans="1:3" ht="15" customHeight="1">
      <c r="A45" s="27">
        <v>42</v>
      </c>
      <c r="B45" s="52" t="s">
        <v>151</v>
      </c>
      <c r="C45" s="55">
        <v>1</v>
      </c>
    </row>
    <row r="46" spans="1:3" ht="15" customHeight="1">
      <c r="A46" s="27">
        <v>43</v>
      </c>
      <c r="B46" s="52" t="s">
        <v>182</v>
      </c>
      <c r="C46" s="55">
        <v>1</v>
      </c>
    </row>
    <row r="47" spans="1:3" ht="15" customHeight="1">
      <c r="A47" s="28">
        <v>44</v>
      </c>
      <c r="B47" s="53" t="s">
        <v>75</v>
      </c>
      <c r="C47" s="56">
        <v>1</v>
      </c>
    </row>
    <row r="48" ht="12.75">
      <c r="C48" s="4">
        <f>SUM(C4:C47)</f>
        <v>142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2010-10-18T08:26:39Z</dcterms:modified>
  <cp:category/>
  <cp:version/>
  <cp:contentType/>
  <cp:contentStatus/>
</cp:coreProperties>
</file>