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<sst xmlns="http://schemas.openxmlformats.org/spreadsheetml/2006/main" count="493" uniqueCount="236">
  <si>
    <t>Iscritti</t>
  </si>
  <si>
    <t>Lamiri</t>
  </si>
  <si>
    <t>Mahmmed</t>
  </si>
  <si>
    <t>M40</t>
  </si>
  <si>
    <t>ASS. Ecomaratona dei Marsi</t>
  </si>
  <si>
    <t>Di stefano</t>
  </si>
  <si>
    <t>Lorenzo</t>
  </si>
  <si>
    <t>M16-29</t>
  </si>
  <si>
    <t>Atletica gran sasso</t>
  </si>
  <si>
    <t>Di Loreto</t>
  </si>
  <si>
    <t>Marco</t>
  </si>
  <si>
    <t>Nuova Pod. Latina</t>
  </si>
  <si>
    <t>Mastrodicasa</t>
  </si>
  <si>
    <t>Andrea</t>
  </si>
  <si>
    <t>Fartlek ostia</t>
  </si>
  <si>
    <t>Pinardi</t>
  </si>
  <si>
    <t>Walter</t>
  </si>
  <si>
    <t>G.S. Marsica Avezzano</t>
  </si>
  <si>
    <t>Fantozzi</t>
  </si>
  <si>
    <t>Mirko</t>
  </si>
  <si>
    <t>M30</t>
  </si>
  <si>
    <t>USA Club Avezzano</t>
  </si>
  <si>
    <t>De Paolis</t>
  </si>
  <si>
    <t>Antonello</t>
  </si>
  <si>
    <t>Nuccitelli</t>
  </si>
  <si>
    <t>Gianluca</t>
  </si>
  <si>
    <t>Podistica Luco dei marsi</t>
  </si>
  <si>
    <t>Lo Re</t>
  </si>
  <si>
    <t>Corrado</t>
  </si>
  <si>
    <t>M35</t>
  </si>
  <si>
    <t>Podistica Avezzano</t>
  </si>
  <si>
    <t>Iacobacci</t>
  </si>
  <si>
    <t>Mario</t>
  </si>
  <si>
    <t>M50</t>
  </si>
  <si>
    <t>Taglieri</t>
  </si>
  <si>
    <t>Liberato</t>
  </si>
  <si>
    <t>Opoa Plus Ultra</t>
  </si>
  <si>
    <t>Raglione</t>
  </si>
  <si>
    <t>Angelo</t>
  </si>
  <si>
    <t>Lisciani</t>
  </si>
  <si>
    <t>Gabriele</t>
  </si>
  <si>
    <t>D'Alimonti</t>
  </si>
  <si>
    <t>Fabio</t>
  </si>
  <si>
    <t>Samiri</t>
  </si>
  <si>
    <t>Touria</t>
  </si>
  <si>
    <t>F16-29</t>
  </si>
  <si>
    <t>Fanfulla Lodigiana</t>
  </si>
  <si>
    <t>Castellucci</t>
  </si>
  <si>
    <t>Massimo</t>
  </si>
  <si>
    <t>Pansini</t>
  </si>
  <si>
    <t>Giovanni</t>
  </si>
  <si>
    <t>Buongiovanni</t>
  </si>
  <si>
    <t>Danilo</t>
  </si>
  <si>
    <t>Di Giustino</t>
  </si>
  <si>
    <t>Luca</t>
  </si>
  <si>
    <t>Gallotti</t>
  </si>
  <si>
    <t>Antonio</t>
  </si>
  <si>
    <t>Atletica Lagos dei Marsi</t>
  </si>
  <si>
    <t>Petrei</t>
  </si>
  <si>
    <t>Virginia</t>
  </si>
  <si>
    <t>F30-39</t>
  </si>
  <si>
    <t>Atletica Teramo</t>
  </si>
  <si>
    <t>Silvagni</t>
  </si>
  <si>
    <t>Carmine</t>
  </si>
  <si>
    <t>M45</t>
  </si>
  <si>
    <t>Tabacco</t>
  </si>
  <si>
    <t>Tullio</t>
  </si>
  <si>
    <t>M55</t>
  </si>
  <si>
    <t>Enzo</t>
  </si>
  <si>
    <t>M60</t>
  </si>
  <si>
    <t>Trinchini</t>
  </si>
  <si>
    <t>Pietro</t>
  </si>
  <si>
    <t>Pasqualino</t>
  </si>
  <si>
    <t>Martini</t>
  </si>
  <si>
    <t>Giampiero</t>
  </si>
  <si>
    <t>Massimiani</t>
  </si>
  <si>
    <t>Gaetano</t>
  </si>
  <si>
    <t>Di Natale</t>
  </si>
  <si>
    <t>Simplicio</t>
  </si>
  <si>
    <t>Serafini</t>
  </si>
  <si>
    <t>Patrizio</t>
  </si>
  <si>
    <t>Iacobellis</t>
  </si>
  <si>
    <t>Marzio</t>
  </si>
  <si>
    <t>Atletica Abruzzo AQ</t>
  </si>
  <si>
    <t>Lettieri</t>
  </si>
  <si>
    <t>D'Ignazio</t>
  </si>
  <si>
    <t>Pera</t>
  </si>
  <si>
    <t>Guglietti</t>
  </si>
  <si>
    <t>Simone</t>
  </si>
  <si>
    <t>Palermo</t>
  </si>
  <si>
    <t>Torretta</t>
  </si>
  <si>
    <t>Vincenzo</t>
  </si>
  <si>
    <t>Fasciani</t>
  </si>
  <si>
    <t>Emilio</t>
  </si>
  <si>
    <t>Di Salvatore</t>
  </si>
  <si>
    <t>Rodorigo</t>
  </si>
  <si>
    <t>Stornelli</t>
  </si>
  <si>
    <t>Cesare</t>
  </si>
  <si>
    <t>Libero</t>
  </si>
  <si>
    <t>Laurini</t>
  </si>
  <si>
    <t>Maurizio</t>
  </si>
  <si>
    <t>Lippa</t>
  </si>
  <si>
    <t>Francesco</t>
  </si>
  <si>
    <t>Cotturone</t>
  </si>
  <si>
    <t>Di Giamberardino</t>
  </si>
  <si>
    <t>Domenico</t>
  </si>
  <si>
    <t>Corsi</t>
  </si>
  <si>
    <t>Paolo</t>
  </si>
  <si>
    <t>Campanelli</t>
  </si>
  <si>
    <t>Nanni</t>
  </si>
  <si>
    <t>Fosca</t>
  </si>
  <si>
    <t>Cherubino</t>
  </si>
  <si>
    <t>Annini</t>
  </si>
  <si>
    <t>Ciangoli</t>
  </si>
  <si>
    <t>Di Nardo</t>
  </si>
  <si>
    <t>Costantino</t>
  </si>
  <si>
    <t>Pocetta</t>
  </si>
  <si>
    <t>Tonino</t>
  </si>
  <si>
    <t>Sforza</t>
  </si>
  <si>
    <t>Alessio Manuel</t>
  </si>
  <si>
    <t>Settevendemmie</t>
  </si>
  <si>
    <t>Angeloni</t>
  </si>
  <si>
    <t>Piccinini</t>
  </si>
  <si>
    <t>Anna</t>
  </si>
  <si>
    <t>F40-49</t>
  </si>
  <si>
    <t>D'alessandro</t>
  </si>
  <si>
    <t>Ivo</t>
  </si>
  <si>
    <t>GS Celano</t>
  </si>
  <si>
    <t>Colagrande</t>
  </si>
  <si>
    <t>Baldassare</t>
  </si>
  <si>
    <t>Guido</t>
  </si>
  <si>
    <t>Calisse</t>
  </si>
  <si>
    <t>Luciano</t>
  </si>
  <si>
    <t>Corsa dei Santi</t>
  </si>
  <si>
    <t>Bianchi</t>
  </si>
  <si>
    <t>Patrizia</t>
  </si>
  <si>
    <t>D'Alessandro</t>
  </si>
  <si>
    <t>Monia</t>
  </si>
  <si>
    <t>Iadeluca</t>
  </si>
  <si>
    <t>Armando</t>
  </si>
  <si>
    <t>Atl. Carsoli</t>
  </si>
  <si>
    <t>Cambise</t>
  </si>
  <si>
    <t>Roberto</t>
  </si>
  <si>
    <t>Massaro</t>
  </si>
  <si>
    <t>Colangelo</t>
  </si>
  <si>
    <t>INiX Sport</t>
  </si>
  <si>
    <t>Piperni</t>
  </si>
  <si>
    <t>Bassi</t>
  </si>
  <si>
    <t>Mastrella</t>
  </si>
  <si>
    <t>Nicola</t>
  </si>
  <si>
    <t>Oddi</t>
  </si>
  <si>
    <t>Luigina</t>
  </si>
  <si>
    <t>Gasbarro</t>
  </si>
  <si>
    <t>Donato</t>
  </si>
  <si>
    <t>Atac Marathon Club</t>
  </si>
  <si>
    <t>Lisci</t>
  </si>
  <si>
    <t>Enrico</t>
  </si>
  <si>
    <t>Zappitelli</t>
  </si>
  <si>
    <t>Giovanna</t>
  </si>
  <si>
    <t>F50-59</t>
  </si>
  <si>
    <t>Fazio</t>
  </si>
  <si>
    <t>M65</t>
  </si>
  <si>
    <t>Truocchio</t>
  </si>
  <si>
    <t>Rosalba</t>
  </si>
  <si>
    <t>Cipriani</t>
  </si>
  <si>
    <t>Fracassi</t>
  </si>
  <si>
    <t>LBM Sport Team</t>
  </si>
  <si>
    <t>Calzetta</t>
  </si>
  <si>
    <t>Pizzeria Il Podista</t>
  </si>
  <si>
    <t>Paponetti</t>
  </si>
  <si>
    <t>Cesira</t>
  </si>
  <si>
    <t>Gaetani</t>
  </si>
  <si>
    <t>Croce</t>
  </si>
  <si>
    <t>Luigi</t>
  </si>
  <si>
    <t>Leucio</t>
  </si>
  <si>
    <t>De Angelis</t>
  </si>
  <si>
    <t>Remo</t>
  </si>
  <si>
    <t>M70+</t>
  </si>
  <si>
    <t>Fatato</t>
  </si>
  <si>
    <t>Di cesere</t>
  </si>
  <si>
    <t>Raffaele</t>
  </si>
  <si>
    <t>Paris</t>
  </si>
  <si>
    <t>Antonella</t>
  </si>
  <si>
    <t>Cerasani</t>
  </si>
  <si>
    <t>Cesidio</t>
  </si>
  <si>
    <t>Santilli</t>
  </si>
  <si>
    <t>Americo</t>
  </si>
  <si>
    <t>Asci</t>
  </si>
  <si>
    <t>Sante</t>
  </si>
  <si>
    <t>Anzini</t>
  </si>
  <si>
    <t>Mosca</t>
  </si>
  <si>
    <t>Teramani</t>
  </si>
  <si>
    <t>Di maggio</t>
  </si>
  <si>
    <t>Benedetto</t>
  </si>
  <si>
    <t>Ercoli</t>
  </si>
  <si>
    <t>Giuseppe</t>
  </si>
  <si>
    <t>Monacelli Gargaro</t>
  </si>
  <si>
    <t>Nello</t>
  </si>
  <si>
    <t>Chicarella</t>
  </si>
  <si>
    <t>Giorgio</t>
  </si>
  <si>
    <t>Zarini</t>
  </si>
  <si>
    <t>Ermanno</t>
  </si>
  <si>
    <t>Casella</t>
  </si>
  <si>
    <t>Olivieri</t>
  </si>
  <si>
    <t>Guerrino</t>
  </si>
  <si>
    <t>Pagnani</t>
  </si>
  <si>
    <t>Fernando</t>
  </si>
  <si>
    <t>Del Vecchio</t>
  </si>
  <si>
    <t>Romolo</t>
  </si>
  <si>
    <t>Amiconi</t>
  </si>
  <si>
    <t>Roberta</t>
  </si>
  <si>
    <t>Runners Club dei Marsi</t>
  </si>
  <si>
    <t>Subrani</t>
  </si>
  <si>
    <t>D'Andrea</t>
  </si>
  <si>
    <t>Argentino</t>
  </si>
  <si>
    <t>Ippoliti</t>
  </si>
  <si>
    <t>Angela</t>
  </si>
  <si>
    <t>Carpignano</t>
  </si>
  <si>
    <t>Maria</t>
  </si>
  <si>
    <t>Carolina</t>
  </si>
  <si>
    <t>Longo</t>
  </si>
  <si>
    <t>Rossi</t>
  </si>
  <si>
    <t>Alessandra</t>
  </si>
  <si>
    <t>2ª edizione</t>
  </si>
  <si>
    <t>San Benedetto dei Marsi (AQ) Italia - Domenica 03/06/2012</t>
  </si>
  <si>
    <t>Corri Marruvium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</si>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</sst>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225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223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224</v>
      </c>
      <c r="B3" s="29"/>
      <c r="C3" s="29"/>
      <c r="D3" s="29"/>
      <c r="E3" s="29"/>
      <c r="F3" s="29"/>
      <c r="G3" s="29"/>
      <c r="H3" s="3" t="s">
        <v>226</v>
      </c>
      <c r="I3" s="4">
        <v>11.1</v>
      </c>
    </row>
    <row r="4" spans="1:9" ht="37.5" customHeight="1">
      <c r="A4" s="5" t="s">
        <v>227</v>
      </c>
      <c r="B4" s="6" t="s">
        <v>228</v>
      </c>
      <c r="C4" s="7" t="s">
        <v>229</v>
      </c>
      <c r="D4" s="7" t="s">
        <v>230</v>
      </c>
      <c r="E4" s="8" t="s">
        <v>231</v>
      </c>
      <c r="F4" s="7" t="s">
        <v>232</v>
      </c>
      <c r="G4" s="7" t="s">
        <v>233</v>
      </c>
      <c r="H4" s="9" t="s">
        <v>234</v>
      </c>
      <c r="I4" s="9" t="s">
        <v>235</v>
      </c>
    </row>
    <row r="5" spans="1:9" s="13" customFormat="1" ht="15" customHeight="1">
      <c r="A5" s="10">
        <v>1</v>
      </c>
      <c r="B5" s="32" t="s">
        <v>1</v>
      </c>
      <c r="C5" s="32" t="s">
        <v>2</v>
      </c>
      <c r="D5" s="33" t="s">
        <v>3</v>
      </c>
      <c r="E5" s="32" t="s">
        <v>4</v>
      </c>
      <c r="F5" s="34">
        <v>0.025486111111111112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5" t="s">
        <v>5</v>
      </c>
      <c r="C6" s="35" t="s">
        <v>6</v>
      </c>
      <c r="D6" s="36" t="s">
        <v>7</v>
      </c>
      <c r="E6" s="35" t="s">
        <v>8</v>
      </c>
      <c r="F6" s="37">
        <v>0.025729166666666664</v>
      </c>
      <c r="G6" s="14" t="str">
        <f t="shared" si="0"/>
        <v>3.20/km</v>
      </c>
      <c r="H6" s="16">
        <f t="shared" si="1"/>
        <v>0.00024305555555555192</v>
      </c>
      <c r="I6" s="16">
        <f>F6-INDEX($F$5:$F$217,MATCH(D6,$D$5:$D$217,0))</f>
        <v>0</v>
      </c>
    </row>
    <row r="7" spans="1:9" s="13" customFormat="1" ht="15" customHeight="1">
      <c r="A7" s="14">
        <v>3</v>
      </c>
      <c r="B7" s="35" t="s">
        <v>9</v>
      </c>
      <c r="C7" s="35" t="s">
        <v>10</v>
      </c>
      <c r="D7" s="36" t="s">
        <v>3</v>
      </c>
      <c r="E7" s="35" t="s">
        <v>11</v>
      </c>
      <c r="F7" s="37">
        <v>0.026400462962962962</v>
      </c>
      <c r="G7" s="14" t="str">
        <f t="shared" si="0"/>
        <v>3.25/km</v>
      </c>
      <c r="H7" s="16">
        <f t="shared" si="1"/>
        <v>0.0009143518518518502</v>
      </c>
      <c r="I7" s="16">
        <f>F7-INDEX($F$5:$F$217,MATCH(D7,$D$5:$D$217,0))</f>
        <v>0.0009143518518518502</v>
      </c>
    </row>
    <row r="8" spans="1:9" s="13" customFormat="1" ht="15" customHeight="1">
      <c r="A8" s="14">
        <v>4</v>
      </c>
      <c r="B8" s="35" t="s">
        <v>12</v>
      </c>
      <c r="C8" s="35" t="s">
        <v>13</v>
      </c>
      <c r="D8" s="36" t="s">
        <v>3</v>
      </c>
      <c r="E8" s="35" t="s">
        <v>14</v>
      </c>
      <c r="F8" s="37">
        <v>0.02648148148148148</v>
      </c>
      <c r="G8" s="14" t="str">
        <f t="shared" si="0"/>
        <v>3.26/km</v>
      </c>
      <c r="H8" s="16">
        <f t="shared" si="1"/>
        <v>0.0009953703703703687</v>
      </c>
      <c r="I8" s="16">
        <f>F8-INDEX($F$5:$F$217,MATCH(D8,$D$5:$D$217,0))</f>
        <v>0.0009953703703703687</v>
      </c>
    </row>
    <row r="9" spans="1:9" s="13" customFormat="1" ht="15" customHeight="1">
      <c r="A9" s="14">
        <v>5</v>
      </c>
      <c r="B9" s="35" t="s">
        <v>15</v>
      </c>
      <c r="C9" s="35" t="s">
        <v>16</v>
      </c>
      <c r="D9" s="36" t="s">
        <v>3</v>
      </c>
      <c r="E9" s="35" t="s">
        <v>17</v>
      </c>
      <c r="F9" s="37">
        <v>0.027511574074074074</v>
      </c>
      <c r="G9" s="14" t="str">
        <f t="shared" si="0"/>
        <v>3.34/km</v>
      </c>
      <c r="H9" s="16">
        <f t="shared" si="1"/>
        <v>0.0020254629629629615</v>
      </c>
      <c r="I9" s="16">
        <f>F9-INDEX($F$5:$F$217,MATCH(D9,$D$5:$D$217,0))</f>
        <v>0.0020254629629629615</v>
      </c>
    </row>
    <row r="10" spans="1:9" s="13" customFormat="1" ht="15" customHeight="1">
      <c r="A10" s="14">
        <v>6</v>
      </c>
      <c r="B10" s="35" t="s">
        <v>18</v>
      </c>
      <c r="C10" s="35" t="s">
        <v>19</v>
      </c>
      <c r="D10" s="36" t="s">
        <v>20</v>
      </c>
      <c r="E10" s="35" t="s">
        <v>21</v>
      </c>
      <c r="F10" s="37">
        <v>0.027627314814814813</v>
      </c>
      <c r="G10" s="14" t="str">
        <f t="shared" si="0"/>
        <v>3.35/km</v>
      </c>
      <c r="H10" s="16">
        <f t="shared" si="1"/>
        <v>0.0021412037037037007</v>
      </c>
      <c r="I10" s="16">
        <f>F10-INDEX($F$5:$F$217,MATCH(D10,$D$5:$D$217,0))</f>
        <v>0</v>
      </c>
    </row>
    <row r="11" spans="1:9" s="13" customFormat="1" ht="15" customHeight="1">
      <c r="A11" s="14">
        <v>7</v>
      </c>
      <c r="B11" s="35" t="s">
        <v>22</v>
      </c>
      <c r="C11" s="35" t="s">
        <v>23</v>
      </c>
      <c r="D11" s="36" t="s">
        <v>3</v>
      </c>
      <c r="E11" s="35" t="s">
        <v>17</v>
      </c>
      <c r="F11" s="37">
        <v>0.027997685185185184</v>
      </c>
      <c r="G11" s="14" t="str">
        <f t="shared" si="0"/>
        <v>3.38/km</v>
      </c>
      <c r="H11" s="16">
        <f t="shared" si="1"/>
        <v>0.0025115740740740723</v>
      </c>
      <c r="I11" s="16">
        <f>F11-INDEX($F$5:$F$217,MATCH(D11,$D$5:$D$217,0))</f>
        <v>0.0025115740740740723</v>
      </c>
    </row>
    <row r="12" spans="1:9" s="13" customFormat="1" ht="15" customHeight="1">
      <c r="A12" s="14">
        <v>8</v>
      </c>
      <c r="B12" s="35" t="s">
        <v>24</v>
      </c>
      <c r="C12" s="35" t="s">
        <v>25</v>
      </c>
      <c r="D12" s="36" t="s">
        <v>3</v>
      </c>
      <c r="E12" s="35" t="s">
        <v>26</v>
      </c>
      <c r="F12" s="37">
        <v>0.028101851851851854</v>
      </c>
      <c r="G12" s="14" t="str">
        <f t="shared" si="0"/>
        <v>3.39/km</v>
      </c>
      <c r="H12" s="16">
        <f t="shared" si="1"/>
        <v>0.0026157407407407414</v>
      </c>
      <c r="I12" s="16">
        <f>F12-INDEX($F$5:$F$217,MATCH(D12,$D$5:$D$217,0))</f>
        <v>0.0026157407407407414</v>
      </c>
    </row>
    <row r="13" spans="1:9" s="13" customFormat="1" ht="15" customHeight="1">
      <c r="A13" s="14">
        <v>9</v>
      </c>
      <c r="B13" s="35" t="s">
        <v>27</v>
      </c>
      <c r="C13" s="35" t="s">
        <v>28</v>
      </c>
      <c r="D13" s="36" t="s">
        <v>29</v>
      </c>
      <c r="E13" s="35" t="s">
        <v>30</v>
      </c>
      <c r="F13" s="37">
        <v>0.028530092592592593</v>
      </c>
      <c r="G13" s="14" t="str">
        <f t="shared" si="0"/>
        <v>3.42/km</v>
      </c>
      <c r="H13" s="16">
        <f t="shared" si="1"/>
        <v>0.003043981481481481</v>
      </c>
      <c r="I13" s="16">
        <f>F13-INDEX($F$5:$F$217,MATCH(D13,$D$5:$D$217,0))</f>
        <v>0</v>
      </c>
    </row>
    <row r="14" spans="1:9" s="13" customFormat="1" ht="15" customHeight="1">
      <c r="A14" s="14">
        <v>10</v>
      </c>
      <c r="B14" s="35" t="s">
        <v>31</v>
      </c>
      <c r="C14" s="35" t="s">
        <v>32</v>
      </c>
      <c r="D14" s="36" t="s">
        <v>33</v>
      </c>
      <c r="E14" s="35" t="s">
        <v>30</v>
      </c>
      <c r="F14" s="37">
        <v>0.028865740740740744</v>
      </c>
      <c r="G14" s="14" t="str">
        <f t="shared" si="0"/>
        <v>3.45/km</v>
      </c>
      <c r="H14" s="16">
        <f t="shared" si="1"/>
        <v>0.0033796296296296317</v>
      </c>
      <c r="I14" s="16">
        <f>F14-INDEX($F$5:$F$217,MATCH(D14,$D$5:$D$217,0))</f>
        <v>0</v>
      </c>
    </row>
    <row r="15" spans="1:9" s="13" customFormat="1" ht="15" customHeight="1">
      <c r="A15" s="14">
        <v>11</v>
      </c>
      <c r="B15" s="35" t="s">
        <v>34</v>
      </c>
      <c r="C15" s="35" t="s">
        <v>35</v>
      </c>
      <c r="D15" s="36" t="s">
        <v>20</v>
      </c>
      <c r="E15" s="35" t="s">
        <v>36</v>
      </c>
      <c r="F15" s="37">
        <v>0.029039351851851854</v>
      </c>
      <c r="G15" s="14" t="str">
        <f t="shared" si="0"/>
        <v>3.46/km</v>
      </c>
      <c r="H15" s="16">
        <f t="shared" si="1"/>
        <v>0.0035532407407407422</v>
      </c>
      <c r="I15" s="16">
        <f>F15-INDEX($F$5:$F$217,MATCH(D15,$D$5:$D$217,0))</f>
        <v>0.0014120370370370415</v>
      </c>
    </row>
    <row r="16" spans="1:9" s="13" customFormat="1" ht="15" customHeight="1">
      <c r="A16" s="14">
        <v>12</v>
      </c>
      <c r="B16" s="35" t="s">
        <v>37</v>
      </c>
      <c r="C16" s="35" t="s">
        <v>38</v>
      </c>
      <c r="D16" s="36" t="s">
        <v>29</v>
      </c>
      <c r="E16" s="35" t="s">
        <v>36</v>
      </c>
      <c r="F16" s="37">
        <v>0.029050925925925928</v>
      </c>
      <c r="G16" s="14" t="str">
        <f t="shared" si="0"/>
        <v>3.46/km</v>
      </c>
      <c r="H16" s="16">
        <f t="shared" si="1"/>
        <v>0.003564814814814816</v>
      </c>
      <c r="I16" s="16">
        <f>F16-INDEX($F$5:$F$217,MATCH(D16,$D$5:$D$217,0))</f>
        <v>0.000520833333333335</v>
      </c>
    </row>
    <row r="17" spans="1:9" s="13" customFormat="1" ht="15" customHeight="1">
      <c r="A17" s="14">
        <v>13</v>
      </c>
      <c r="B17" s="35" t="s">
        <v>39</v>
      </c>
      <c r="C17" s="35" t="s">
        <v>40</v>
      </c>
      <c r="D17" s="36" t="s">
        <v>33</v>
      </c>
      <c r="E17" s="35" t="s">
        <v>17</v>
      </c>
      <c r="F17" s="37">
        <v>0.0296412037037037</v>
      </c>
      <c r="G17" s="14" t="str">
        <f t="shared" si="0"/>
        <v>3.51/km</v>
      </c>
      <c r="H17" s="16">
        <f t="shared" si="1"/>
        <v>0.004155092592592589</v>
      </c>
      <c r="I17" s="16">
        <f>F17-INDEX($F$5:$F$217,MATCH(D17,$D$5:$D$217,0))</f>
        <v>0.000775462962962957</v>
      </c>
    </row>
    <row r="18" spans="1:9" s="13" customFormat="1" ht="15" customHeight="1">
      <c r="A18" s="14">
        <v>14</v>
      </c>
      <c r="B18" s="35" t="s">
        <v>41</v>
      </c>
      <c r="C18" s="35" t="s">
        <v>42</v>
      </c>
      <c r="D18" s="36" t="s">
        <v>20</v>
      </c>
      <c r="E18" s="35" t="s">
        <v>30</v>
      </c>
      <c r="F18" s="37">
        <v>0.0296412037037037</v>
      </c>
      <c r="G18" s="14" t="str">
        <f t="shared" si="0"/>
        <v>3.51/km</v>
      </c>
      <c r="H18" s="16">
        <f t="shared" si="1"/>
        <v>0.004155092592592589</v>
      </c>
      <c r="I18" s="16">
        <f>F18-INDEX($F$5:$F$217,MATCH(D18,$D$5:$D$217,0))</f>
        <v>0.002013888888888888</v>
      </c>
    </row>
    <row r="19" spans="1:9" s="13" customFormat="1" ht="15" customHeight="1">
      <c r="A19" s="14">
        <v>15</v>
      </c>
      <c r="B19" s="35" t="s">
        <v>43</v>
      </c>
      <c r="C19" s="35" t="s">
        <v>44</v>
      </c>
      <c r="D19" s="36" t="s">
        <v>45</v>
      </c>
      <c r="E19" s="35" t="s">
        <v>46</v>
      </c>
      <c r="F19" s="37">
        <v>0.029791666666666664</v>
      </c>
      <c r="G19" s="14" t="str">
        <f t="shared" si="0"/>
        <v>3.52/km</v>
      </c>
      <c r="H19" s="16">
        <f t="shared" si="1"/>
        <v>0.004305555555555552</v>
      </c>
      <c r="I19" s="16">
        <f>F19-INDEX($F$5:$F$217,MATCH(D19,$D$5:$D$217,0))</f>
        <v>0</v>
      </c>
    </row>
    <row r="20" spans="1:9" s="13" customFormat="1" ht="15" customHeight="1">
      <c r="A20" s="14">
        <v>16</v>
      </c>
      <c r="B20" s="35" t="s">
        <v>47</v>
      </c>
      <c r="C20" s="35" t="s">
        <v>48</v>
      </c>
      <c r="D20" s="36" t="s">
        <v>3</v>
      </c>
      <c r="E20" s="35" t="s">
        <v>17</v>
      </c>
      <c r="F20" s="37">
        <v>0.029930555555555557</v>
      </c>
      <c r="G20" s="14" t="str">
        <f t="shared" si="0"/>
        <v>3.53/km</v>
      </c>
      <c r="H20" s="16">
        <f t="shared" si="1"/>
        <v>0.004444444444444445</v>
      </c>
      <c r="I20" s="16">
        <f>F20-INDEX($F$5:$F$217,MATCH(D20,$D$5:$D$217,0))</f>
        <v>0.004444444444444445</v>
      </c>
    </row>
    <row r="21" spans="1:9" s="13" customFormat="1" ht="15" customHeight="1">
      <c r="A21" s="14">
        <v>17</v>
      </c>
      <c r="B21" s="35" t="s">
        <v>49</v>
      </c>
      <c r="C21" s="35" t="s">
        <v>50</v>
      </c>
      <c r="D21" s="36" t="s">
        <v>20</v>
      </c>
      <c r="E21" s="35" t="s">
        <v>36</v>
      </c>
      <c r="F21" s="37">
        <v>0.030185185185185186</v>
      </c>
      <c r="G21" s="14" t="str">
        <f t="shared" si="0"/>
        <v>3.55/km</v>
      </c>
      <c r="H21" s="16">
        <f t="shared" si="1"/>
        <v>0.004699074074074074</v>
      </c>
      <c r="I21" s="16">
        <f>F21-INDEX($F$5:$F$217,MATCH(D21,$D$5:$D$217,0))</f>
        <v>0.0025578703703703735</v>
      </c>
    </row>
    <row r="22" spans="1:9" s="13" customFormat="1" ht="15" customHeight="1">
      <c r="A22" s="14">
        <v>18</v>
      </c>
      <c r="B22" s="35" t="s">
        <v>51</v>
      </c>
      <c r="C22" s="35" t="s">
        <v>52</v>
      </c>
      <c r="D22" s="36" t="s">
        <v>3</v>
      </c>
      <c r="E22" s="35" t="s">
        <v>17</v>
      </c>
      <c r="F22" s="37">
        <v>0.030324074074074073</v>
      </c>
      <c r="G22" s="14" t="str">
        <f t="shared" si="0"/>
        <v>3.56/km</v>
      </c>
      <c r="H22" s="16">
        <f t="shared" si="1"/>
        <v>0.004837962962962961</v>
      </c>
      <c r="I22" s="16">
        <f>F22-INDEX($F$5:$F$217,MATCH(D22,$D$5:$D$217,0))</f>
        <v>0.004837962962962961</v>
      </c>
    </row>
    <row r="23" spans="1:9" s="13" customFormat="1" ht="15" customHeight="1">
      <c r="A23" s="14">
        <v>19</v>
      </c>
      <c r="B23" s="35" t="s">
        <v>53</v>
      </c>
      <c r="C23" s="35" t="s">
        <v>54</v>
      </c>
      <c r="D23" s="36" t="s">
        <v>7</v>
      </c>
      <c r="E23" s="35" t="s">
        <v>36</v>
      </c>
      <c r="F23" s="37">
        <v>0.030497685185185183</v>
      </c>
      <c r="G23" s="14" t="str">
        <f t="shared" si="0"/>
        <v>3.57/km</v>
      </c>
      <c r="H23" s="16">
        <f t="shared" si="1"/>
        <v>0.005011574074074071</v>
      </c>
      <c r="I23" s="16">
        <f>F23-INDEX($F$5:$F$217,MATCH(D23,$D$5:$D$217,0))</f>
        <v>0.004768518518518519</v>
      </c>
    </row>
    <row r="24" spans="1:9" s="13" customFormat="1" ht="15" customHeight="1">
      <c r="A24" s="14">
        <v>20</v>
      </c>
      <c r="B24" s="35" t="s">
        <v>55</v>
      </c>
      <c r="C24" s="35" t="s">
        <v>56</v>
      </c>
      <c r="D24" s="36" t="s">
        <v>33</v>
      </c>
      <c r="E24" s="35" t="s">
        <v>57</v>
      </c>
      <c r="F24" s="37">
        <v>0.030520833333333334</v>
      </c>
      <c r="G24" s="14" t="str">
        <f t="shared" si="0"/>
        <v>3.58/km</v>
      </c>
      <c r="H24" s="16">
        <f t="shared" si="1"/>
        <v>0.005034722222222222</v>
      </c>
      <c r="I24" s="16">
        <f>F24-INDEX($F$5:$F$217,MATCH(D24,$D$5:$D$217,0))</f>
        <v>0.00165509259259259</v>
      </c>
    </row>
    <row r="25" spans="1:9" s="13" customFormat="1" ht="15" customHeight="1">
      <c r="A25" s="14">
        <v>21</v>
      </c>
      <c r="B25" s="35" t="s">
        <v>58</v>
      </c>
      <c r="C25" s="35" t="s">
        <v>59</v>
      </c>
      <c r="D25" s="36" t="s">
        <v>60</v>
      </c>
      <c r="E25" s="35" t="s">
        <v>61</v>
      </c>
      <c r="F25" s="37">
        <v>0.0305787037037037</v>
      </c>
      <c r="G25" s="14" t="str">
        <f t="shared" si="0"/>
        <v>3.58/km</v>
      </c>
      <c r="H25" s="16">
        <f t="shared" si="1"/>
        <v>0.0050925925925925895</v>
      </c>
      <c r="I25" s="16">
        <f>F25-INDEX($F$5:$F$217,MATCH(D25,$D$5:$D$217,0))</f>
        <v>0</v>
      </c>
    </row>
    <row r="26" spans="1:9" s="13" customFormat="1" ht="15" customHeight="1">
      <c r="A26" s="14">
        <v>22</v>
      </c>
      <c r="B26" s="35" t="s">
        <v>58</v>
      </c>
      <c r="C26" s="35" t="s">
        <v>23</v>
      </c>
      <c r="D26" s="36" t="s">
        <v>3</v>
      </c>
      <c r="E26" s="35" t="s">
        <v>36</v>
      </c>
      <c r="F26" s="37">
        <v>0.0305787037037037</v>
      </c>
      <c r="G26" s="14" t="str">
        <f t="shared" si="0"/>
        <v>3.58/km</v>
      </c>
      <c r="H26" s="16">
        <f t="shared" si="1"/>
        <v>0.0050925925925925895</v>
      </c>
      <c r="I26" s="16">
        <f>F26-INDEX($F$5:$F$217,MATCH(D26,$D$5:$D$217,0))</f>
        <v>0.0050925925925925895</v>
      </c>
    </row>
    <row r="27" spans="1:9" s="13" customFormat="1" ht="15" customHeight="1">
      <c r="A27" s="14">
        <v>23</v>
      </c>
      <c r="B27" s="35" t="s">
        <v>62</v>
      </c>
      <c r="C27" s="35" t="s">
        <v>63</v>
      </c>
      <c r="D27" s="36" t="s">
        <v>64</v>
      </c>
      <c r="E27" s="35" t="s">
        <v>36</v>
      </c>
      <c r="F27" s="37">
        <v>0.030636574074074076</v>
      </c>
      <c r="G27" s="14" t="str">
        <f t="shared" si="0"/>
        <v>3.58/km</v>
      </c>
      <c r="H27" s="16">
        <f t="shared" si="1"/>
        <v>0.005150462962962964</v>
      </c>
      <c r="I27" s="16">
        <f>F27-INDEX($F$5:$F$217,MATCH(D27,$D$5:$D$217,0))</f>
        <v>0</v>
      </c>
    </row>
    <row r="28" spans="1:9" s="17" customFormat="1" ht="15" customHeight="1">
      <c r="A28" s="14">
        <v>24</v>
      </c>
      <c r="B28" s="35" t="s">
        <v>65</v>
      </c>
      <c r="C28" s="35" t="s">
        <v>66</v>
      </c>
      <c r="D28" s="36" t="s">
        <v>67</v>
      </c>
      <c r="E28" s="35" t="s">
        <v>36</v>
      </c>
      <c r="F28" s="37">
        <v>0.030763888888888886</v>
      </c>
      <c r="G28" s="14" t="str">
        <f t="shared" si="0"/>
        <v>3.59/km</v>
      </c>
      <c r="H28" s="16">
        <f t="shared" si="1"/>
        <v>0.005277777777777774</v>
      </c>
      <c r="I28" s="16">
        <f>F28-INDEX($F$5:$F$217,MATCH(D28,$D$5:$D$217,0))</f>
        <v>0</v>
      </c>
    </row>
    <row r="29" spans="1:9" ht="15" customHeight="1">
      <c r="A29" s="14">
        <v>25</v>
      </c>
      <c r="B29" s="35" t="s">
        <v>34</v>
      </c>
      <c r="C29" s="35" t="s">
        <v>68</v>
      </c>
      <c r="D29" s="36" t="s">
        <v>69</v>
      </c>
      <c r="E29" s="35" t="s">
        <v>36</v>
      </c>
      <c r="F29" s="37">
        <v>0.030775462962962966</v>
      </c>
      <c r="G29" s="14" t="str">
        <f t="shared" si="0"/>
        <v>3.60/km</v>
      </c>
      <c r="H29" s="16">
        <f t="shared" si="1"/>
        <v>0.005289351851851854</v>
      </c>
      <c r="I29" s="16">
        <f>F29-INDEX($F$5:$F$217,MATCH(D29,$D$5:$D$217,0))</f>
        <v>0</v>
      </c>
    </row>
    <row r="30" spans="1:9" ht="15" customHeight="1">
      <c r="A30" s="14">
        <v>26</v>
      </c>
      <c r="B30" s="35" t="s">
        <v>70</v>
      </c>
      <c r="C30" s="35" t="s">
        <v>71</v>
      </c>
      <c r="D30" s="36" t="s">
        <v>29</v>
      </c>
      <c r="E30" s="35" t="s">
        <v>36</v>
      </c>
      <c r="F30" s="37">
        <v>0.031215277777777783</v>
      </c>
      <c r="G30" s="14" t="str">
        <f t="shared" si="0"/>
        <v>4.03/km</v>
      </c>
      <c r="H30" s="16">
        <f t="shared" si="1"/>
        <v>0.005729166666666671</v>
      </c>
      <c r="I30" s="16">
        <f>F30-INDEX($F$5:$F$217,MATCH(D30,$D$5:$D$217,0))</f>
        <v>0.0026851851851851898</v>
      </c>
    </row>
    <row r="31" spans="1:9" ht="15" customHeight="1">
      <c r="A31" s="14">
        <v>27</v>
      </c>
      <c r="B31" s="35" t="s">
        <v>58</v>
      </c>
      <c r="C31" s="35" t="s">
        <v>72</v>
      </c>
      <c r="D31" s="36" t="s">
        <v>3</v>
      </c>
      <c r="E31" s="35" t="s">
        <v>36</v>
      </c>
      <c r="F31" s="37">
        <v>0.03141203703703704</v>
      </c>
      <c r="G31" s="14" t="str">
        <f t="shared" si="0"/>
        <v>4.05/km</v>
      </c>
      <c r="H31" s="16">
        <f t="shared" si="1"/>
        <v>0.005925925925925925</v>
      </c>
      <c r="I31" s="16">
        <f>F31-INDEX($F$5:$F$217,MATCH(D31,$D$5:$D$217,0))</f>
        <v>0.005925925925925925</v>
      </c>
    </row>
    <row r="32" spans="1:9" ht="15" customHeight="1">
      <c r="A32" s="14">
        <v>28</v>
      </c>
      <c r="B32" s="35" t="s">
        <v>73</v>
      </c>
      <c r="C32" s="35" t="s">
        <v>74</v>
      </c>
      <c r="D32" s="36" t="s">
        <v>7</v>
      </c>
      <c r="E32" s="35" t="s">
        <v>17</v>
      </c>
      <c r="F32" s="37">
        <v>0.031747685185185184</v>
      </c>
      <c r="G32" s="14" t="str">
        <f t="shared" si="0"/>
        <v>4.07/km</v>
      </c>
      <c r="H32" s="16">
        <f t="shared" si="1"/>
        <v>0.006261574074074072</v>
      </c>
      <c r="I32" s="16">
        <f>F32-INDEX($F$5:$F$217,MATCH(D32,$D$5:$D$217,0))</f>
        <v>0.00601851851851852</v>
      </c>
    </row>
    <row r="33" spans="1:9" ht="15" customHeight="1">
      <c r="A33" s="14">
        <v>29</v>
      </c>
      <c r="B33" s="35" t="s">
        <v>75</v>
      </c>
      <c r="C33" s="35" t="s">
        <v>76</v>
      </c>
      <c r="D33" s="36" t="s">
        <v>64</v>
      </c>
      <c r="E33" s="35" t="s">
        <v>36</v>
      </c>
      <c r="F33" s="37">
        <v>0.03228009259259259</v>
      </c>
      <c r="G33" s="14" t="str">
        <f t="shared" si="0"/>
        <v>4.11/km</v>
      </c>
      <c r="H33" s="16">
        <f t="shared" si="1"/>
        <v>0.006793981481481477</v>
      </c>
      <c r="I33" s="16">
        <f>F33-INDEX($F$5:$F$217,MATCH(D33,$D$5:$D$217,0))</f>
        <v>0.001643518518518513</v>
      </c>
    </row>
    <row r="34" spans="1:9" ht="15" customHeight="1">
      <c r="A34" s="14">
        <v>30</v>
      </c>
      <c r="B34" s="35" t="s">
        <v>77</v>
      </c>
      <c r="C34" s="35" t="s">
        <v>78</v>
      </c>
      <c r="D34" s="36" t="s">
        <v>67</v>
      </c>
      <c r="E34" s="35" t="s">
        <v>36</v>
      </c>
      <c r="F34" s="37">
        <v>0.032407407407407406</v>
      </c>
      <c r="G34" s="14" t="str">
        <f t="shared" si="0"/>
        <v>4.12/km</v>
      </c>
      <c r="H34" s="16">
        <f t="shared" si="1"/>
        <v>0.0069212962962962934</v>
      </c>
      <c r="I34" s="16">
        <f>F34-INDEX($F$5:$F$217,MATCH(D34,$D$5:$D$217,0))</f>
        <v>0.0016435185185185198</v>
      </c>
    </row>
    <row r="35" spans="1:9" ht="15" customHeight="1">
      <c r="A35" s="14">
        <v>31</v>
      </c>
      <c r="B35" s="35" t="s">
        <v>79</v>
      </c>
      <c r="C35" s="35" t="s">
        <v>80</v>
      </c>
      <c r="D35" s="36" t="s">
        <v>3</v>
      </c>
      <c r="E35" s="35" t="s">
        <v>4</v>
      </c>
      <c r="F35" s="37">
        <v>0.03244212962962963</v>
      </c>
      <c r="G35" s="14" t="str">
        <f t="shared" si="0"/>
        <v>4.13/km</v>
      </c>
      <c r="H35" s="16">
        <f t="shared" si="1"/>
        <v>0.006956018518518521</v>
      </c>
      <c r="I35" s="16">
        <f>F35-INDEX($F$5:$F$217,MATCH(D35,$D$5:$D$217,0))</f>
        <v>0.006956018518518521</v>
      </c>
    </row>
    <row r="36" spans="1:9" ht="15" customHeight="1">
      <c r="A36" s="14">
        <v>32</v>
      </c>
      <c r="B36" s="35" t="s">
        <v>81</v>
      </c>
      <c r="C36" s="35" t="s">
        <v>82</v>
      </c>
      <c r="D36" s="36" t="s">
        <v>29</v>
      </c>
      <c r="E36" s="35" t="s">
        <v>83</v>
      </c>
      <c r="F36" s="37">
        <v>0.03266203703703704</v>
      </c>
      <c r="G36" s="14" t="str">
        <f t="shared" si="0"/>
        <v>4.14/km</v>
      </c>
      <c r="H36" s="16">
        <f t="shared" si="1"/>
        <v>0.007175925925925926</v>
      </c>
      <c r="I36" s="16">
        <f>F36-INDEX($F$5:$F$217,MATCH(D36,$D$5:$D$217,0))</f>
        <v>0.004131944444444445</v>
      </c>
    </row>
    <row r="37" spans="1:9" ht="15" customHeight="1">
      <c r="A37" s="14">
        <v>33</v>
      </c>
      <c r="B37" s="35" t="s">
        <v>84</v>
      </c>
      <c r="C37" s="35" t="s">
        <v>38</v>
      </c>
      <c r="D37" s="36" t="s">
        <v>3</v>
      </c>
      <c r="E37" s="35" t="s">
        <v>36</v>
      </c>
      <c r="F37" s="37">
        <v>0.03270833333333333</v>
      </c>
      <c r="G37" s="14" t="str">
        <f t="shared" si="0"/>
        <v>4.15/km</v>
      </c>
      <c r="H37" s="16">
        <f t="shared" si="1"/>
        <v>0.00722222222222222</v>
      </c>
      <c r="I37" s="16">
        <f>F37-INDEX($F$5:$F$217,MATCH(D37,$D$5:$D$217,0))</f>
        <v>0.00722222222222222</v>
      </c>
    </row>
    <row r="38" spans="1:9" ht="15" customHeight="1">
      <c r="A38" s="14">
        <v>34</v>
      </c>
      <c r="B38" s="35" t="s">
        <v>85</v>
      </c>
      <c r="C38" s="35" t="s">
        <v>10</v>
      </c>
      <c r="D38" s="36" t="s">
        <v>3</v>
      </c>
      <c r="E38" s="35" t="s">
        <v>17</v>
      </c>
      <c r="F38" s="37">
        <v>0.03273148148148148</v>
      </c>
      <c r="G38" s="14" t="str">
        <f t="shared" si="0"/>
        <v>4.15/km</v>
      </c>
      <c r="H38" s="16">
        <f t="shared" si="1"/>
        <v>0.007245370370370367</v>
      </c>
      <c r="I38" s="16">
        <f>F38-INDEX($F$5:$F$217,MATCH(D38,$D$5:$D$217,0))</f>
        <v>0.007245370370370367</v>
      </c>
    </row>
    <row r="39" spans="1:9" ht="15" customHeight="1">
      <c r="A39" s="14">
        <v>35</v>
      </c>
      <c r="B39" s="35" t="s">
        <v>86</v>
      </c>
      <c r="C39" s="35" t="s">
        <v>42</v>
      </c>
      <c r="D39" s="36" t="s">
        <v>29</v>
      </c>
      <c r="E39" s="35" t="s">
        <v>36</v>
      </c>
      <c r="F39" s="37">
        <v>0.03275462962962963</v>
      </c>
      <c r="G39" s="14" t="str">
        <f t="shared" si="0"/>
        <v>4.15/km</v>
      </c>
      <c r="H39" s="16">
        <f t="shared" si="1"/>
        <v>0.0072685185185185144</v>
      </c>
      <c r="I39" s="16">
        <f>F39-INDEX($F$5:$F$217,MATCH(D39,$D$5:$D$217,0))</f>
        <v>0.004224537037037034</v>
      </c>
    </row>
    <row r="40" spans="1:9" ht="15" customHeight="1">
      <c r="A40" s="14">
        <v>36</v>
      </c>
      <c r="B40" s="35" t="s">
        <v>87</v>
      </c>
      <c r="C40" s="35" t="s">
        <v>88</v>
      </c>
      <c r="D40" s="36" t="s">
        <v>29</v>
      </c>
      <c r="E40" s="35" t="s">
        <v>4</v>
      </c>
      <c r="F40" s="37">
        <v>0.032962962962962965</v>
      </c>
      <c r="G40" s="14" t="str">
        <f t="shared" si="0"/>
        <v>4.17/km</v>
      </c>
      <c r="H40" s="16">
        <f t="shared" si="1"/>
        <v>0.007476851851851853</v>
      </c>
      <c r="I40" s="16">
        <f>F40-INDEX($F$5:$F$217,MATCH(D40,$D$5:$D$217,0))</f>
        <v>0.004432870370370372</v>
      </c>
    </row>
    <row r="41" spans="1:9" ht="15" customHeight="1">
      <c r="A41" s="14">
        <v>37</v>
      </c>
      <c r="B41" s="35" t="s">
        <v>89</v>
      </c>
      <c r="C41" s="35" t="s">
        <v>10</v>
      </c>
      <c r="D41" s="36" t="s">
        <v>64</v>
      </c>
      <c r="E41" s="35" t="s">
        <v>17</v>
      </c>
      <c r="F41" s="37">
        <v>0.033032407407407406</v>
      </c>
      <c r="G41" s="14" t="str">
        <f t="shared" si="0"/>
        <v>4.17/km</v>
      </c>
      <c r="H41" s="16">
        <f t="shared" si="1"/>
        <v>0.007546296296296294</v>
      </c>
      <c r="I41" s="16">
        <f>F41-INDEX($F$5:$F$217,MATCH(D41,$D$5:$D$217,0))</f>
        <v>0.0023958333333333297</v>
      </c>
    </row>
    <row r="42" spans="1:9" ht="15" customHeight="1">
      <c r="A42" s="14">
        <v>38</v>
      </c>
      <c r="B42" s="35" t="s">
        <v>90</v>
      </c>
      <c r="C42" s="35" t="s">
        <v>91</v>
      </c>
      <c r="D42" s="36" t="s">
        <v>20</v>
      </c>
      <c r="E42" s="35" t="s">
        <v>17</v>
      </c>
      <c r="F42" s="37">
        <v>0.03315972222222222</v>
      </c>
      <c r="G42" s="14" t="str">
        <f t="shared" si="0"/>
        <v>4.18/km</v>
      </c>
      <c r="H42" s="16">
        <f t="shared" si="1"/>
        <v>0.00767361111111111</v>
      </c>
      <c r="I42" s="16">
        <f>F42-INDEX($F$5:$F$217,MATCH(D42,$D$5:$D$217,0))</f>
        <v>0.0055324074074074095</v>
      </c>
    </row>
    <row r="43" spans="1:9" ht="15" customHeight="1">
      <c r="A43" s="14">
        <v>39</v>
      </c>
      <c r="B43" s="35" t="s">
        <v>92</v>
      </c>
      <c r="C43" s="35" t="s">
        <v>93</v>
      </c>
      <c r="D43" s="36" t="s">
        <v>67</v>
      </c>
      <c r="E43" s="35" t="s">
        <v>36</v>
      </c>
      <c r="F43" s="37">
        <v>0.03328703703703704</v>
      </c>
      <c r="G43" s="14" t="str">
        <f t="shared" si="0"/>
        <v>4.19/km</v>
      </c>
      <c r="H43" s="16">
        <f t="shared" si="1"/>
        <v>0.007800925925925926</v>
      </c>
      <c r="I43" s="16">
        <f>F43-INDEX($F$5:$F$217,MATCH(D43,$D$5:$D$217,0))</f>
        <v>0.002523148148148153</v>
      </c>
    </row>
    <row r="44" spans="1:9" ht="15" customHeight="1">
      <c r="A44" s="14">
        <v>40</v>
      </c>
      <c r="B44" s="35" t="s">
        <v>94</v>
      </c>
      <c r="C44" s="35" t="s">
        <v>28</v>
      </c>
      <c r="D44" s="36" t="s">
        <v>64</v>
      </c>
      <c r="E44" s="35" t="s">
        <v>36</v>
      </c>
      <c r="F44" s="37">
        <v>0.033414351851851855</v>
      </c>
      <c r="G44" s="14" t="str">
        <f t="shared" si="0"/>
        <v>4.20/km</v>
      </c>
      <c r="H44" s="16">
        <f t="shared" si="1"/>
        <v>0.007928240740740743</v>
      </c>
      <c r="I44" s="16">
        <f>F44-INDEX($F$5:$F$217,MATCH(D44,$D$5:$D$217,0))</f>
        <v>0.0027777777777777783</v>
      </c>
    </row>
    <row r="45" spans="1:9" ht="15" customHeight="1">
      <c r="A45" s="14">
        <v>41</v>
      </c>
      <c r="B45" s="35" t="s">
        <v>95</v>
      </c>
      <c r="C45" s="35" t="s">
        <v>76</v>
      </c>
      <c r="D45" s="36" t="s">
        <v>33</v>
      </c>
      <c r="E45" s="35" t="s">
        <v>26</v>
      </c>
      <c r="F45" s="37">
        <v>0.03357638888888889</v>
      </c>
      <c r="G45" s="14" t="str">
        <f t="shared" si="0"/>
        <v>4.21/km</v>
      </c>
      <c r="H45" s="16">
        <f t="shared" si="1"/>
        <v>0.00809027777777778</v>
      </c>
      <c r="I45" s="16">
        <f>F45-INDEX($F$5:$F$217,MATCH(D45,$D$5:$D$217,0))</f>
        <v>0.004710648148148148</v>
      </c>
    </row>
    <row r="46" spans="1:9" ht="15" customHeight="1">
      <c r="A46" s="14">
        <v>42</v>
      </c>
      <c r="B46" s="35" t="s">
        <v>96</v>
      </c>
      <c r="C46" s="35" t="s">
        <v>97</v>
      </c>
      <c r="D46" s="36" t="s">
        <v>3</v>
      </c>
      <c r="E46" s="35" t="s">
        <v>98</v>
      </c>
      <c r="F46" s="37">
        <v>0.03364583333333333</v>
      </c>
      <c r="G46" s="14" t="str">
        <f t="shared" si="0"/>
        <v>4.22/km</v>
      </c>
      <c r="H46" s="16">
        <f t="shared" si="1"/>
        <v>0.008159722222222221</v>
      </c>
      <c r="I46" s="16">
        <f>F46-INDEX($F$5:$F$217,MATCH(D46,$D$5:$D$217,0))</f>
        <v>0.008159722222222221</v>
      </c>
    </row>
    <row r="47" spans="1:9" ht="15" customHeight="1">
      <c r="A47" s="14">
        <v>43</v>
      </c>
      <c r="B47" s="35" t="s">
        <v>99</v>
      </c>
      <c r="C47" s="35" t="s">
        <v>100</v>
      </c>
      <c r="D47" s="36" t="s">
        <v>67</v>
      </c>
      <c r="E47" s="35" t="s">
        <v>17</v>
      </c>
      <c r="F47" s="37">
        <v>0.03366898148148148</v>
      </c>
      <c r="G47" s="14" t="str">
        <f t="shared" si="0"/>
        <v>4.22/km</v>
      </c>
      <c r="H47" s="16">
        <f t="shared" si="1"/>
        <v>0.008182870370370368</v>
      </c>
      <c r="I47" s="16">
        <f>F47-INDEX($F$5:$F$217,MATCH(D47,$D$5:$D$217,0))</f>
        <v>0.0029050925925925945</v>
      </c>
    </row>
    <row r="48" spans="1:9" ht="15" customHeight="1">
      <c r="A48" s="14">
        <v>44</v>
      </c>
      <c r="B48" s="35" t="s">
        <v>101</v>
      </c>
      <c r="C48" s="35" t="s">
        <v>102</v>
      </c>
      <c r="D48" s="36" t="s">
        <v>29</v>
      </c>
      <c r="E48" s="35" t="s">
        <v>26</v>
      </c>
      <c r="F48" s="37">
        <v>0.03378472222222222</v>
      </c>
      <c r="G48" s="14" t="str">
        <f t="shared" si="0"/>
        <v>4.23/km</v>
      </c>
      <c r="H48" s="16">
        <f t="shared" si="1"/>
        <v>0.00829861111111111</v>
      </c>
      <c r="I48" s="16">
        <f>F48-INDEX($F$5:$F$217,MATCH(D48,$D$5:$D$217,0))</f>
        <v>0.00525462962962963</v>
      </c>
    </row>
    <row r="49" spans="1:9" ht="15" customHeight="1">
      <c r="A49" s="14">
        <v>45</v>
      </c>
      <c r="B49" s="35" t="s">
        <v>103</v>
      </c>
      <c r="C49" s="35" t="s">
        <v>38</v>
      </c>
      <c r="D49" s="36" t="s">
        <v>69</v>
      </c>
      <c r="E49" s="35" t="s">
        <v>98</v>
      </c>
      <c r="F49" s="37">
        <v>0.033854166666666664</v>
      </c>
      <c r="G49" s="14" t="str">
        <f t="shared" si="0"/>
        <v>4.24/km</v>
      </c>
      <c r="H49" s="16">
        <f t="shared" si="1"/>
        <v>0.008368055555555552</v>
      </c>
      <c r="I49" s="16">
        <f>F49-INDEX($F$5:$F$217,MATCH(D49,$D$5:$D$217,0))</f>
        <v>0.003078703703703698</v>
      </c>
    </row>
    <row r="50" spans="1:9" ht="15" customHeight="1">
      <c r="A50" s="14">
        <v>46</v>
      </c>
      <c r="B50" s="35" t="s">
        <v>104</v>
      </c>
      <c r="C50" s="35" t="s">
        <v>105</v>
      </c>
      <c r="D50" s="36" t="s">
        <v>3</v>
      </c>
      <c r="E50" s="35" t="s">
        <v>26</v>
      </c>
      <c r="F50" s="37">
        <v>0.034027777777777775</v>
      </c>
      <c r="G50" s="14" t="str">
        <f t="shared" si="0"/>
        <v>4.25/km</v>
      </c>
      <c r="H50" s="16">
        <f t="shared" si="1"/>
        <v>0.008541666666666663</v>
      </c>
      <c r="I50" s="16">
        <f>F50-INDEX($F$5:$F$217,MATCH(D50,$D$5:$D$217,0))</f>
        <v>0.008541666666666663</v>
      </c>
    </row>
    <row r="51" spans="1:9" ht="15" customHeight="1">
      <c r="A51" s="14">
        <v>47</v>
      </c>
      <c r="B51" s="35" t="s">
        <v>106</v>
      </c>
      <c r="C51" s="35" t="s">
        <v>107</v>
      </c>
      <c r="D51" s="36" t="s">
        <v>29</v>
      </c>
      <c r="E51" s="35" t="s">
        <v>26</v>
      </c>
      <c r="F51" s="37">
        <v>0.0341087962962963</v>
      </c>
      <c r="G51" s="14" t="str">
        <f t="shared" si="0"/>
        <v>4.25/km</v>
      </c>
      <c r="H51" s="16">
        <f t="shared" si="1"/>
        <v>0.008622685185185185</v>
      </c>
      <c r="I51" s="16">
        <f>F51-INDEX($F$5:$F$217,MATCH(D51,$D$5:$D$217,0))</f>
        <v>0.005578703703703704</v>
      </c>
    </row>
    <row r="52" spans="1:9" ht="15" customHeight="1">
      <c r="A52" s="14">
        <v>48</v>
      </c>
      <c r="B52" s="35" t="s">
        <v>108</v>
      </c>
      <c r="C52" s="35" t="s">
        <v>56</v>
      </c>
      <c r="D52" s="36" t="s">
        <v>64</v>
      </c>
      <c r="E52" s="35" t="s">
        <v>36</v>
      </c>
      <c r="F52" s="37">
        <v>0.034212962962962966</v>
      </c>
      <c r="G52" s="14" t="str">
        <f t="shared" si="0"/>
        <v>4.26/km</v>
      </c>
      <c r="H52" s="16">
        <f t="shared" si="1"/>
        <v>0.008726851851851854</v>
      </c>
      <c r="I52" s="16">
        <f>F52-INDEX($F$5:$F$217,MATCH(D52,$D$5:$D$217,0))</f>
        <v>0.0035763888888888894</v>
      </c>
    </row>
    <row r="53" spans="1:9" ht="15" customHeight="1">
      <c r="A53" s="14">
        <v>49</v>
      </c>
      <c r="B53" s="35" t="s">
        <v>109</v>
      </c>
      <c r="C53" s="35" t="s">
        <v>56</v>
      </c>
      <c r="D53" s="36" t="s">
        <v>64</v>
      </c>
      <c r="E53" s="35" t="s">
        <v>26</v>
      </c>
      <c r="F53" s="37">
        <v>0.03439814814814814</v>
      </c>
      <c r="G53" s="14" t="str">
        <f t="shared" si="0"/>
        <v>4.28/km</v>
      </c>
      <c r="H53" s="16">
        <f t="shared" si="1"/>
        <v>0.00891203703703703</v>
      </c>
      <c r="I53" s="16">
        <f>F53-INDEX($F$5:$F$217,MATCH(D53,$D$5:$D$217,0))</f>
        <v>0.0037615740740740665</v>
      </c>
    </row>
    <row r="54" spans="1:9" ht="15" customHeight="1">
      <c r="A54" s="14">
        <v>50</v>
      </c>
      <c r="B54" s="35" t="s">
        <v>110</v>
      </c>
      <c r="C54" s="35" t="s">
        <v>111</v>
      </c>
      <c r="D54" s="36" t="s">
        <v>33</v>
      </c>
      <c r="E54" s="35" t="s">
        <v>36</v>
      </c>
      <c r="F54" s="37">
        <v>0.03445601851851852</v>
      </c>
      <c r="G54" s="14" t="str">
        <f t="shared" si="0"/>
        <v>4.28/km</v>
      </c>
      <c r="H54" s="16">
        <f t="shared" si="1"/>
        <v>0.008969907407407406</v>
      </c>
      <c r="I54" s="16">
        <f>F54-INDEX($F$5:$F$217,MATCH(D54,$D$5:$D$217,0))</f>
        <v>0.005590277777777774</v>
      </c>
    </row>
    <row r="55" spans="1:9" ht="15" customHeight="1">
      <c r="A55" s="14">
        <v>51</v>
      </c>
      <c r="B55" s="35" t="s">
        <v>112</v>
      </c>
      <c r="C55" s="35" t="s">
        <v>107</v>
      </c>
      <c r="D55" s="36" t="s">
        <v>33</v>
      </c>
      <c r="E55" s="35" t="s">
        <v>36</v>
      </c>
      <c r="F55" s="37">
        <v>0.03460648148148148</v>
      </c>
      <c r="G55" s="14" t="str">
        <f t="shared" si="0"/>
        <v>4.29/km</v>
      </c>
      <c r="H55" s="16">
        <f t="shared" si="1"/>
        <v>0.009120370370370369</v>
      </c>
      <c r="I55" s="16">
        <f>F55-INDEX($F$5:$F$217,MATCH(D55,$D$5:$D$217,0))</f>
        <v>0.005740740740740737</v>
      </c>
    </row>
    <row r="56" spans="1:9" ht="15" customHeight="1">
      <c r="A56" s="14">
        <v>52</v>
      </c>
      <c r="B56" s="35" t="s">
        <v>113</v>
      </c>
      <c r="C56" s="35" t="s">
        <v>105</v>
      </c>
      <c r="D56" s="36" t="s">
        <v>69</v>
      </c>
      <c r="E56" s="35" t="s">
        <v>26</v>
      </c>
      <c r="F56" s="37">
        <v>0.03484953703703703</v>
      </c>
      <c r="G56" s="14" t="str">
        <f t="shared" si="0"/>
        <v>4.31/km</v>
      </c>
      <c r="H56" s="16">
        <f t="shared" si="1"/>
        <v>0.009363425925925921</v>
      </c>
      <c r="I56" s="16">
        <f>F56-INDEX($F$5:$F$217,MATCH(D56,$D$5:$D$217,0))</f>
        <v>0.004074074074074067</v>
      </c>
    </row>
    <row r="57" spans="1:9" ht="15" customHeight="1">
      <c r="A57" s="14">
        <v>53</v>
      </c>
      <c r="B57" s="35" t="s">
        <v>114</v>
      </c>
      <c r="C57" s="35" t="s">
        <v>115</v>
      </c>
      <c r="D57" s="36" t="s">
        <v>3</v>
      </c>
      <c r="E57" s="35" t="s">
        <v>36</v>
      </c>
      <c r="F57" s="37">
        <v>0.034942129629629635</v>
      </c>
      <c r="G57" s="14" t="str">
        <f t="shared" si="0"/>
        <v>4.32/km</v>
      </c>
      <c r="H57" s="16">
        <f t="shared" si="1"/>
        <v>0.009456018518518523</v>
      </c>
      <c r="I57" s="16">
        <f>F57-INDEX($F$5:$F$217,MATCH(D57,$D$5:$D$217,0))</f>
        <v>0.009456018518518523</v>
      </c>
    </row>
    <row r="58" spans="1:9" ht="15" customHeight="1">
      <c r="A58" s="14">
        <v>54</v>
      </c>
      <c r="B58" s="35" t="s">
        <v>116</v>
      </c>
      <c r="C58" s="35" t="s">
        <v>117</v>
      </c>
      <c r="D58" s="36" t="s">
        <v>33</v>
      </c>
      <c r="E58" s="35" t="s">
        <v>26</v>
      </c>
      <c r="F58" s="37">
        <v>0.035034722222222224</v>
      </c>
      <c r="G58" s="14" t="str">
        <f t="shared" si="0"/>
        <v>4.33/km</v>
      </c>
      <c r="H58" s="16">
        <f t="shared" si="1"/>
        <v>0.009548611111111112</v>
      </c>
      <c r="I58" s="16">
        <f>F58-INDEX($F$5:$F$217,MATCH(D58,$D$5:$D$217,0))</f>
        <v>0.00616898148148148</v>
      </c>
    </row>
    <row r="59" spans="1:9" ht="15" customHeight="1">
      <c r="A59" s="14">
        <v>55</v>
      </c>
      <c r="B59" s="35" t="s">
        <v>118</v>
      </c>
      <c r="C59" s="35" t="s">
        <v>119</v>
      </c>
      <c r="D59" s="36" t="s">
        <v>20</v>
      </c>
      <c r="E59" s="35" t="s">
        <v>17</v>
      </c>
      <c r="F59" s="37">
        <v>0.03515046296296296</v>
      </c>
      <c r="G59" s="14" t="str">
        <f t="shared" si="0"/>
        <v>4.34/km</v>
      </c>
      <c r="H59" s="16">
        <f t="shared" si="1"/>
        <v>0.009664351851851848</v>
      </c>
      <c r="I59" s="16">
        <f>F59-INDEX($F$5:$F$217,MATCH(D59,$D$5:$D$217,0))</f>
        <v>0.007523148148148147</v>
      </c>
    </row>
    <row r="60" spans="1:9" ht="15" customHeight="1">
      <c r="A60" s="14">
        <v>56</v>
      </c>
      <c r="B60" s="35" t="s">
        <v>120</v>
      </c>
      <c r="C60" s="35" t="s">
        <v>76</v>
      </c>
      <c r="D60" s="36" t="s">
        <v>69</v>
      </c>
      <c r="E60" s="35" t="s">
        <v>26</v>
      </c>
      <c r="F60" s="37">
        <v>0.03515046296296296</v>
      </c>
      <c r="G60" s="14" t="str">
        <f t="shared" si="0"/>
        <v>4.34/km</v>
      </c>
      <c r="H60" s="16">
        <f t="shared" si="1"/>
        <v>0.009664351851851848</v>
      </c>
      <c r="I60" s="16">
        <f>F60-INDEX($F$5:$F$217,MATCH(D60,$D$5:$D$217,0))</f>
        <v>0.0043749999999999935</v>
      </c>
    </row>
    <row r="61" spans="1:9" ht="15" customHeight="1">
      <c r="A61" s="14">
        <v>57</v>
      </c>
      <c r="B61" s="35" t="s">
        <v>121</v>
      </c>
      <c r="C61" s="35" t="s">
        <v>56</v>
      </c>
      <c r="D61" s="36" t="s">
        <v>29</v>
      </c>
      <c r="E61" s="35" t="s">
        <v>26</v>
      </c>
      <c r="F61" s="37">
        <v>0.03523148148148148</v>
      </c>
      <c r="G61" s="14" t="str">
        <f t="shared" si="0"/>
        <v>4.34/km</v>
      </c>
      <c r="H61" s="16">
        <f t="shared" si="1"/>
        <v>0.00974537037037037</v>
      </c>
      <c r="I61" s="16">
        <f>F61-INDEX($F$5:$F$217,MATCH(D61,$D$5:$D$217,0))</f>
        <v>0.006701388888888889</v>
      </c>
    </row>
    <row r="62" spans="1:9" ht="15" customHeight="1">
      <c r="A62" s="14">
        <v>58</v>
      </c>
      <c r="B62" s="35" t="s">
        <v>122</v>
      </c>
      <c r="C62" s="35" t="s">
        <v>123</v>
      </c>
      <c r="D62" s="36" t="s">
        <v>124</v>
      </c>
      <c r="E62" s="35" t="s">
        <v>36</v>
      </c>
      <c r="F62" s="37">
        <v>0.035277777777777776</v>
      </c>
      <c r="G62" s="14" t="str">
        <f t="shared" si="0"/>
        <v>4.35/km</v>
      </c>
      <c r="H62" s="16">
        <f t="shared" si="1"/>
        <v>0.009791666666666664</v>
      </c>
      <c r="I62" s="16">
        <f>F62-INDEX($F$5:$F$217,MATCH(D62,$D$5:$D$217,0))</f>
        <v>0</v>
      </c>
    </row>
    <row r="63" spans="1:9" ht="15" customHeight="1">
      <c r="A63" s="14">
        <v>59</v>
      </c>
      <c r="B63" s="35" t="s">
        <v>125</v>
      </c>
      <c r="C63" s="35" t="s">
        <v>126</v>
      </c>
      <c r="D63" s="36" t="s">
        <v>3</v>
      </c>
      <c r="E63" s="35" t="s">
        <v>127</v>
      </c>
      <c r="F63" s="37">
        <v>0.0353587962962963</v>
      </c>
      <c r="G63" s="14" t="str">
        <f t="shared" si="0"/>
        <v>4.35/km</v>
      </c>
      <c r="H63" s="16">
        <f t="shared" si="1"/>
        <v>0.009872685185185186</v>
      </c>
      <c r="I63" s="16">
        <f>F63-INDEX($F$5:$F$217,MATCH(D63,$D$5:$D$217,0))</f>
        <v>0.009872685185185186</v>
      </c>
    </row>
    <row r="64" spans="1:9" ht="15" customHeight="1">
      <c r="A64" s="14">
        <v>60</v>
      </c>
      <c r="B64" s="35" t="s">
        <v>128</v>
      </c>
      <c r="C64" s="35" t="s">
        <v>32</v>
      </c>
      <c r="D64" s="36" t="s">
        <v>33</v>
      </c>
      <c r="E64" s="35" t="s">
        <v>26</v>
      </c>
      <c r="F64" s="37">
        <v>0.035381944444444445</v>
      </c>
      <c r="G64" s="14" t="str">
        <f t="shared" si="0"/>
        <v>4.35/km</v>
      </c>
      <c r="H64" s="16">
        <f t="shared" si="1"/>
        <v>0.009895833333333333</v>
      </c>
      <c r="I64" s="16">
        <f>F64-INDEX($F$5:$F$217,MATCH(D64,$D$5:$D$217,0))</f>
        <v>0.006516203703703701</v>
      </c>
    </row>
    <row r="65" spans="1:9" ht="15" customHeight="1">
      <c r="A65" s="14">
        <v>61</v>
      </c>
      <c r="B65" s="35" t="s">
        <v>129</v>
      </c>
      <c r="C65" s="35" t="s">
        <v>130</v>
      </c>
      <c r="D65" s="36" t="s">
        <v>64</v>
      </c>
      <c r="E65" s="35" t="s">
        <v>26</v>
      </c>
      <c r="F65" s="37">
        <v>0.03540509259259259</v>
      </c>
      <c r="G65" s="14" t="str">
        <f t="shared" si="0"/>
        <v>4.36/km</v>
      </c>
      <c r="H65" s="16">
        <f t="shared" si="1"/>
        <v>0.00991898148148148</v>
      </c>
      <c r="I65" s="16">
        <f>F65-INDEX($F$5:$F$217,MATCH(D65,$D$5:$D$217,0))</f>
        <v>0.004768518518518516</v>
      </c>
    </row>
    <row r="66" spans="1:9" ht="15" customHeight="1">
      <c r="A66" s="14">
        <v>62</v>
      </c>
      <c r="B66" s="35" t="s">
        <v>131</v>
      </c>
      <c r="C66" s="35" t="s">
        <v>132</v>
      </c>
      <c r="D66" s="36" t="s">
        <v>33</v>
      </c>
      <c r="E66" s="35" t="s">
        <v>133</v>
      </c>
      <c r="F66" s="37">
        <v>0.035416666666666666</v>
      </c>
      <c r="G66" s="14" t="str">
        <f t="shared" si="0"/>
        <v>4.36/km</v>
      </c>
      <c r="H66" s="16">
        <f t="shared" si="1"/>
        <v>0.009930555555555554</v>
      </c>
      <c r="I66" s="16">
        <f>F66-INDEX($F$5:$F$217,MATCH(D66,$D$5:$D$217,0))</f>
        <v>0.006550925925925922</v>
      </c>
    </row>
    <row r="67" spans="1:9" ht="15" customHeight="1">
      <c r="A67" s="14">
        <v>63</v>
      </c>
      <c r="B67" s="35" t="s">
        <v>134</v>
      </c>
      <c r="C67" s="35" t="s">
        <v>135</v>
      </c>
      <c r="D67" s="36" t="s">
        <v>124</v>
      </c>
      <c r="E67" s="35" t="s">
        <v>36</v>
      </c>
      <c r="F67" s="37">
        <v>0.03543981481481481</v>
      </c>
      <c r="G67" s="14" t="str">
        <f t="shared" si="0"/>
        <v>4.36/km</v>
      </c>
      <c r="H67" s="16">
        <f t="shared" si="1"/>
        <v>0.0099537037037037</v>
      </c>
      <c r="I67" s="16">
        <f>F67-INDEX($F$5:$F$217,MATCH(D67,$D$5:$D$217,0))</f>
        <v>0.00016203703703703692</v>
      </c>
    </row>
    <row r="68" spans="1:9" ht="15" customHeight="1">
      <c r="A68" s="14">
        <v>64</v>
      </c>
      <c r="B68" s="35" t="s">
        <v>136</v>
      </c>
      <c r="C68" s="35" t="s">
        <v>137</v>
      </c>
      <c r="D68" s="36" t="s">
        <v>124</v>
      </c>
      <c r="E68" s="35" t="s">
        <v>17</v>
      </c>
      <c r="F68" s="37">
        <v>0.03581018518518519</v>
      </c>
      <c r="G68" s="14" t="str">
        <f t="shared" si="0"/>
        <v>4.39/km</v>
      </c>
      <c r="H68" s="16">
        <f t="shared" si="1"/>
        <v>0.010324074074074076</v>
      </c>
      <c r="I68" s="16">
        <f>F68-INDEX($F$5:$F$217,MATCH(D68,$D$5:$D$217,0))</f>
        <v>0.000532407407407412</v>
      </c>
    </row>
    <row r="69" spans="1:9" ht="15" customHeight="1">
      <c r="A69" s="14">
        <v>65</v>
      </c>
      <c r="B69" s="35" t="s">
        <v>138</v>
      </c>
      <c r="C69" s="35" t="s">
        <v>139</v>
      </c>
      <c r="D69" s="36" t="s">
        <v>3</v>
      </c>
      <c r="E69" s="35" t="s">
        <v>140</v>
      </c>
      <c r="F69" s="37">
        <v>0.03581018518518519</v>
      </c>
      <c r="G69" s="14" t="str">
        <f aca="true" t="shared" si="2" ref="G69:G118">TEXT(INT((HOUR(F69)*3600+MINUTE(F69)*60+SECOND(F69))/$I$3/60),"0")&amp;"."&amp;TEXT(MOD((HOUR(F69)*3600+MINUTE(F69)*60+SECOND(F69))/$I$3,60),"00")&amp;"/km"</f>
        <v>4.39/km</v>
      </c>
      <c r="H69" s="16">
        <f aca="true" t="shared" si="3" ref="H69:H118">F69-$F$5</f>
        <v>0.010324074074074076</v>
      </c>
      <c r="I69" s="16">
        <f>F69-INDEX($F$5:$F$217,MATCH(D69,$D$5:$D$217,0))</f>
        <v>0.010324074074074076</v>
      </c>
    </row>
    <row r="70" spans="1:9" ht="15" customHeight="1">
      <c r="A70" s="14">
        <v>66</v>
      </c>
      <c r="B70" s="35" t="s">
        <v>141</v>
      </c>
      <c r="C70" s="35" t="s">
        <v>142</v>
      </c>
      <c r="D70" s="36" t="s">
        <v>64</v>
      </c>
      <c r="E70" s="35" t="s">
        <v>26</v>
      </c>
      <c r="F70" s="37">
        <v>0.03597222222222222</v>
      </c>
      <c r="G70" s="14" t="str">
        <f t="shared" si="2"/>
        <v>4.40/km</v>
      </c>
      <c r="H70" s="16">
        <f t="shared" si="3"/>
        <v>0.010486111111111106</v>
      </c>
      <c r="I70" s="16">
        <f>F70-INDEX($F$5:$F$217,MATCH(D70,$D$5:$D$217,0))</f>
        <v>0.0053356481481481415</v>
      </c>
    </row>
    <row r="71" spans="1:9" ht="15" customHeight="1">
      <c r="A71" s="14">
        <v>67</v>
      </c>
      <c r="B71" s="35" t="s">
        <v>143</v>
      </c>
      <c r="C71" s="35" t="s">
        <v>38</v>
      </c>
      <c r="D71" s="36" t="s">
        <v>64</v>
      </c>
      <c r="E71" s="35" t="s">
        <v>26</v>
      </c>
      <c r="F71" s="37">
        <v>0.03597222222222222</v>
      </c>
      <c r="G71" s="14" t="str">
        <f t="shared" si="2"/>
        <v>4.40/km</v>
      </c>
      <c r="H71" s="16">
        <f t="shared" si="3"/>
        <v>0.010486111111111106</v>
      </c>
      <c r="I71" s="16">
        <f>F71-INDEX($F$5:$F$217,MATCH(D71,$D$5:$D$217,0))</f>
        <v>0.0053356481481481415</v>
      </c>
    </row>
    <row r="72" spans="1:9" ht="15" customHeight="1">
      <c r="A72" s="14">
        <v>68</v>
      </c>
      <c r="B72" s="35" t="s">
        <v>144</v>
      </c>
      <c r="C72" s="35" t="s">
        <v>54</v>
      </c>
      <c r="D72" s="36" t="s">
        <v>29</v>
      </c>
      <c r="E72" s="35" t="s">
        <v>145</v>
      </c>
      <c r="F72" s="37">
        <v>0.03614583333333333</v>
      </c>
      <c r="G72" s="14" t="str">
        <f t="shared" si="2"/>
        <v>4.41/km</v>
      </c>
      <c r="H72" s="16">
        <f t="shared" si="3"/>
        <v>0.010659722222222216</v>
      </c>
      <c r="I72" s="16">
        <f>F72-INDEX($F$5:$F$217,MATCH(D72,$D$5:$D$217,0))</f>
        <v>0.007615740740740735</v>
      </c>
    </row>
    <row r="73" spans="1:9" ht="15" customHeight="1">
      <c r="A73" s="14">
        <v>69</v>
      </c>
      <c r="B73" s="35" t="s">
        <v>146</v>
      </c>
      <c r="C73" s="35" t="s">
        <v>105</v>
      </c>
      <c r="D73" s="36" t="s">
        <v>33</v>
      </c>
      <c r="E73" s="35" t="s">
        <v>30</v>
      </c>
      <c r="F73" s="37">
        <v>0.03643518518518519</v>
      </c>
      <c r="G73" s="14" t="str">
        <f t="shared" si="2"/>
        <v>4.44/km</v>
      </c>
      <c r="H73" s="16">
        <f t="shared" si="3"/>
        <v>0.010949074074074076</v>
      </c>
      <c r="I73" s="16">
        <f>F73-INDEX($F$5:$F$217,MATCH(D73,$D$5:$D$217,0))</f>
        <v>0.007569444444444445</v>
      </c>
    </row>
    <row r="74" spans="1:9" ht="15" customHeight="1">
      <c r="A74" s="14">
        <v>70</v>
      </c>
      <c r="B74" s="35" t="s">
        <v>39</v>
      </c>
      <c r="C74" s="35" t="s">
        <v>56</v>
      </c>
      <c r="D74" s="36" t="s">
        <v>64</v>
      </c>
      <c r="E74" s="35" t="s">
        <v>17</v>
      </c>
      <c r="F74" s="37">
        <v>0.03650462962962963</v>
      </c>
      <c r="G74" s="14" t="str">
        <f t="shared" si="2"/>
        <v>4.44/km</v>
      </c>
      <c r="H74" s="16">
        <f t="shared" si="3"/>
        <v>0.011018518518518518</v>
      </c>
      <c r="I74" s="16">
        <f>F74-INDEX($F$5:$F$217,MATCH(D74,$D$5:$D$217,0))</f>
        <v>0.0058680555555555534</v>
      </c>
    </row>
    <row r="75" spans="1:9" ht="15" customHeight="1">
      <c r="A75" s="14">
        <v>71</v>
      </c>
      <c r="B75" s="35" t="s">
        <v>144</v>
      </c>
      <c r="C75" s="35" t="s">
        <v>42</v>
      </c>
      <c r="D75" s="36" t="s">
        <v>3</v>
      </c>
      <c r="E75" s="35" t="s">
        <v>145</v>
      </c>
      <c r="F75" s="37">
        <v>0.03657407407407407</v>
      </c>
      <c r="G75" s="14" t="str">
        <f t="shared" si="2"/>
        <v>4.45/km</v>
      </c>
      <c r="H75" s="16">
        <f t="shared" si="3"/>
        <v>0.01108796296296296</v>
      </c>
      <c r="I75" s="16">
        <f>F75-INDEX($F$5:$F$217,MATCH(D75,$D$5:$D$217,0))</f>
        <v>0.01108796296296296</v>
      </c>
    </row>
    <row r="76" spans="1:9" ht="15" customHeight="1">
      <c r="A76" s="14">
        <v>72</v>
      </c>
      <c r="B76" s="35" t="s">
        <v>147</v>
      </c>
      <c r="C76" s="35" t="s">
        <v>56</v>
      </c>
      <c r="D76" s="36" t="s">
        <v>69</v>
      </c>
      <c r="E76" s="35" t="s">
        <v>36</v>
      </c>
      <c r="F76" s="37">
        <v>0.03686342592592593</v>
      </c>
      <c r="G76" s="14" t="str">
        <f t="shared" si="2"/>
        <v>4.47/km</v>
      </c>
      <c r="H76" s="16">
        <f t="shared" si="3"/>
        <v>0.01137731481481482</v>
      </c>
      <c r="I76" s="16">
        <f>F76-INDEX($F$5:$F$217,MATCH(D76,$D$5:$D$217,0))</f>
        <v>0.006087962962962965</v>
      </c>
    </row>
    <row r="77" spans="1:9" ht="15" customHeight="1">
      <c r="A77" s="14">
        <v>73</v>
      </c>
      <c r="B77" s="35" t="s">
        <v>148</v>
      </c>
      <c r="C77" s="35" t="s">
        <v>149</v>
      </c>
      <c r="D77" s="36" t="s">
        <v>3</v>
      </c>
      <c r="E77" s="35" t="s">
        <v>4</v>
      </c>
      <c r="F77" s="37">
        <v>0.03686342592592593</v>
      </c>
      <c r="G77" s="14" t="str">
        <f t="shared" si="2"/>
        <v>4.47/km</v>
      </c>
      <c r="H77" s="16">
        <f t="shared" si="3"/>
        <v>0.01137731481481482</v>
      </c>
      <c r="I77" s="16">
        <f>F77-INDEX($F$5:$F$217,MATCH(D77,$D$5:$D$217,0))</f>
        <v>0.01137731481481482</v>
      </c>
    </row>
    <row r="78" spans="1:9" ht="15" customHeight="1">
      <c r="A78" s="14">
        <v>74</v>
      </c>
      <c r="B78" s="35" t="s">
        <v>150</v>
      </c>
      <c r="C78" s="35" t="s">
        <v>151</v>
      </c>
      <c r="D78" s="36" t="s">
        <v>124</v>
      </c>
      <c r="E78" s="35" t="s">
        <v>36</v>
      </c>
      <c r="F78" s="37">
        <v>0.03686342592592593</v>
      </c>
      <c r="G78" s="14" t="str">
        <f t="shared" si="2"/>
        <v>4.47/km</v>
      </c>
      <c r="H78" s="16">
        <f t="shared" si="3"/>
        <v>0.01137731481481482</v>
      </c>
      <c r="I78" s="16">
        <f>F78-INDEX($F$5:$F$217,MATCH(D78,$D$5:$D$217,0))</f>
        <v>0.0015856481481481555</v>
      </c>
    </row>
    <row r="79" spans="1:9" ht="15" customHeight="1">
      <c r="A79" s="14">
        <v>75</v>
      </c>
      <c r="B79" s="35" t="s">
        <v>152</v>
      </c>
      <c r="C79" s="35" t="s">
        <v>153</v>
      </c>
      <c r="D79" s="36" t="s">
        <v>33</v>
      </c>
      <c r="E79" s="35" t="s">
        <v>154</v>
      </c>
      <c r="F79" s="37">
        <v>0.036932870370370366</v>
      </c>
      <c r="G79" s="14" t="str">
        <f t="shared" si="2"/>
        <v>4.47/km</v>
      </c>
      <c r="H79" s="16">
        <f t="shared" si="3"/>
        <v>0.011446759259259254</v>
      </c>
      <c r="I79" s="16">
        <f>F79-INDEX($F$5:$F$217,MATCH(D79,$D$5:$D$217,0))</f>
        <v>0.008067129629629622</v>
      </c>
    </row>
    <row r="80" spans="1:9" ht="15" customHeight="1">
      <c r="A80" s="14">
        <v>76</v>
      </c>
      <c r="B80" s="35" t="s">
        <v>155</v>
      </c>
      <c r="C80" s="35" t="s">
        <v>10</v>
      </c>
      <c r="D80" s="36" t="s">
        <v>7</v>
      </c>
      <c r="E80" s="35" t="s">
        <v>36</v>
      </c>
      <c r="F80" s="37">
        <v>0.03722222222222222</v>
      </c>
      <c r="G80" s="14" t="str">
        <f t="shared" si="2"/>
        <v>4.50/km</v>
      </c>
      <c r="H80" s="16">
        <f t="shared" si="3"/>
        <v>0.011736111111111107</v>
      </c>
      <c r="I80" s="16">
        <f>F80-INDEX($F$5:$F$217,MATCH(D80,$D$5:$D$217,0))</f>
        <v>0.011493055555555555</v>
      </c>
    </row>
    <row r="81" spans="1:9" ht="15" customHeight="1">
      <c r="A81" s="14">
        <v>77</v>
      </c>
      <c r="B81" s="35" t="s">
        <v>146</v>
      </c>
      <c r="C81" s="35" t="s">
        <v>156</v>
      </c>
      <c r="D81" s="36" t="s">
        <v>69</v>
      </c>
      <c r="E81" s="35" t="s">
        <v>127</v>
      </c>
      <c r="F81" s="37">
        <v>0.03729166666666667</v>
      </c>
      <c r="G81" s="14" t="str">
        <f t="shared" si="2"/>
        <v>4.50/km</v>
      </c>
      <c r="H81" s="16">
        <f t="shared" si="3"/>
        <v>0.011805555555555555</v>
      </c>
      <c r="I81" s="16">
        <f>F81-INDEX($F$5:$F$217,MATCH(D81,$D$5:$D$217,0))</f>
        <v>0.006516203703703701</v>
      </c>
    </row>
    <row r="82" spans="1:9" ht="15" customHeight="1">
      <c r="A82" s="14">
        <v>78</v>
      </c>
      <c r="B82" s="35" t="s">
        <v>157</v>
      </c>
      <c r="C82" s="35" t="s">
        <v>158</v>
      </c>
      <c r="D82" s="36" t="s">
        <v>159</v>
      </c>
      <c r="E82" s="35" t="s">
        <v>26</v>
      </c>
      <c r="F82" s="37">
        <v>0.03733796296296296</v>
      </c>
      <c r="G82" s="14" t="str">
        <f t="shared" si="2"/>
        <v>4.51/km</v>
      </c>
      <c r="H82" s="16">
        <f t="shared" si="3"/>
        <v>0.01185185185185185</v>
      </c>
      <c r="I82" s="16">
        <f>F82-INDEX($F$5:$F$217,MATCH(D82,$D$5:$D$217,0))</f>
        <v>0</v>
      </c>
    </row>
    <row r="83" spans="1:9" ht="15" customHeight="1">
      <c r="A83" s="14">
        <v>79</v>
      </c>
      <c r="B83" s="35" t="s">
        <v>160</v>
      </c>
      <c r="C83" s="35" t="b">
        <v>1</v>
      </c>
      <c r="D83" s="36" t="s">
        <v>161</v>
      </c>
      <c r="E83" s="35" t="s">
        <v>36</v>
      </c>
      <c r="F83" s="37">
        <v>0.03738425925925926</v>
      </c>
      <c r="G83" s="14" t="str">
        <f t="shared" si="2"/>
        <v>4.51/km</v>
      </c>
      <c r="H83" s="16">
        <f t="shared" si="3"/>
        <v>0.01189814814814815</v>
      </c>
      <c r="I83" s="16">
        <f>F83-INDEX($F$5:$F$217,MATCH(D83,$D$5:$D$217,0))</f>
        <v>0</v>
      </c>
    </row>
    <row r="84" spans="1:9" ht="15" customHeight="1">
      <c r="A84" s="14">
        <v>80</v>
      </c>
      <c r="B84" s="35" t="s">
        <v>162</v>
      </c>
      <c r="C84" s="35" t="s">
        <v>163</v>
      </c>
      <c r="D84" s="36" t="s">
        <v>124</v>
      </c>
      <c r="E84" s="35" t="s">
        <v>36</v>
      </c>
      <c r="F84" s="37">
        <v>0.03743055555555556</v>
      </c>
      <c r="G84" s="14" t="str">
        <f t="shared" si="2"/>
        <v>4.51/km</v>
      </c>
      <c r="H84" s="16">
        <f t="shared" si="3"/>
        <v>0.011944444444444445</v>
      </c>
      <c r="I84" s="16">
        <f>F84-INDEX($F$5:$F$217,MATCH(D84,$D$5:$D$217,0))</f>
        <v>0.0021527777777777812</v>
      </c>
    </row>
    <row r="85" spans="1:9" ht="15" customHeight="1">
      <c r="A85" s="14">
        <v>81</v>
      </c>
      <c r="B85" s="35" t="s">
        <v>164</v>
      </c>
      <c r="C85" s="35" t="s">
        <v>100</v>
      </c>
      <c r="D85" s="36" t="s">
        <v>29</v>
      </c>
      <c r="E85" s="35" t="s">
        <v>36</v>
      </c>
      <c r="F85" s="37">
        <v>0.037974537037037036</v>
      </c>
      <c r="G85" s="14" t="str">
        <f t="shared" si="2"/>
        <v>4.56/km</v>
      </c>
      <c r="H85" s="16">
        <f t="shared" si="3"/>
        <v>0.012488425925925924</v>
      </c>
      <c r="I85" s="16">
        <f>F85-INDEX($F$5:$F$217,MATCH(D85,$D$5:$D$217,0))</f>
        <v>0.009444444444444443</v>
      </c>
    </row>
    <row r="86" spans="1:9" ht="15" customHeight="1">
      <c r="A86" s="14">
        <v>82</v>
      </c>
      <c r="B86" s="35" t="s">
        <v>165</v>
      </c>
      <c r="C86" s="35" t="s">
        <v>156</v>
      </c>
      <c r="D86" s="36" t="s">
        <v>29</v>
      </c>
      <c r="E86" s="35" t="s">
        <v>166</v>
      </c>
      <c r="F86" s="37">
        <v>0.038148148148148146</v>
      </c>
      <c r="G86" s="14" t="str">
        <f t="shared" si="2"/>
        <v>4.57/km</v>
      </c>
      <c r="H86" s="16">
        <f t="shared" si="3"/>
        <v>0.012662037037037034</v>
      </c>
      <c r="I86" s="16">
        <f>F86-INDEX($F$5:$F$217,MATCH(D86,$D$5:$D$217,0))</f>
        <v>0.009618055555555553</v>
      </c>
    </row>
    <row r="87" spans="1:9" ht="15" customHeight="1">
      <c r="A87" s="14">
        <v>83</v>
      </c>
      <c r="B87" s="35" t="s">
        <v>167</v>
      </c>
      <c r="C87" s="35" t="s">
        <v>100</v>
      </c>
      <c r="D87" s="36" t="s">
        <v>29</v>
      </c>
      <c r="E87" s="35" t="s">
        <v>168</v>
      </c>
      <c r="F87" s="37">
        <v>0.038182870370370374</v>
      </c>
      <c r="G87" s="14" t="str">
        <f t="shared" si="2"/>
        <v>4.57/km</v>
      </c>
      <c r="H87" s="16">
        <f t="shared" si="3"/>
        <v>0.012696759259259262</v>
      </c>
      <c r="I87" s="16">
        <f>F87-INDEX($F$5:$F$217,MATCH(D87,$D$5:$D$217,0))</f>
        <v>0.009652777777777781</v>
      </c>
    </row>
    <row r="88" spans="1:9" ht="15" customHeight="1">
      <c r="A88" s="14">
        <v>84</v>
      </c>
      <c r="B88" s="35" t="s">
        <v>169</v>
      </c>
      <c r="C88" s="35" t="s">
        <v>170</v>
      </c>
      <c r="D88" s="36" t="s">
        <v>60</v>
      </c>
      <c r="E88" s="35" t="s">
        <v>36</v>
      </c>
      <c r="F88" s="37">
        <v>0.03836805555555555</v>
      </c>
      <c r="G88" s="14" t="str">
        <f t="shared" si="2"/>
        <v>4.59/km</v>
      </c>
      <c r="H88" s="16">
        <f t="shared" si="3"/>
        <v>0.012881944444444439</v>
      </c>
      <c r="I88" s="16">
        <f>F88-INDEX($F$5:$F$217,MATCH(D88,$D$5:$D$217,0))</f>
        <v>0.007789351851851849</v>
      </c>
    </row>
    <row r="89" spans="1:9" ht="15" customHeight="1">
      <c r="A89" s="14">
        <v>85</v>
      </c>
      <c r="B89" s="35" t="s">
        <v>171</v>
      </c>
      <c r="C89" s="35" t="s">
        <v>102</v>
      </c>
      <c r="D89" s="36" t="s">
        <v>64</v>
      </c>
      <c r="E89" s="35" t="s">
        <v>36</v>
      </c>
      <c r="F89" s="37">
        <v>0.03836805555555555</v>
      </c>
      <c r="G89" s="14" t="str">
        <f t="shared" si="2"/>
        <v>4.59/km</v>
      </c>
      <c r="H89" s="16">
        <f t="shared" si="3"/>
        <v>0.012881944444444439</v>
      </c>
      <c r="I89" s="16">
        <f>F89-INDEX($F$5:$F$217,MATCH(D89,$D$5:$D$217,0))</f>
        <v>0.007731481481481475</v>
      </c>
    </row>
    <row r="90" spans="1:9" ht="15" customHeight="1">
      <c r="A90" s="14">
        <v>86</v>
      </c>
      <c r="B90" s="35" t="s">
        <v>172</v>
      </c>
      <c r="C90" s="35" t="s">
        <v>173</v>
      </c>
      <c r="D90" s="36" t="s">
        <v>161</v>
      </c>
      <c r="E90" s="35" t="s">
        <v>17</v>
      </c>
      <c r="F90" s="37">
        <v>0.03855324074074074</v>
      </c>
      <c r="G90" s="14" t="str">
        <f t="shared" si="2"/>
        <v>5.00/km</v>
      </c>
      <c r="H90" s="16">
        <f t="shared" si="3"/>
        <v>0.01306712962962963</v>
      </c>
      <c r="I90" s="16">
        <f>F90-INDEX($F$5:$F$217,MATCH(D90,$D$5:$D$217,0))</f>
        <v>0.0011689814814814792</v>
      </c>
    </row>
    <row r="91" spans="1:9" ht="15" customHeight="1">
      <c r="A91" s="14">
        <v>87</v>
      </c>
      <c r="B91" s="35" t="s">
        <v>101</v>
      </c>
      <c r="C91" s="35" t="s">
        <v>174</v>
      </c>
      <c r="D91" s="36" t="s">
        <v>29</v>
      </c>
      <c r="E91" s="35" t="s">
        <v>26</v>
      </c>
      <c r="F91" s="37">
        <v>0.03869212962962963</v>
      </c>
      <c r="G91" s="14" t="str">
        <f t="shared" si="2"/>
        <v>5.01/km</v>
      </c>
      <c r="H91" s="16">
        <f t="shared" si="3"/>
        <v>0.01320601851851852</v>
      </c>
      <c r="I91" s="16">
        <f>F91-INDEX($F$5:$F$217,MATCH(D91,$D$5:$D$217,0))</f>
        <v>0.010162037037037039</v>
      </c>
    </row>
    <row r="92" spans="1:9" ht="15" customHeight="1">
      <c r="A92" s="14">
        <v>88</v>
      </c>
      <c r="B92" s="35" t="s">
        <v>175</v>
      </c>
      <c r="C92" s="35" t="s">
        <v>176</v>
      </c>
      <c r="D92" s="36" t="s">
        <v>177</v>
      </c>
      <c r="E92" s="35" t="s">
        <v>30</v>
      </c>
      <c r="F92" s="37">
        <v>0.03899305555555555</v>
      </c>
      <c r="G92" s="14" t="str">
        <f t="shared" si="2"/>
        <v>5.04/km</v>
      </c>
      <c r="H92" s="16">
        <f t="shared" si="3"/>
        <v>0.01350694444444444</v>
      </c>
      <c r="I92" s="16">
        <f>F92-INDEX($F$5:$F$217,MATCH(D92,$D$5:$D$217,0))</f>
        <v>0</v>
      </c>
    </row>
    <row r="93" spans="1:9" ht="15" customHeight="1">
      <c r="A93" s="14">
        <v>89</v>
      </c>
      <c r="B93" s="35" t="s">
        <v>178</v>
      </c>
      <c r="C93" s="35" t="s">
        <v>63</v>
      </c>
      <c r="D93" s="36" t="s">
        <v>64</v>
      </c>
      <c r="E93" s="35" t="s">
        <v>36</v>
      </c>
      <c r="F93" s="37">
        <v>0.03909722222222222</v>
      </c>
      <c r="G93" s="14" t="str">
        <f t="shared" si="2"/>
        <v>5.04/km</v>
      </c>
      <c r="H93" s="16">
        <f t="shared" si="3"/>
        <v>0.013611111111111109</v>
      </c>
      <c r="I93" s="16">
        <f>F93-INDEX($F$5:$F$217,MATCH(D93,$D$5:$D$217,0))</f>
        <v>0.008460648148148144</v>
      </c>
    </row>
    <row r="94" spans="1:9" ht="15" customHeight="1">
      <c r="A94" s="14">
        <v>90</v>
      </c>
      <c r="B94" s="35" t="s">
        <v>179</v>
      </c>
      <c r="C94" s="35" t="s">
        <v>180</v>
      </c>
      <c r="D94" s="36" t="s">
        <v>29</v>
      </c>
      <c r="E94" s="35" t="s">
        <v>36</v>
      </c>
      <c r="F94" s="37">
        <v>0.03909722222222222</v>
      </c>
      <c r="G94" s="14" t="str">
        <f t="shared" si="2"/>
        <v>5.04/km</v>
      </c>
      <c r="H94" s="16">
        <f t="shared" si="3"/>
        <v>0.013611111111111109</v>
      </c>
      <c r="I94" s="16">
        <f>F94-INDEX($F$5:$F$217,MATCH(D94,$D$5:$D$217,0))</f>
        <v>0.010567129629629628</v>
      </c>
    </row>
    <row r="95" spans="1:9" ht="15" customHeight="1">
      <c r="A95" s="14">
        <v>91</v>
      </c>
      <c r="B95" s="35" t="s">
        <v>181</v>
      </c>
      <c r="C95" s="35" t="s">
        <v>182</v>
      </c>
      <c r="D95" s="36" t="s">
        <v>60</v>
      </c>
      <c r="E95" s="35" t="s">
        <v>145</v>
      </c>
      <c r="F95" s="37">
        <v>0.03922453703703704</v>
      </c>
      <c r="G95" s="14" t="str">
        <f t="shared" si="2"/>
        <v>5.05/km</v>
      </c>
      <c r="H95" s="16">
        <f t="shared" si="3"/>
        <v>0.013738425925925925</v>
      </c>
      <c r="I95" s="16">
        <f>F95-INDEX($F$5:$F$217,MATCH(D95,$D$5:$D$217,0))</f>
        <v>0.008645833333333335</v>
      </c>
    </row>
    <row r="96" spans="1:9" ht="15" customHeight="1">
      <c r="A96" s="14">
        <v>92</v>
      </c>
      <c r="B96" s="35" t="s">
        <v>183</v>
      </c>
      <c r="C96" s="35" t="s">
        <v>184</v>
      </c>
      <c r="D96" s="36" t="s">
        <v>33</v>
      </c>
      <c r="E96" s="35" t="s">
        <v>36</v>
      </c>
      <c r="F96" s="37">
        <v>0.039328703703703706</v>
      </c>
      <c r="G96" s="14" t="str">
        <f t="shared" si="2"/>
        <v>5.06/km</v>
      </c>
      <c r="H96" s="16">
        <f t="shared" si="3"/>
        <v>0.013842592592592594</v>
      </c>
      <c r="I96" s="16">
        <f>F96-INDEX($F$5:$F$217,MATCH(D96,$D$5:$D$217,0))</f>
        <v>0.010462962962962962</v>
      </c>
    </row>
    <row r="97" spans="1:9" ht="15" customHeight="1">
      <c r="A97" s="14">
        <v>93</v>
      </c>
      <c r="B97" s="35" t="s">
        <v>185</v>
      </c>
      <c r="C97" s="35" t="s">
        <v>186</v>
      </c>
      <c r="D97" s="36" t="s">
        <v>67</v>
      </c>
      <c r="E97" s="35" t="s">
        <v>36</v>
      </c>
      <c r="F97" s="37">
        <v>0.039328703703703706</v>
      </c>
      <c r="G97" s="14" t="str">
        <f t="shared" si="2"/>
        <v>5.06/km</v>
      </c>
      <c r="H97" s="16">
        <f t="shared" si="3"/>
        <v>0.013842592592592594</v>
      </c>
      <c r="I97" s="16">
        <f>F97-INDEX($F$5:$F$217,MATCH(D97,$D$5:$D$217,0))</f>
        <v>0.00856481481481482</v>
      </c>
    </row>
    <row r="98" spans="1:9" ht="15" customHeight="1">
      <c r="A98" s="14">
        <v>94</v>
      </c>
      <c r="B98" s="35" t="s">
        <v>187</v>
      </c>
      <c r="C98" s="35" t="s">
        <v>188</v>
      </c>
      <c r="D98" s="36" t="s">
        <v>67</v>
      </c>
      <c r="E98" s="35" t="s">
        <v>26</v>
      </c>
      <c r="F98" s="37">
        <v>0.03957175925925926</v>
      </c>
      <c r="G98" s="14" t="str">
        <f t="shared" si="2"/>
        <v>5.08/km</v>
      </c>
      <c r="H98" s="16">
        <f t="shared" si="3"/>
        <v>0.014085648148148146</v>
      </c>
      <c r="I98" s="16">
        <f>F98-INDEX($F$5:$F$217,MATCH(D98,$D$5:$D$217,0))</f>
        <v>0.008807870370370372</v>
      </c>
    </row>
    <row r="99" spans="1:9" ht="15" customHeight="1">
      <c r="A99" s="14">
        <v>95</v>
      </c>
      <c r="B99" s="35" t="s">
        <v>189</v>
      </c>
      <c r="C99" s="35" t="s">
        <v>105</v>
      </c>
      <c r="D99" s="36" t="s">
        <v>177</v>
      </c>
      <c r="E99" s="35" t="s">
        <v>168</v>
      </c>
      <c r="F99" s="37">
        <v>0.03961805555555555</v>
      </c>
      <c r="G99" s="14" t="str">
        <f t="shared" si="2"/>
        <v>5.08/km</v>
      </c>
      <c r="H99" s="16">
        <f t="shared" si="3"/>
        <v>0.01413194444444444</v>
      </c>
      <c r="I99" s="16">
        <f>F99-INDEX($F$5:$F$217,MATCH(D99,$D$5:$D$217,0))</f>
        <v>0.0006250000000000006</v>
      </c>
    </row>
    <row r="100" spans="1:9" ht="15" customHeight="1">
      <c r="A100" s="14">
        <v>96</v>
      </c>
      <c r="B100" s="35" t="s">
        <v>190</v>
      </c>
      <c r="C100" s="35" t="s">
        <v>50</v>
      </c>
      <c r="D100" s="36" t="s">
        <v>33</v>
      </c>
      <c r="E100" s="35" t="s">
        <v>26</v>
      </c>
      <c r="F100" s="37">
        <v>0.03986111111111111</v>
      </c>
      <c r="G100" s="14" t="str">
        <f t="shared" si="2"/>
        <v>5.10/km</v>
      </c>
      <c r="H100" s="16">
        <f t="shared" si="3"/>
        <v>0.014374999999999999</v>
      </c>
      <c r="I100" s="16">
        <f>F100-INDEX($F$5:$F$217,MATCH(D100,$D$5:$D$217,0))</f>
        <v>0.010995370370370367</v>
      </c>
    </row>
    <row r="101" spans="1:9" ht="15" customHeight="1">
      <c r="A101" s="14">
        <v>97</v>
      </c>
      <c r="B101" s="35" t="s">
        <v>191</v>
      </c>
      <c r="C101" s="35" t="s">
        <v>56</v>
      </c>
      <c r="D101" s="36" t="s">
        <v>33</v>
      </c>
      <c r="E101" s="35" t="s">
        <v>26</v>
      </c>
      <c r="F101" s="37">
        <v>0.03989583333333333</v>
      </c>
      <c r="G101" s="14" t="str">
        <f t="shared" si="2"/>
        <v>5.11/km</v>
      </c>
      <c r="H101" s="16">
        <f t="shared" si="3"/>
        <v>0.01440972222222222</v>
      </c>
      <c r="I101" s="16">
        <f>F101-INDEX($F$5:$F$217,MATCH(D101,$D$5:$D$217,0))</f>
        <v>0.011030092592592588</v>
      </c>
    </row>
    <row r="102" spans="1:9" ht="15" customHeight="1">
      <c r="A102" s="14">
        <v>98</v>
      </c>
      <c r="B102" s="35" t="s">
        <v>192</v>
      </c>
      <c r="C102" s="35" t="s">
        <v>193</v>
      </c>
      <c r="D102" s="36" t="s">
        <v>3</v>
      </c>
      <c r="E102" s="35" t="s">
        <v>26</v>
      </c>
      <c r="F102" s="37">
        <v>0.04109953703703704</v>
      </c>
      <c r="G102" s="14" t="str">
        <f t="shared" si="2"/>
        <v>5.20/km</v>
      </c>
      <c r="H102" s="16">
        <f t="shared" si="3"/>
        <v>0.015613425925925926</v>
      </c>
      <c r="I102" s="16">
        <f>F102-INDEX($F$5:$F$217,MATCH(D102,$D$5:$D$217,0))</f>
        <v>0.015613425925925926</v>
      </c>
    </row>
    <row r="103" spans="1:9" ht="15" customHeight="1">
      <c r="A103" s="14">
        <v>99</v>
      </c>
      <c r="B103" s="35" t="s">
        <v>194</v>
      </c>
      <c r="C103" s="35" t="s">
        <v>195</v>
      </c>
      <c r="D103" s="36" t="s">
        <v>161</v>
      </c>
      <c r="E103" s="35" t="s">
        <v>83</v>
      </c>
      <c r="F103" s="37">
        <v>0.0415162037037037</v>
      </c>
      <c r="G103" s="14" t="str">
        <f t="shared" si="2"/>
        <v>5.23/km</v>
      </c>
      <c r="H103" s="16">
        <f t="shared" si="3"/>
        <v>0.01603009259259259</v>
      </c>
      <c r="I103" s="16">
        <f>F103-INDEX($F$5:$F$217,MATCH(D103,$D$5:$D$217,0))</f>
        <v>0.004131944444444438</v>
      </c>
    </row>
    <row r="104" spans="1:9" ht="15" customHeight="1">
      <c r="A104" s="14">
        <v>100</v>
      </c>
      <c r="B104" s="35" t="s">
        <v>196</v>
      </c>
      <c r="C104" s="35" t="s">
        <v>197</v>
      </c>
      <c r="D104" s="36" t="s">
        <v>67</v>
      </c>
      <c r="E104" s="35" t="s">
        <v>145</v>
      </c>
      <c r="F104" s="37">
        <v>0.04175925925925925</v>
      </c>
      <c r="G104" s="14" t="str">
        <f t="shared" si="2"/>
        <v>5.25/km</v>
      </c>
      <c r="H104" s="16">
        <f t="shared" si="3"/>
        <v>0.01627314814814814</v>
      </c>
      <c r="I104" s="16">
        <f>F104-INDEX($F$5:$F$217,MATCH(D104,$D$5:$D$217,0))</f>
        <v>0.010995370370370367</v>
      </c>
    </row>
    <row r="105" spans="1:9" ht="15" customHeight="1">
      <c r="A105" s="14">
        <v>101</v>
      </c>
      <c r="B105" s="35" t="s">
        <v>198</v>
      </c>
      <c r="C105" s="35" t="s">
        <v>199</v>
      </c>
      <c r="D105" s="36" t="s">
        <v>69</v>
      </c>
      <c r="E105" s="35" t="s">
        <v>26</v>
      </c>
      <c r="F105" s="37">
        <v>0.043101851851851856</v>
      </c>
      <c r="G105" s="14" t="str">
        <f t="shared" si="2"/>
        <v>5.35/km</v>
      </c>
      <c r="H105" s="16">
        <f t="shared" si="3"/>
        <v>0.017615740740740744</v>
      </c>
      <c r="I105" s="16">
        <f>F105-INDEX($F$5:$F$217,MATCH(D105,$D$5:$D$217,0))</f>
        <v>0.01232638888888889</v>
      </c>
    </row>
    <row r="106" spans="1:9" ht="15" customHeight="1">
      <c r="A106" s="14">
        <v>102</v>
      </c>
      <c r="B106" s="35" t="s">
        <v>200</v>
      </c>
      <c r="C106" s="35" t="s">
        <v>201</v>
      </c>
      <c r="D106" s="36" t="s">
        <v>177</v>
      </c>
      <c r="E106" s="35" t="s">
        <v>57</v>
      </c>
      <c r="F106" s="37">
        <v>0.04416666666666667</v>
      </c>
      <c r="G106" s="14" t="str">
        <f t="shared" si="2"/>
        <v>5.44/km</v>
      </c>
      <c r="H106" s="16">
        <f t="shared" si="3"/>
        <v>0.018680555555555554</v>
      </c>
      <c r="I106" s="16">
        <f>F106-INDEX($F$5:$F$217,MATCH(D106,$D$5:$D$217,0))</f>
        <v>0.005173611111111115</v>
      </c>
    </row>
    <row r="107" spans="1:9" ht="15" customHeight="1">
      <c r="A107" s="14">
        <v>103</v>
      </c>
      <c r="B107" s="35" t="s">
        <v>202</v>
      </c>
      <c r="C107" s="35" t="s">
        <v>71</v>
      </c>
      <c r="D107" s="36" t="s">
        <v>177</v>
      </c>
      <c r="E107" s="35" t="s">
        <v>83</v>
      </c>
      <c r="F107" s="37">
        <v>0.04461805555555556</v>
      </c>
      <c r="G107" s="14" t="str">
        <f t="shared" si="2"/>
        <v>5.47/km</v>
      </c>
      <c r="H107" s="16">
        <f t="shared" si="3"/>
        <v>0.019131944444444444</v>
      </c>
      <c r="I107" s="16">
        <f>F107-INDEX($F$5:$F$217,MATCH(D107,$D$5:$D$217,0))</f>
        <v>0.005625000000000005</v>
      </c>
    </row>
    <row r="108" spans="1:9" ht="15" customHeight="1">
      <c r="A108" s="14">
        <v>104</v>
      </c>
      <c r="B108" s="35" t="s">
        <v>203</v>
      </c>
      <c r="C108" s="35" t="s">
        <v>204</v>
      </c>
      <c r="D108" s="36" t="s">
        <v>161</v>
      </c>
      <c r="E108" s="35" t="s">
        <v>30</v>
      </c>
      <c r="F108" s="37">
        <v>0.044675925925925924</v>
      </c>
      <c r="G108" s="14" t="str">
        <f t="shared" si="2"/>
        <v>5.48/km</v>
      </c>
      <c r="H108" s="16">
        <f t="shared" si="3"/>
        <v>0.019189814814814812</v>
      </c>
      <c r="I108" s="16">
        <f>F108-INDEX($F$5:$F$217,MATCH(D108,$D$5:$D$217,0))</f>
        <v>0.007291666666666662</v>
      </c>
    </row>
    <row r="109" spans="1:9" ht="15" customHeight="1">
      <c r="A109" s="14">
        <v>105</v>
      </c>
      <c r="B109" s="35" t="s">
        <v>205</v>
      </c>
      <c r="C109" s="35" t="s">
        <v>206</v>
      </c>
      <c r="D109" s="36" t="s">
        <v>67</v>
      </c>
      <c r="E109" s="35" t="s">
        <v>36</v>
      </c>
      <c r="F109" s="37">
        <v>0.04559027777777778</v>
      </c>
      <c r="G109" s="14" t="str">
        <f t="shared" si="2"/>
        <v>5.55/km</v>
      </c>
      <c r="H109" s="16">
        <f t="shared" si="3"/>
        <v>0.020104166666666666</v>
      </c>
      <c r="I109" s="16">
        <f>F109-INDEX($F$5:$F$217,MATCH(D109,$D$5:$D$217,0))</f>
        <v>0.014826388888888892</v>
      </c>
    </row>
    <row r="110" spans="1:9" ht="15" customHeight="1">
      <c r="A110" s="14">
        <v>106</v>
      </c>
      <c r="B110" s="35" t="s">
        <v>207</v>
      </c>
      <c r="C110" s="35" t="s">
        <v>208</v>
      </c>
      <c r="D110" s="36" t="s">
        <v>67</v>
      </c>
      <c r="E110" s="35" t="s">
        <v>36</v>
      </c>
      <c r="F110" s="37">
        <v>0.045613425925925925</v>
      </c>
      <c r="G110" s="14" t="str">
        <f t="shared" si="2"/>
        <v>5.55/km</v>
      </c>
      <c r="H110" s="16">
        <f t="shared" si="3"/>
        <v>0.020127314814814813</v>
      </c>
      <c r="I110" s="16">
        <f>F110-INDEX($F$5:$F$217,MATCH(D110,$D$5:$D$217,0))</f>
        <v>0.01484953703703704</v>
      </c>
    </row>
    <row r="111" spans="1:9" ht="15" customHeight="1">
      <c r="A111" s="14">
        <v>107</v>
      </c>
      <c r="B111" s="35" t="s">
        <v>209</v>
      </c>
      <c r="C111" s="35" t="s">
        <v>210</v>
      </c>
      <c r="D111" s="36" t="s">
        <v>124</v>
      </c>
      <c r="E111" s="35" t="s">
        <v>211</v>
      </c>
      <c r="F111" s="37">
        <v>0.04680555555555555</v>
      </c>
      <c r="G111" s="14" t="str">
        <f t="shared" si="2"/>
        <v>6.04/km</v>
      </c>
      <c r="H111" s="16">
        <f t="shared" si="3"/>
        <v>0.02131944444444444</v>
      </c>
      <c r="I111" s="16">
        <f>F111-INDEX($F$5:$F$217,MATCH(D111,$D$5:$D$217,0))</f>
        <v>0.011527777777777776</v>
      </c>
    </row>
    <row r="112" spans="1:9" ht="15" customHeight="1">
      <c r="A112" s="14">
        <v>108</v>
      </c>
      <c r="B112" s="35" t="s">
        <v>212</v>
      </c>
      <c r="C112" s="35" t="s">
        <v>102</v>
      </c>
      <c r="D112" s="36" t="s">
        <v>67</v>
      </c>
      <c r="E112" s="35" t="s">
        <v>17</v>
      </c>
      <c r="F112" s="37">
        <v>0.046863425925925926</v>
      </c>
      <c r="G112" s="14" t="str">
        <f t="shared" si="2"/>
        <v>6.05/km</v>
      </c>
      <c r="H112" s="16">
        <f t="shared" si="3"/>
        <v>0.021377314814814814</v>
      </c>
      <c r="I112" s="16">
        <f>F112-INDEX($F$5:$F$217,MATCH(D112,$D$5:$D$217,0))</f>
        <v>0.01609953703703704</v>
      </c>
    </row>
    <row r="113" spans="1:9" ht="15" customHeight="1">
      <c r="A113" s="14">
        <v>109</v>
      </c>
      <c r="B113" s="35" t="s">
        <v>213</v>
      </c>
      <c r="C113" s="35" t="s">
        <v>214</v>
      </c>
      <c r="D113" s="36" t="s">
        <v>69</v>
      </c>
      <c r="E113" s="35" t="s">
        <v>145</v>
      </c>
      <c r="F113" s="37">
        <v>0.04729166666666667</v>
      </c>
      <c r="G113" s="14" t="str">
        <f t="shared" si="2"/>
        <v>6.08/km</v>
      </c>
      <c r="H113" s="16">
        <f t="shared" si="3"/>
        <v>0.021805555555555557</v>
      </c>
      <c r="I113" s="16">
        <f>F113-INDEX($F$5:$F$217,MATCH(D113,$D$5:$D$217,0))</f>
        <v>0.016516203703703703</v>
      </c>
    </row>
    <row r="114" spans="1:9" ht="15" customHeight="1">
      <c r="A114" s="14">
        <v>110</v>
      </c>
      <c r="B114" s="35" t="s">
        <v>215</v>
      </c>
      <c r="C114" s="35" t="s">
        <v>216</v>
      </c>
      <c r="D114" s="36" t="s">
        <v>159</v>
      </c>
      <c r="E114" s="35" t="s">
        <v>36</v>
      </c>
      <c r="F114" s="37">
        <v>0.049479166666666664</v>
      </c>
      <c r="G114" s="14" t="str">
        <f t="shared" si="2"/>
        <v>6.25/km</v>
      </c>
      <c r="H114" s="16">
        <f t="shared" si="3"/>
        <v>0.023993055555555552</v>
      </c>
      <c r="I114" s="16">
        <f>F114-INDEX($F$5:$F$217,MATCH(D114,$D$5:$D$217,0))</f>
        <v>0.012141203703703703</v>
      </c>
    </row>
    <row r="115" spans="1:9" ht="15" customHeight="1">
      <c r="A115" s="14">
        <v>111</v>
      </c>
      <c r="B115" s="35" t="s">
        <v>217</v>
      </c>
      <c r="C115" s="35" t="s">
        <v>218</v>
      </c>
      <c r="D115" s="36" t="s">
        <v>60</v>
      </c>
      <c r="E115" s="35" t="s">
        <v>83</v>
      </c>
      <c r="F115" s="37">
        <v>0.05040509259259259</v>
      </c>
      <c r="G115" s="14" t="str">
        <f t="shared" si="2"/>
        <v>6.32/km</v>
      </c>
      <c r="H115" s="16">
        <f t="shared" si="3"/>
        <v>0.02491898148148148</v>
      </c>
      <c r="I115" s="16">
        <f>F115-INDEX($F$5:$F$217,MATCH(D115,$D$5:$D$217,0))</f>
        <v>0.01982638888888889</v>
      </c>
    </row>
    <row r="116" spans="1:9" ht="15" customHeight="1">
      <c r="A116" s="14">
        <v>112</v>
      </c>
      <c r="B116" s="35" t="s">
        <v>84</v>
      </c>
      <c r="C116" s="35" t="s">
        <v>219</v>
      </c>
      <c r="D116" s="36" t="s">
        <v>159</v>
      </c>
      <c r="E116" s="35" t="s">
        <v>36</v>
      </c>
      <c r="F116" s="37">
        <v>0.0514699074074074</v>
      </c>
      <c r="G116" s="14" t="str">
        <f t="shared" si="2"/>
        <v>6.41/km</v>
      </c>
      <c r="H116" s="16">
        <f t="shared" si="3"/>
        <v>0.02598379629629629</v>
      </c>
      <c r="I116" s="16">
        <f>F116-INDEX($F$5:$F$217,MATCH(D116,$D$5:$D$217,0))</f>
        <v>0.01413194444444444</v>
      </c>
    </row>
    <row r="117" spans="1:9" ht="15" customHeight="1">
      <c r="A117" s="14">
        <v>113</v>
      </c>
      <c r="B117" s="35" t="s">
        <v>220</v>
      </c>
      <c r="C117" s="35" t="s">
        <v>107</v>
      </c>
      <c r="D117" s="36" t="s">
        <v>33</v>
      </c>
      <c r="E117" s="35" t="s">
        <v>57</v>
      </c>
      <c r="F117" s="37">
        <v>0.055949074074074075</v>
      </c>
      <c r="G117" s="14" t="str">
        <f t="shared" si="2"/>
        <v>7.15/km</v>
      </c>
      <c r="H117" s="16">
        <f t="shared" si="3"/>
        <v>0.030462962962962963</v>
      </c>
      <c r="I117" s="16">
        <f>F117-INDEX($F$5:$F$217,MATCH(D117,$D$5:$D$217,0))</f>
        <v>0.02708333333333333</v>
      </c>
    </row>
    <row r="118" spans="1:9" ht="15" customHeight="1">
      <c r="A118" s="18">
        <v>114</v>
      </c>
      <c r="B118" s="38" t="s">
        <v>221</v>
      </c>
      <c r="C118" s="38" t="s">
        <v>222</v>
      </c>
      <c r="D118" s="39" t="s">
        <v>124</v>
      </c>
      <c r="E118" s="38" t="s">
        <v>211</v>
      </c>
      <c r="F118" s="40">
        <v>0.06015046296296297</v>
      </c>
      <c r="G118" s="18" t="str">
        <f t="shared" si="2"/>
        <v>7.48/km</v>
      </c>
      <c r="H118" s="20">
        <f t="shared" si="3"/>
        <v>0.034664351851851856</v>
      </c>
      <c r="I118" s="20">
        <f>F118-INDEX($F$5:$F$217,MATCH(D118,$D$5:$D$217,0))</f>
        <v>0.024872685185185192</v>
      </c>
    </row>
  </sheetData>
  <autoFilter ref="A4:I1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Corri Marruvium</v>
      </c>
      <c r="B1" s="30"/>
      <c r="C1" s="30"/>
    </row>
    <row r="2" spans="1:3" ht="42" customHeight="1">
      <c r="A2" s="31" t="str">
        <f>Individuale!A3&amp;" km. "&amp;Individuale!I3</f>
        <v>San Benedetto dei Marsi (AQ) Italia - Domenica 03/06/2012 km. 11,1</v>
      </c>
      <c r="B2" s="31"/>
      <c r="C2" s="31"/>
    </row>
    <row r="3" spans="1:3" ht="24.75" customHeight="1">
      <c r="A3" s="21" t="s">
        <v>227</v>
      </c>
      <c r="B3" s="22" t="s">
        <v>231</v>
      </c>
      <c r="C3" s="22" t="s">
        <v>0</v>
      </c>
    </row>
    <row r="4" spans="1:3" ht="15" customHeight="1">
      <c r="A4" s="10">
        <v>1</v>
      </c>
      <c r="B4" s="11" t="s">
        <v>36</v>
      </c>
      <c r="C4" s="23">
        <v>38</v>
      </c>
    </row>
    <row r="5" spans="1:3" ht="15" customHeight="1">
      <c r="A5" s="14">
        <v>2</v>
      </c>
      <c r="B5" s="15" t="s">
        <v>26</v>
      </c>
      <c r="C5" s="24">
        <v>21</v>
      </c>
    </row>
    <row r="6" spans="1:3" ht="15" customHeight="1">
      <c r="A6" s="14">
        <v>3</v>
      </c>
      <c r="B6" s="15" t="s">
        <v>17</v>
      </c>
      <c r="C6" s="24">
        <v>15</v>
      </c>
    </row>
    <row r="7" spans="1:3" ht="15" customHeight="1">
      <c r="A7" s="14">
        <v>4</v>
      </c>
      <c r="B7" s="15" t="s">
        <v>30</v>
      </c>
      <c r="C7" s="24">
        <v>6</v>
      </c>
    </row>
    <row r="8" spans="1:3" ht="15" customHeight="1">
      <c r="A8" s="14">
        <v>5</v>
      </c>
      <c r="B8" s="15" t="s">
        <v>145</v>
      </c>
      <c r="C8" s="24">
        <v>5</v>
      </c>
    </row>
    <row r="9" spans="1:3" ht="15" customHeight="1">
      <c r="A9" s="14">
        <v>6</v>
      </c>
      <c r="B9" s="15" t="s">
        <v>4</v>
      </c>
      <c r="C9" s="24">
        <v>4</v>
      </c>
    </row>
    <row r="10" spans="1:3" ht="15" customHeight="1">
      <c r="A10" s="14">
        <v>7</v>
      </c>
      <c r="B10" s="15" t="s">
        <v>83</v>
      </c>
      <c r="C10" s="24">
        <v>4</v>
      </c>
    </row>
    <row r="11" spans="1:3" ht="15" customHeight="1">
      <c r="A11" s="14">
        <v>8</v>
      </c>
      <c r="B11" s="15" t="s">
        <v>57</v>
      </c>
      <c r="C11" s="24">
        <v>3</v>
      </c>
    </row>
    <row r="12" spans="1:3" ht="15" customHeight="1">
      <c r="A12" s="14">
        <v>9</v>
      </c>
      <c r="B12" s="15" t="s">
        <v>127</v>
      </c>
      <c r="C12" s="24">
        <v>2</v>
      </c>
    </row>
    <row r="13" spans="1:3" ht="15" customHeight="1">
      <c r="A13" s="14">
        <v>10</v>
      </c>
      <c r="B13" s="15" t="s">
        <v>98</v>
      </c>
      <c r="C13" s="24">
        <v>2</v>
      </c>
    </row>
    <row r="14" spans="1:3" ht="15" customHeight="1">
      <c r="A14" s="14">
        <v>11</v>
      </c>
      <c r="B14" s="15" t="s">
        <v>168</v>
      </c>
      <c r="C14" s="24">
        <v>2</v>
      </c>
    </row>
    <row r="15" spans="1:3" ht="15" customHeight="1">
      <c r="A15" s="14">
        <v>12</v>
      </c>
      <c r="B15" s="15" t="s">
        <v>211</v>
      </c>
      <c r="C15" s="24">
        <v>2</v>
      </c>
    </row>
    <row r="16" spans="1:3" ht="15" customHeight="1">
      <c r="A16" s="14">
        <v>13</v>
      </c>
      <c r="B16" s="15" t="s">
        <v>154</v>
      </c>
      <c r="C16" s="24">
        <v>1</v>
      </c>
    </row>
    <row r="17" spans="1:3" ht="15" customHeight="1">
      <c r="A17" s="14">
        <v>14</v>
      </c>
      <c r="B17" s="15" t="s">
        <v>140</v>
      </c>
      <c r="C17" s="24">
        <v>1</v>
      </c>
    </row>
    <row r="18" spans="1:3" ht="15" customHeight="1">
      <c r="A18" s="14">
        <v>15</v>
      </c>
      <c r="B18" s="15" t="s">
        <v>8</v>
      </c>
      <c r="C18" s="24">
        <v>1</v>
      </c>
    </row>
    <row r="19" spans="1:3" ht="15" customHeight="1">
      <c r="A19" s="14">
        <v>16</v>
      </c>
      <c r="B19" s="15" t="s">
        <v>61</v>
      </c>
      <c r="C19" s="24">
        <v>1</v>
      </c>
    </row>
    <row r="20" spans="1:3" ht="15" customHeight="1">
      <c r="A20" s="14">
        <v>17</v>
      </c>
      <c r="B20" s="15" t="s">
        <v>133</v>
      </c>
      <c r="C20" s="24">
        <v>1</v>
      </c>
    </row>
    <row r="21" spans="1:3" ht="15" customHeight="1">
      <c r="A21" s="14">
        <v>18</v>
      </c>
      <c r="B21" s="15" t="s">
        <v>46</v>
      </c>
      <c r="C21" s="24">
        <v>1</v>
      </c>
    </row>
    <row r="22" spans="1:3" ht="15" customHeight="1">
      <c r="A22" s="14">
        <v>19</v>
      </c>
      <c r="B22" s="15" t="s">
        <v>14</v>
      </c>
      <c r="C22" s="24">
        <v>1</v>
      </c>
    </row>
    <row r="23" spans="1:3" ht="15" customHeight="1">
      <c r="A23" s="14">
        <v>20</v>
      </c>
      <c r="B23" s="15" t="s">
        <v>166</v>
      </c>
      <c r="C23" s="24">
        <v>1</v>
      </c>
    </row>
    <row r="24" spans="1:3" ht="15" customHeight="1">
      <c r="A24" s="14">
        <v>21</v>
      </c>
      <c r="B24" s="15" t="s">
        <v>11</v>
      </c>
      <c r="C24" s="24">
        <v>1</v>
      </c>
    </row>
    <row r="25" spans="1:3" ht="15" customHeight="1">
      <c r="A25" s="18">
        <v>22</v>
      </c>
      <c r="B25" s="19" t="s">
        <v>21</v>
      </c>
      <c r="C25" s="25">
        <v>1</v>
      </c>
    </row>
    <row r="26" spans="1:3" ht="12.75">
      <c r="A26" s="26"/>
      <c r="B26" s="26"/>
      <c r="C26" s="26">
        <f>SUM(C4:C25)</f>
        <v>114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2012-06-04T15:14:38Z</dcterms:created>
  <dcterms:modified xsi:type="dcterms:W3CDTF">2012-06-04T15:15:33Z</dcterms:modified>
  <cp:category/>
  <cp:version/>
  <cp:contentType/>
  <cp:contentStatus/>
</cp:coreProperties>
</file>