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'Individuale'!$A$3:$I$99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<sst xmlns="http://schemas.openxmlformats.org/spreadsheetml/2006/main" count="529" uniqueCount="319">
  <si>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</si>
  <si>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</si>
  <si>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</si>
  <si>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</si>
  <si>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</si>
  <si>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</si>
  <si>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</si>
  <si>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</si>
  <si>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</si>
  <si>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</si>
  <si>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</si>
  <si>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LUIGI</t>
  </si>
  <si>
    <t>ROMANO</t>
  </si>
  <si>
    <t>MARCO</t>
  </si>
  <si>
    <t>DANIELE</t>
  </si>
  <si>
    <t>GIUSEPPE</t>
  </si>
  <si>
    <t>ANDREA</t>
  </si>
  <si>
    <t>ALESSANDRO</t>
  </si>
  <si>
    <t>NICOLA</t>
  </si>
  <si>
    <t>ROBERTO</t>
  </si>
  <si>
    <t>MAURO</t>
  </si>
  <si>
    <t>FABRIZIO</t>
  </si>
  <si>
    <t>PIETRO</t>
  </si>
  <si>
    <t>STEFANO</t>
  </si>
  <si>
    <t>EMILIANO</t>
  </si>
  <si>
    <t>CLAUDIO</t>
  </si>
  <si>
    <t>LORENZO</t>
  </si>
  <si>
    <t>ANTONIO</t>
  </si>
  <si>
    <t>GIOVANNI</t>
  </si>
  <si>
    <t>MARIO</t>
  </si>
  <si>
    <t>MASSIMILIANO</t>
  </si>
  <si>
    <t>MASSIMO</t>
  </si>
  <si>
    <t>VINCENZO</t>
  </si>
  <si>
    <t>LUCA</t>
  </si>
  <si>
    <t>FRANCESCO</t>
  </si>
  <si>
    <t>PAOLO</t>
  </si>
  <si>
    <t>DAVIDE</t>
  </si>
  <si>
    <t>LANFRANCO</t>
  </si>
  <si>
    <t>SIMONA</t>
  </si>
  <si>
    <t>ENRICO</t>
  </si>
  <si>
    <t>ANTONELLO</t>
  </si>
  <si>
    <t>SILVIA</t>
  </si>
  <si>
    <t>TIZIANA</t>
  </si>
  <si>
    <t>MERCURI</t>
  </si>
  <si>
    <t>GIAMPAOLO</t>
  </si>
  <si>
    <t>FELICE</t>
  </si>
  <si>
    <t>IGNAZIO</t>
  </si>
  <si>
    <t>ORLANDO</t>
  </si>
  <si>
    <t>SONNINO</t>
  </si>
  <si>
    <t>Corri Cures 4ª edizione</t>
  </si>
  <si>
    <t>Passo Corese (RI) Italia  - Domenica 16/10/2011</t>
  </si>
  <si>
    <t>FRANCHI</t>
  </si>
  <si>
    <t>MM35</t>
  </si>
  <si>
    <t>DREAM  TEAM  ROMA</t>
  </si>
  <si>
    <t>00:46:01</t>
  </si>
  <si>
    <t>MARTINI</t>
  </si>
  <si>
    <t>MM40</t>
  </si>
  <si>
    <t>RUNNERS  RIETI</t>
  </si>
  <si>
    <t>00:48:08</t>
  </si>
  <si>
    <t>TURRINI</t>
  </si>
  <si>
    <t>GIANPAOLO</t>
  </si>
  <si>
    <t>ATLETICA  DEL  PARCO</t>
  </si>
  <si>
    <t>00:48:39</t>
  </si>
  <si>
    <t>VANNI</t>
  </si>
  <si>
    <t>MM45</t>
  </si>
  <si>
    <t>S.S.  D.  ATLETICO  MONTEROTONDO</t>
  </si>
  <si>
    <t>00:48:54</t>
  </si>
  <si>
    <t>D'EMIDO</t>
  </si>
  <si>
    <t>G.S.  BANCARI  ROMANI</t>
  </si>
  <si>
    <t>00:49:09</t>
  </si>
  <si>
    <t>DE  LUCA</t>
  </si>
  <si>
    <t>VALERIO</t>
  </si>
  <si>
    <t>ATL  PALOMBARA</t>
  </si>
  <si>
    <t>00:49:13</t>
  </si>
  <si>
    <t>GUERRIERI</t>
  </si>
  <si>
    <t>A.S.D.  PONTE  DI  NONA</t>
  </si>
  <si>
    <t>00:49:15</t>
  </si>
  <si>
    <t>PENTANGELO</t>
  </si>
  <si>
    <t>MM60</t>
  </si>
  <si>
    <t>RUNNERS  CIAMPINO</t>
  </si>
  <si>
    <t>00:50:35</t>
  </si>
  <si>
    <t>SARDO</t>
  </si>
  <si>
    <t>FABRIZO</t>
  </si>
  <si>
    <t>MM50</t>
  </si>
  <si>
    <t>LAZIO  RUNNERS  TEAM</t>
  </si>
  <si>
    <t>00:50:43</t>
  </si>
  <si>
    <t>DE  DOMINICIS</t>
  </si>
  <si>
    <t>CESARE</t>
  </si>
  <si>
    <t>MM30</t>
  </si>
  <si>
    <t>00:51:33</t>
  </si>
  <si>
    <t>TREPICIONE</t>
  </si>
  <si>
    <t>00:52:23</t>
  </si>
  <si>
    <t>SALVATI</t>
  </si>
  <si>
    <t>PONTE  DI  NONA</t>
  </si>
  <si>
    <t>00:53:02</t>
  </si>
  <si>
    <t>DECEMBRINI</t>
  </si>
  <si>
    <t>MM55</t>
  </si>
  <si>
    <t>TIVOLI  MARATHON</t>
  </si>
  <si>
    <t>00:53:10</t>
  </si>
  <si>
    <t>LICATA</t>
  </si>
  <si>
    <t>A.S.D  AM.  ATLETICA  POMEZIA</t>
  </si>
  <si>
    <t>00:53:44</t>
  </si>
  <si>
    <t>SOLLAI</t>
  </si>
  <si>
    <t>ATLETICA  FIANO  ROMANO</t>
  </si>
  <si>
    <t>00:53:48</t>
  </si>
  <si>
    <t>MARIANI</t>
  </si>
  <si>
    <t>00:53:56</t>
  </si>
  <si>
    <t>SANESI</t>
  </si>
  <si>
    <t>ATLETA  LIBERO</t>
  </si>
  <si>
    <t>00:53:57</t>
  </si>
  <si>
    <t>MICHETTI</t>
  </si>
  <si>
    <t>FABIO  MASSIMO</t>
  </si>
  <si>
    <t>LAZIO  RUNNERS  TEAM  A.S.D.</t>
  </si>
  <si>
    <t>00:54:03</t>
  </si>
  <si>
    <t>SIBILIA</t>
  </si>
  <si>
    <t>CSI  VERONA</t>
  </si>
  <si>
    <t>00:55:20</t>
  </si>
  <si>
    <t>CANNELLA</t>
  </si>
  <si>
    <t>00:55:38</t>
  </si>
  <si>
    <t>ORAZI</t>
  </si>
  <si>
    <t>00:56:16</t>
  </si>
  <si>
    <t>MASTROPAOLO</t>
  </si>
  <si>
    <t>00:56:20</t>
  </si>
  <si>
    <t>GARGANO</t>
  </si>
  <si>
    <t>ROMOLO</t>
  </si>
  <si>
    <t>SZWARC</t>
  </si>
  <si>
    <t>WOJCIECH</t>
  </si>
  <si>
    <t>BUZZI</t>
  </si>
  <si>
    <t>ADEMO</t>
  </si>
  <si>
    <t>00:56:43</t>
  </si>
  <si>
    <t>MOLLICA</t>
  </si>
  <si>
    <t>MARIANO</t>
  </si>
  <si>
    <t>CORSA  DEI  SANTI</t>
  </si>
  <si>
    <t>00:56:54</t>
  </si>
  <si>
    <t>CARLETTI</t>
  </si>
  <si>
    <t>00:56:56</t>
  </si>
  <si>
    <t>PANCI</t>
  </si>
  <si>
    <t>00:57:13</t>
  </si>
  <si>
    <t>SACCONI</t>
  </si>
  <si>
    <t>00:57:35</t>
  </si>
  <si>
    <t>MARRO</t>
  </si>
  <si>
    <t>00:57:59</t>
  </si>
  <si>
    <t>FABROCINI</t>
  </si>
  <si>
    <t>A.S.  AMATORI  VILLA  PAMPHILI</t>
  </si>
  <si>
    <t>00:58:52</t>
  </si>
  <si>
    <t>FELICI</t>
  </si>
  <si>
    <t>00:59:44</t>
  </si>
  <si>
    <t>DI  FRANCESCANTONIO</t>
  </si>
  <si>
    <t>MAURIZO</t>
  </si>
  <si>
    <t>00:59:53</t>
  </si>
  <si>
    <t>CANTARINI</t>
  </si>
  <si>
    <t>PODISTICA  OSTIA</t>
  </si>
  <si>
    <t>00:59:58</t>
  </si>
  <si>
    <t>DE  VITA</t>
  </si>
  <si>
    <t>CLAUDIA</t>
  </si>
  <si>
    <t>AMF</t>
  </si>
  <si>
    <t>01:00:02</t>
  </si>
  <si>
    <t>GUERRA</t>
  </si>
  <si>
    <t>AMM</t>
  </si>
  <si>
    <t>CRAL   AMA  ROMA</t>
  </si>
  <si>
    <t>01:00:27</t>
  </si>
  <si>
    <t>D'AMBROSIO</t>
  </si>
  <si>
    <t>01:01:10</t>
  </si>
  <si>
    <t>DONZELLA</t>
  </si>
  <si>
    <t>01:01:33</t>
  </si>
  <si>
    <t>DE  ANGELIS</t>
  </si>
  <si>
    <t>01:01:40</t>
  </si>
  <si>
    <t>ALAGIA</t>
  </si>
  <si>
    <t>SALARIA  SPORT  VILLAGE</t>
  </si>
  <si>
    <t>PIGNORIO</t>
  </si>
  <si>
    <t>ROSANNA</t>
  </si>
  <si>
    <t>MF50</t>
  </si>
  <si>
    <t>01:01:44</t>
  </si>
  <si>
    <t>SANDRO</t>
  </si>
  <si>
    <t>01:01:56</t>
  </si>
  <si>
    <t>SICILIANO</t>
  </si>
  <si>
    <t>01:02:40</t>
  </si>
  <si>
    <t>MANCINI</t>
  </si>
  <si>
    <t>MASIMILIANO</t>
  </si>
  <si>
    <t>01:02:43</t>
  </si>
  <si>
    <t>CORBO</t>
  </si>
  <si>
    <t>01:02:46</t>
  </si>
  <si>
    <t>BOCCADORI</t>
  </si>
  <si>
    <t>01:02:50</t>
  </si>
  <si>
    <t>GUID</t>
  </si>
  <si>
    <t>GIOVANNI  SCAVO  2000  ATL.</t>
  </si>
  <si>
    <t>01:03:00</t>
  </si>
  <si>
    <t>VERZILLI</t>
  </si>
  <si>
    <t>01:03:11</t>
  </si>
  <si>
    <t>MARINELLI</t>
  </si>
  <si>
    <t>MM70</t>
  </si>
  <si>
    <t>01:03:16</t>
  </si>
  <si>
    <t>CAPOBIANCO</t>
  </si>
  <si>
    <t>EUPLIO</t>
  </si>
  <si>
    <t>01:03:41</t>
  </si>
  <si>
    <t>NICOLINI</t>
  </si>
  <si>
    <t>BRUNO</t>
  </si>
  <si>
    <t>ATLETICA  TUSCULUM</t>
  </si>
  <si>
    <t>01:03:50</t>
  </si>
  <si>
    <t>VERDILIO</t>
  </si>
  <si>
    <t>01:04:02</t>
  </si>
  <si>
    <t>BARBARO'</t>
  </si>
  <si>
    <t>01:04:18</t>
  </si>
  <si>
    <t>CICETTI</t>
  </si>
  <si>
    <t>MF30</t>
  </si>
  <si>
    <t>01:04:20</t>
  </si>
  <si>
    <t>CANTIANI</t>
  </si>
  <si>
    <t>CARLO</t>
  </si>
  <si>
    <t>01:04:45</t>
  </si>
  <si>
    <t>SCIPIONI</t>
  </si>
  <si>
    <t>DANILO</t>
  </si>
  <si>
    <t>RUNNERS  PASSO  CORESE</t>
  </si>
  <si>
    <t>01:04:46</t>
  </si>
  <si>
    <t>MONTANO</t>
  </si>
  <si>
    <t>01:05:16</t>
  </si>
  <si>
    <t>MATULLO</t>
  </si>
  <si>
    <t>GIULIO</t>
  </si>
  <si>
    <t>01:06:18</t>
  </si>
  <si>
    <t>RANALLI</t>
  </si>
  <si>
    <t>VITO</t>
  </si>
  <si>
    <t>MM65</t>
  </si>
  <si>
    <t>01:06:37</t>
  </si>
  <si>
    <t>BRANCHI</t>
  </si>
  <si>
    <t>01:07:14</t>
  </si>
  <si>
    <t>CIPOLLONI</t>
  </si>
  <si>
    <t>01:07:43</t>
  </si>
  <si>
    <t>ENNIO</t>
  </si>
  <si>
    <t>01:07:47</t>
  </si>
  <si>
    <t>SCATENA</t>
  </si>
  <si>
    <t>01:07:49</t>
  </si>
  <si>
    <t>LIBERATI</t>
  </si>
  <si>
    <t>FEDERICA</t>
  </si>
  <si>
    <t>01:07:53</t>
  </si>
  <si>
    <t>SANTINI</t>
  </si>
  <si>
    <t>01:07:59</t>
  </si>
  <si>
    <t>BUSTO</t>
  </si>
  <si>
    <t>01:08:30</t>
  </si>
  <si>
    <t>PALANDRANI</t>
  </si>
  <si>
    <t>GIANNI</t>
  </si>
  <si>
    <t>01:08:46</t>
  </si>
  <si>
    <t>PUNZO</t>
  </si>
  <si>
    <t>DOMENICO</t>
  </si>
  <si>
    <t>01:08:47</t>
  </si>
  <si>
    <t>CIFERRI</t>
  </si>
  <si>
    <t>CICLO  CLUB  PASSO  CORESE</t>
  </si>
  <si>
    <t>NUCCITELLI</t>
  </si>
  <si>
    <t>01:08:50</t>
  </si>
  <si>
    <t>SANTORI</t>
  </si>
  <si>
    <t>MF40</t>
  </si>
  <si>
    <t>01:08:55</t>
  </si>
  <si>
    <t>FARTLEK  OSTIA</t>
  </si>
  <si>
    <t>01:09:03</t>
  </si>
  <si>
    <t>BATTELLI</t>
  </si>
  <si>
    <t>01:10:09</t>
  </si>
  <si>
    <t>G.S.D.  K42  ROMA</t>
  </si>
  <si>
    <t>01:10:16</t>
  </si>
  <si>
    <t>A.S.  MEDITERRANEA</t>
  </si>
  <si>
    <t>01:10:54</t>
  </si>
  <si>
    <t>MOZZETTI</t>
  </si>
  <si>
    <t>01:10:55</t>
  </si>
  <si>
    <t>RUGGERI</t>
  </si>
  <si>
    <t>NADIA</t>
  </si>
  <si>
    <t>01:11:00</t>
  </si>
  <si>
    <t>PANEBIANCO</t>
  </si>
  <si>
    <t>ANTONIO  FILIPPO</t>
  </si>
  <si>
    <t>01:11:11</t>
  </si>
  <si>
    <t>MARIO  ROBERTO</t>
  </si>
  <si>
    <t>G.S.  CAT  SPORT  ROMA</t>
  </si>
  <si>
    <t>01:11:31</t>
  </si>
  <si>
    <t>CAPUANI</t>
  </si>
  <si>
    <t>ELISABETTA</t>
  </si>
  <si>
    <t>U.I.S.P  ROMA</t>
  </si>
  <si>
    <t>01:11:34</t>
  </si>
  <si>
    <t>NAFISSI</t>
  </si>
  <si>
    <t>ELEONORA</t>
  </si>
  <si>
    <t>01:11:58</t>
  </si>
  <si>
    <t>MOLITERNO</t>
  </si>
  <si>
    <t>GRAZIELLA</t>
  </si>
  <si>
    <t>MF35</t>
  </si>
  <si>
    <t>01:12:19</t>
  </si>
  <si>
    <t>GIORDANO</t>
  </si>
  <si>
    <t>MENICHINI</t>
  </si>
  <si>
    <t>FIAMMETTA</t>
  </si>
  <si>
    <t>01:13:56</t>
  </si>
  <si>
    <t>DI  TOMA</t>
  </si>
  <si>
    <t>ATLETICA  VITA</t>
  </si>
  <si>
    <t>01:14:03</t>
  </si>
  <si>
    <t>CENNI</t>
  </si>
  <si>
    <t>PAOLA</t>
  </si>
  <si>
    <t>PODISTI  MARATONA  DI  ROMA</t>
  </si>
  <si>
    <t>01:14:06</t>
  </si>
  <si>
    <t>CAROSI</t>
  </si>
  <si>
    <t>01:14:07</t>
  </si>
  <si>
    <t>FILESI</t>
  </si>
  <si>
    <t>ANNA</t>
  </si>
  <si>
    <t>01:14:36</t>
  </si>
  <si>
    <t>MF45</t>
  </si>
  <si>
    <t>01:15:36</t>
  </si>
  <si>
    <t>RONDELLI</t>
  </si>
  <si>
    <t>EUGENIO</t>
  </si>
  <si>
    <t>UISP  LATINA</t>
  </si>
  <si>
    <t>01:16:15</t>
  </si>
  <si>
    <t>POZZI</t>
  </si>
  <si>
    <t>LUISA</t>
  </si>
  <si>
    <t>01:20:00</t>
  </si>
  <si>
    <t>CAPPELLI</t>
  </si>
  <si>
    <t>01:24:27</t>
  </si>
  <si>
    <t>SANDRI</t>
  </si>
  <si>
    <t>SABINA</t>
  </si>
  <si>
    <t>01:24:28</t>
  </si>
  <si>
    <t>IANILLI</t>
  </si>
  <si>
    <t>VALENTINA</t>
  </si>
  <si>
    <t>01:24:45</t>
  </si>
  <si>
    <t>GIORGIO</t>
  </si>
  <si>
    <t>MANUELA</t>
  </si>
  <si>
    <t>01:25:00</t>
  </si>
  <si>
    <t>DESSI</t>
  </si>
  <si>
    <t>01:35:24</t>
  </si>
  <si>
    <t>A.S.D. PODISTICA 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</si>
</sst>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30" fillId="22" borderId="15" xfId="0" applyFont="1" applyFill="1" applyBorder="1" applyAlignment="1">
      <alignment horizontal="center" vertical="center" wrapText="1"/>
    </xf>
    <xf numFmtId="49" fontId="30" fillId="22" borderId="15" xfId="0" applyNumberFormat="1" applyFont="1" applyFill="1" applyBorder="1" applyAlignment="1">
      <alignment vertical="center"/>
    </xf>
    <xf numFmtId="49" fontId="30" fillId="22" borderId="15" xfId="0" applyNumberFormat="1" applyFont="1" applyFill="1" applyBorder="1" applyAlignment="1">
      <alignment horizontal="center" vertical="center"/>
    </xf>
    <xf numFmtId="49" fontId="30" fillId="22" borderId="15" xfId="0" applyNumberFormat="1" applyFont="1" applyFill="1" applyBorder="1" applyAlignment="1">
      <alignment horizontal="left" vertical="center"/>
    </xf>
    <xf numFmtId="0" fontId="30" fillId="22" borderId="15" xfId="0" applyFont="1" applyFill="1" applyBorder="1" applyAlignment="1">
      <alignment horizontal="center" vertical="center"/>
    </xf>
    <xf numFmtId="165" fontId="30" fillId="22" borderId="15" xfId="0" applyNumberFormat="1" applyFont="1" applyFill="1" applyBorder="1" applyAlignment="1">
      <alignment horizontal="center" vertical="center"/>
    </xf>
    <xf numFmtId="0" fontId="30" fillId="22" borderId="13" xfId="0" applyFont="1" applyFill="1" applyBorder="1" applyAlignment="1">
      <alignment horizontal="center" vertical="center" wrapText="1"/>
    </xf>
    <xf numFmtId="49" fontId="30" fillId="22" borderId="13" xfId="0" applyNumberFormat="1" applyFont="1" applyFill="1" applyBorder="1" applyAlignment="1">
      <alignment vertical="center"/>
    </xf>
    <xf numFmtId="49" fontId="30" fillId="22" borderId="13" xfId="0" applyNumberFormat="1" applyFont="1" applyFill="1" applyBorder="1" applyAlignment="1">
      <alignment horizontal="center" vertical="center"/>
    </xf>
    <xf numFmtId="49" fontId="30" fillId="22" borderId="13" xfId="0" applyNumberFormat="1" applyFont="1" applyFill="1" applyBorder="1" applyAlignment="1">
      <alignment horizontal="left" vertical="center"/>
    </xf>
    <xf numFmtId="0" fontId="30" fillId="22" borderId="13" xfId="0" applyFont="1" applyFill="1" applyBorder="1" applyAlignment="1">
      <alignment horizontal="center" vertical="center"/>
    </xf>
    <xf numFmtId="165" fontId="30" fillId="22" borderId="13" xfId="0" applyNumberFormat="1" applyFont="1" applyFill="1" applyBorder="1" applyAlignment="1">
      <alignment horizontal="center" vertical="center"/>
    </xf>
    <xf numFmtId="0" fontId="30" fillId="22" borderId="15" xfId="0" applyFont="1" applyFill="1" applyBorder="1" applyAlignment="1">
      <alignment vertical="center"/>
    </xf>
    <xf numFmtId="0" fontId="30" fillId="22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9" t="s">
        <v>49</v>
      </c>
      <c r="B1" s="29"/>
      <c r="C1" s="29"/>
      <c r="D1" s="29"/>
      <c r="E1" s="29"/>
      <c r="F1" s="29"/>
      <c r="G1" s="29"/>
      <c r="H1" s="29"/>
      <c r="I1" s="29"/>
    </row>
    <row r="2" spans="1:9" ht="24.75" customHeight="1">
      <c r="A2" s="30" t="s">
        <v>50</v>
      </c>
      <c r="B2" s="30"/>
      <c r="C2" s="30"/>
      <c r="D2" s="30"/>
      <c r="E2" s="30"/>
      <c r="F2" s="30"/>
      <c r="G2" s="30"/>
      <c r="H2" s="3" t="s">
        <v>0</v>
      </c>
      <c r="I2" s="4">
        <v>13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33" t="s">
        <v>51</v>
      </c>
      <c r="C4" s="33" t="s">
        <v>15</v>
      </c>
      <c r="D4" s="34" t="s">
        <v>52</v>
      </c>
      <c r="E4" s="35" t="s">
        <v>53</v>
      </c>
      <c r="F4" s="34" t="s">
        <v>54</v>
      </c>
      <c r="G4" s="17" t="str">
        <f aca="true" t="shared" si="0" ref="G4:G67">TEXT(INT((HOUR(F4)*3600+MINUTE(F4)*60+SECOND(F4))/$I$2/60),"0")&amp;"."&amp;TEXT(MOD((HOUR(F4)*3600+MINUTE(F4)*60+SECOND(F4))/$I$2,60),"00")&amp;"/km"</f>
        <v>3.32/km</v>
      </c>
      <c r="H4" s="18">
        <f aca="true" t="shared" si="1" ref="H4:H31">F4-$F$4</f>
        <v>0</v>
      </c>
      <c r="I4" s="18">
        <f>F4-INDEX($F$4:$F$99,MATCH(D4,$D$4:$D$99,0))</f>
        <v>0</v>
      </c>
    </row>
    <row r="5" spans="1:9" s="11" customFormat="1" ht="15" customHeight="1">
      <c r="A5" s="19">
        <v>2</v>
      </c>
      <c r="B5" s="36" t="s">
        <v>55</v>
      </c>
      <c r="C5" s="36" t="s">
        <v>27</v>
      </c>
      <c r="D5" s="37" t="s">
        <v>56</v>
      </c>
      <c r="E5" s="38" t="s">
        <v>57</v>
      </c>
      <c r="F5" s="37" t="s">
        <v>58</v>
      </c>
      <c r="G5" s="21" t="str">
        <f t="shared" si="0"/>
        <v>3.42/km</v>
      </c>
      <c r="H5" s="22">
        <f t="shared" si="1"/>
        <v>0.0014699074074074059</v>
      </c>
      <c r="I5" s="22">
        <f>F5-INDEX($F$4:$F$99,MATCH(D5,$D$4:$D$99,0))</f>
        <v>0</v>
      </c>
    </row>
    <row r="6" spans="1:9" s="11" customFormat="1" ht="15" customHeight="1">
      <c r="A6" s="19">
        <v>3</v>
      </c>
      <c r="B6" s="36" t="s">
        <v>59</v>
      </c>
      <c r="C6" s="36" t="s">
        <v>60</v>
      </c>
      <c r="D6" s="37" t="s">
        <v>56</v>
      </c>
      <c r="E6" s="38" t="s">
        <v>61</v>
      </c>
      <c r="F6" s="37" t="s">
        <v>62</v>
      </c>
      <c r="G6" s="21" t="str">
        <f t="shared" si="0"/>
        <v>3.45/km</v>
      </c>
      <c r="H6" s="22">
        <f t="shared" si="1"/>
        <v>0.0018287037037037074</v>
      </c>
      <c r="I6" s="22">
        <f>F6-INDEX($F$4:$F$99,MATCH(D6,$D$4:$D$99,0))</f>
        <v>0.0003587962962963015</v>
      </c>
    </row>
    <row r="7" spans="1:9" s="11" customFormat="1" ht="15" customHeight="1">
      <c r="A7" s="19">
        <v>4</v>
      </c>
      <c r="B7" s="36" t="s">
        <v>63</v>
      </c>
      <c r="C7" s="36" t="s">
        <v>47</v>
      </c>
      <c r="D7" s="37" t="s">
        <v>64</v>
      </c>
      <c r="E7" s="38" t="s">
        <v>65</v>
      </c>
      <c r="F7" s="37" t="s">
        <v>66</v>
      </c>
      <c r="G7" s="21" t="str">
        <f t="shared" si="0"/>
        <v>3.46/km</v>
      </c>
      <c r="H7" s="22">
        <f t="shared" si="1"/>
        <v>0.002002314814814818</v>
      </c>
      <c r="I7" s="22">
        <f>F7-INDEX($F$4:$F$99,MATCH(D7,$D$4:$D$99,0))</f>
        <v>0</v>
      </c>
    </row>
    <row r="8" spans="1:9" s="11" customFormat="1" ht="15" customHeight="1">
      <c r="A8" s="19">
        <v>5</v>
      </c>
      <c r="B8" s="36" t="s">
        <v>67</v>
      </c>
      <c r="C8" s="36" t="s">
        <v>31</v>
      </c>
      <c r="D8" s="37" t="s">
        <v>56</v>
      </c>
      <c r="E8" s="38" t="s">
        <v>68</v>
      </c>
      <c r="F8" s="37" t="s">
        <v>69</v>
      </c>
      <c r="G8" s="21" t="str">
        <f t="shared" si="0"/>
        <v>3.47/km</v>
      </c>
      <c r="H8" s="22">
        <f t="shared" si="1"/>
        <v>0.0021759259259259284</v>
      </c>
      <c r="I8" s="22">
        <f>F8-INDEX($F$4:$F$99,MATCH(D8,$D$4:$D$99,0))</f>
        <v>0.0007060185185185225</v>
      </c>
    </row>
    <row r="9" spans="1:9" s="11" customFormat="1" ht="15" customHeight="1">
      <c r="A9" s="19">
        <v>6</v>
      </c>
      <c r="B9" s="36" t="s">
        <v>70</v>
      </c>
      <c r="C9" s="36" t="s">
        <v>71</v>
      </c>
      <c r="D9" s="37" t="s">
        <v>56</v>
      </c>
      <c r="E9" s="38" t="s">
        <v>72</v>
      </c>
      <c r="F9" s="37" t="s">
        <v>73</v>
      </c>
      <c r="G9" s="21" t="str">
        <f t="shared" si="0"/>
        <v>3.47/km</v>
      </c>
      <c r="H9" s="22">
        <f t="shared" si="1"/>
        <v>0.0022222222222222227</v>
      </c>
      <c r="I9" s="22">
        <f>F9-INDEX($F$4:$F$99,MATCH(D9,$D$4:$D$99,0))</f>
        <v>0.0007523148148148168</v>
      </c>
    </row>
    <row r="10" spans="1:9" s="11" customFormat="1" ht="15" customHeight="1">
      <c r="A10" s="19">
        <v>7</v>
      </c>
      <c r="B10" s="36" t="s">
        <v>74</v>
      </c>
      <c r="C10" s="36" t="s">
        <v>11</v>
      </c>
      <c r="D10" s="37" t="s">
        <v>52</v>
      </c>
      <c r="E10" s="38" t="s">
        <v>75</v>
      </c>
      <c r="F10" s="37" t="s">
        <v>76</v>
      </c>
      <c r="G10" s="21" t="str">
        <f t="shared" si="0"/>
        <v>3.47/km</v>
      </c>
      <c r="H10" s="22">
        <f t="shared" si="1"/>
        <v>0.00224537037037037</v>
      </c>
      <c r="I10" s="22">
        <f>F10-INDEX($F$4:$F$99,MATCH(D10,$D$4:$D$99,0))</f>
        <v>0.00224537037037037</v>
      </c>
    </row>
    <row r="11" spans="1:9" s="11" customFormat="1" ht="15" customHeight="1">
      <c r="A11" s="19">
        <v>8</v>
      </c>
      <c r="B11" s="36" t="s">
        <v>77</v>
      </c>
      <c r="C11" s="36" t="s">
        <v>29</v>
      </c>
      <c r="D11" s="37" t="s">
        <v>78</v>
      </c>
      <c r="E11" s="38" t="s">
        <v>79</v>
      </c>
      <c r="F11" s="37" t="s">
        <v>80</v>
      </c>
      <c r="G11" s="21" t="str">
        <f t="shared" si="0"/>
        <v>3.53/km</v>
      </c>
      <c r="H11" s="22">
        <f t="shared" si="1"/>
        <v>0.003171296296296297</v>
      </c>
      <c r="I11" s="22">
        <f>F11-INDEX($F$4:$F$99,MATCH(D11,$D$4:$D$99,0))</f>
        <v>0</v>
      </c>
    </row>
    <row r="12" spans="1:9" s="11" customFormat="1" ht="15" customHeight="1">
      <c r="A12" s="19">
        <v>9</v>
      </c>
      <c r="B12" s="36" t="s">
        <v>81</v>
      </c>
      <c r="C12" s="36" t="s">
        <v>82</v>
      </c>
      <c r="D12" s="37" t="s">
        <v>83</v>
      </c>
      <c r="E12" s="38" t="s">
        <v>84</v>
      </c>
      <c r="F12" s="37" t="s">
        <v>85</v>
      </c>
      <c r="G12" s="21" t="str">
        <f t="shared" si="0"/>
        <v>3.54/km</v>
      </c>
      <c r="H12" s="22">
        <f t="shared" si="1"/>
        <v>0.0032638888888888926</v>
      </c>
      <c r="I12" s="22">
        <f>F12-INDEX($F$4:$F$99,MATCH(D12,$D$4:$D$99,0))</f>
        <v>0</v>
      </c>
    </row>
    <row r="13" spans="1:9" s="11" customFormat="1" ht="15" customHeight="1">
      <c r="A13" s="19">
        <v>10</v>
      </c>
      <c r="B13" s="36" t="s">
        <v>86</v>
      </c>
      <c r="C13" s="36" t="s">
        <v>87</v>
      </c>
      <c r="D13" s="37" t="s">
        <v>88</v>
      </c>
      <c r="E13" s="38" t="s">
        <v>65</v>
      </c>
      <c r="F13" s="37" t="s">
        <v>89</v>
      </c>
      <c r="G13" s="21" t="str">
        <f t="shared" si="0"/>
        <v>3.58/km</v>
      </c>
      <c r="H13" s="22">
        <f t="shared" si="1"/>
        <v>0.003842592592592592</v>
      </c>
      <c r="I13" s="22">
        <f>F13-INDEX($F$4:$F$99,MATCH(D13,$D$4:$D$99,0))</f>
        <v>0</v>
      </c>
    </row>
    <row r="14" spans="1:9" s="11" customFormat="1" ht="15" customHeight="1">
      <c r="A14" s="19">
        <v>11</v>
      </c>
      <c r="B14" s="36" t="s">
        <v>90</v>
      </c>
      <c r="C14" s="36" t="s">
        <v>32</v>
      </c>
      <c r="D14" s="37" t="s">
        <v>52</v>
      </c>
      <c r="E14" s="38" t="s">
        <v>84</v>
      </c>
      <c r="F14" s="37" t="s">
        <v>91</v>
      </c>
      <c r="G14" s="21" t="str">
        <f t="shared" si="0"/>
        <v>4.02/km</v>
      </c>
      <c r="H14" s="22">
        <f t="shared" si="1"/>
        <v>0.004421296296296298</v>
      </c>
      <c r="I14" s="22">
        <f>F14-INDEX($F$4:$F$99,MATCH(D14,$D$4:$D$99,0))</f>
        <v>0.004421296296296298</v>
      </c>
    </row>
    <row r="15" spans="1:9" s="11" customFormat="1" ht="15" customHeight="1">
      <c r="A15" s="19">
        <v>12</v>
      </c>
      <c r="B15" s="36" t="s">
        <v>92</v>
      </c>
      <c r="C15" s="36" t="s">
        <v>37</v>
      </c>
      <c r="D15" s="37" t="s">
        <v>83</v>
      </c>
      <c r="E15" s="38" t="s">
        <v>93</v>
      </c>
      <c r="F15" s="37" t="s">
        <v>94</v>
      </c>
      <c r="G15" s="21" t="str">
        <f t="shared" si="0"/>
        <v>4.05/km</v>
      </c>
      <c r="H15" s="22">
        <f t="shared" si="1"/>
        <v>0.004872685185185188</v>
      </c>
      <c r="I15" s="22">
        <f>F15-INDEX($F$4:$F$99,MATCH(D15,$D$4:$D$99,0))</f>
        <v>0.0016087962962962957</v>
      </c>
    </row>
    <row r="16" spans="1:9" s="11" customFormat="1" ht="15" customHeight="1">
      <c r="A16" s="19">
        <v>13</v>
      </c>
      <c r="B16" s="36" t="s">
        <v>95</v>
      </c>
      <c r="C16" s="36" t="s">
        <v>27</v>
      </c>
      <c r="D16" s="37" t="s">
        <v>96</v>
      </c>
      <c r="E16" s="38" t="s">
        <v>97</v>
      </c>
      <c r="F16" s="37" t="s">
        <v>98</v>
      </c>
      <c r="G16" s="21" t="str">
        <f t="shared" si="0"/>
        <v>4.05/km</v>
      </c>
      <c r="H16" s="22">
        <f t="shared" si="1"/>
        <v>0.004965277777777777</v>
      </c>
      <c r="I16" s="22">
        <f>F16-INDEX($F$4:$F$99,MATCH(D16,$D$4:$D$99,0))</f>
        <v>0</v>
      </c>
    </row>
    <row r="17" spans="1:9" s="11" customFormat="1" ht="15" customHeight="1">
      <c r="A17" s="19">
        <v>14</v>
      </c>
      <c r="B17" s="36" t="s">
        <v>99</v>
      </c>
      <c r="C17" s="36" t="s">
        <v>30</v>
      </c>
      <c r="D17" s="37" t="s">
        <v>88</v>
      </c>
      <c r="E17" s="38" t="s">
        <v>100</v>
      </c>
      <c r="F17" s="37" t="s">
        <v>101</v>
      </c>
      <c r="G17" s="21" t="str">
        <f t="shared" si="0"/>
        <v>4.08/km</v>
      </c>
      <c r="H17" s="22">
        <f t="shared" si="1"/>
        <v>0.005358796296296299</v>
      </c>
      <c r="I17" s="22">
        <f>F17-INDEX($F$4:$F$99,MATCH(D17,$D$4:$D$99,0))</f>
        <v>0.001516203703703707</v>
      </c>
    </row>
    <row r="18" spans="1:9" s="11" customFormat="1" ht="15" customHeight="1">
      <c r="A18" s="19">
        <v>15</v>
      </c>
      <c r="B18" s="36" t="s">
        <v>102</v>
      </c>
      <c r="C18" s="36" t="s">
        <v>23</v>
      </c>
      <c r="D18" s="37" t="s">
        <v>56</v>
      </c>
      <c r="E18" s="38" t="s">
        <v>103</v>
      </c>
      <c r="F18" s="37" t="s">
        <v>104</v>
      </c>
      <c r="G18" s="21" t="str">
        <f t="shared" si="0"/>
        <v>4.08/km</v>
      </c>
      <c r="H18" s="22">
        <f t="shared" si="1"/>
        <v>0.005405092592592593</v>
      </c>
      <c r="I18" s="22">
        <f>F18-INDEX($F$4:$F$99,MATCH(D18,$D$4:$D$99,0))</f>
        <v>0.003935185185185187</v>
      </c>
    </row>
    <row r="19" spans="1:9" s="11" customFormat="1" ht="15" customHeight="1">
      <c r="A19" s="41">
        <v>16</v>
      </c>
      <c r="B19" s="42" t="s">
        <v>105</v>
      </c>
      <c r="C19" s="42" t="s">
        <v>20</v>
      </c>
      <c r="D19" s="43" t="s">
        <v>83</v>
      </c>
      <c r="E19" s="44" t="s">
        <v>318</v>
      </c>
      <c r="F19" s="43" t="s">
        <v>106</v>
      </c>
      <c r="G19" s="45" t="str">
        <f t="shared" si="0"/>
        <v>4.09/km</v>
      </c>
      <c r="H19" s="46">
        <f t="shared" si="1"/>
        <v>0.005497685185185189</v>
      </c>
      <c r="I19" s="46">
        <f>F19-INDEX($F$4:$F$99,MATCH(D19,$D$4:$D$99,0))</f>
        <v>0.0022337962962962962</v>
      </c>
    </row>
    <row r="20" spans="1:9" s="11" customFormat="1" ht="15" customHeight="1">
      <c r="A20" s="19">
        <v>17</v>
      </c>
      <c r="B20" s="36" t="s">
        <v>107</v>
      </c>
      <c r="C20" s="36" t="s">
        <v>44</v>
      </c>
      <c r="D20" s="37" t="s">
        <v>83</v>
      </c>
      <c r="E20" s="38" t="s">
        <v>108</v>
      </c>
      <c r="F20" s="37" t="s">
        <v>109</v>
      </c>
      <c r="G20" s="21" t="str">
        <f t="shared" si="0"/>
        <v>4.09/km</v>
      </c>
      <c r="H20" s="22">
        <f t="shared" si="1"/>
        <v>0.005509259259259262</v>
      </c>
      <c r="I20" s="22">
        <f>F20-INDEX($F$4:$F$99,MATCH(D20,$D$4:$D$99,0))</f>
        <v>0.00224537037037037</v>
      </c>
    </row>
    <row r="21" spans="1:9" s="11" customFormat="1" ht="15" customHeight="1">
      <c r="A21" s="19">
        <v>18</v>
      </c>
      <c r="B21" s="36" t="s">
        <v>110</v>
      </c>
      <c r="C21" s="36" t="s">
        <v>111</v>
      </c>
      <c r="D21" s="37" t="s">
        <v>64</v>
      </c>
      <c r="E21" s="38" t="s">
        <v>112</v>
      </c>
      <c r="F21" s="37" t="s">
        <v>113</v>
      </c>
      <c r="G21" s="21" t="str">
        <f t="shared" si="0"/>
        <v>4.09/km</v>
      </c>
      <c r="H21" s="22">
        <f t="shared" si="1"/>
        <v>0.005578703703703704</v>
      </c>
      <c r="I21" s="22">
        <f>F21-INDEX($F$4:$F$99,MATCH(D21,$D$4:$D$99,0))</f>
        <v>0.003576388888888886</v>
      </c>
    </row>
    <row r="22" spans="1:9" s="11" customFormat="1" ht="15" customHeight="1">
      <c r="A22" s="19">
        <v>19</v>
      </c>
      <c r="B22" s="36" t="s">
        <v>114</v>
      </c>
      <c r="C22" s="36" t="s">
        <v>24</v>
      </c>
      <c r="D22" s="37" t="s">
        <v>52</v>
      </c>
      <c r="E22" s="38" t="s">
        <v>115</v>
      </c>
      <c r="F22" s="37" t="s">
        <v>116</v>
      </c>
      <c r="G22" s="21" t="str">
        <f t="shared" si="0"/>
        <v>4.15/km</v>
      </c>
      <c r="H22" s="22">
        <f t="shared" si="1"/>
        <v>0.00646990740740741</v>
      </c>
      <c r="I22" s="22">
        <f>F22-INDEX($F$4:$F$99,MATCH(D22,$D$4:$D$99,0))</f>
        <v>0.00646990740740741</v>
      </c>
    </row>
    <row r="23" spans="1:9" s="11" customFormat="1" ht="15" customHeight="1">
      <c r="A23" s="19">
        <v>20</v>
      </c>
      <c r="B23" s="36" t="s">
        <v>117</v>
      </c>
      <c r="C23" s="36" t="s">
        <v>16</v>
      </c>
      <c r="D23" s="37" t="s">
        <v>88</v>
      </c>
      <c r="E23" s="38" t="s">
        <v>65</v>
      </c>
      <c r="F23" s="37" t="s">
        <v>118</v>
      </c>
      <c r="G23" s="21" t="str">
        <f t="shared" si="0"/>
        <v>4.17/km</v>
      </c>
      <c r="H23" s="22">
        <f t="shared" si="1"/>
        <v>0.0066782407407407415</v>
      </c>
      <c r="I23" s="22">
        <f>F23-INDEX($F$4:$F$99,MATCH(D23,$D$4:$D$99,0))</f>
        <v>0.0028356481481481496</v>
      </c>
    </row>
    <row r="24" spans="1:9" s="11" customFormat="1" ht="15" customHeight="1">
      <c r="A24" s="19">
        <v>21</v>
      </c>
      <c r="B24" s="36" t="s">
        <v>119</v>
      </c>
      <c r="C24" s="36" t="s">
        <v>13</v>
      </c>
      <c r="D24" s="37" t="s">
        <v>52</v>
      </c>
      <c r="E24" s="38" t="s">
        <v>84</v>
      </c>
      <c r="F24" s="37" t="s">
        <v>120</v>
      </c>
      <c r="G24" s="21" t="str">
        <f t="shared" si="0"/>
        <v>4.20/km</v>
      </c>
      <c r="H24" s="22">
        <f t="shared" si="1"/>
        <v>0.007118055555555558</v>
      </c>
      <c r="I24" s="22">
        <f>F24-INDEX($F$4:$F$99,MATCH(D24,$D$4:$D$99,0))</f>
        <v>0.007118055555555558</v>
      </c>
    </row>
    <row r="25" spans="1:9" s="11" customFormat="1" ht="15" customHeight="1">
      <c r="A25" s="19">
        <v>22</v>
      </c>
      <c r="B25" s="36" t="s">
        <v>121</v>
      </c>
      <c r="C25" s="36" t="s">
        <v>15</v>
      </c>
      <c r="D25" s="37" t="s">
        <v>64</v>
      </c>
      <c r="E25" s="38" t="s">
        <v>93</v>
      </c>
      <c r="F25" s="37" t="s">
        <v>122</v>
      </c>
      <c r="G25" s="21" t="str">
        <f t="shared" si="0"/>
        <v>4.20/km</v>
      </c>
      <c r="H25" s="22">
        <f t="shared" si="1"/>
        <v>0.007164351851851852</v>
      </c>
      <c r="I25" s="22">
        <f>F25-INDEX($F$4:$F$99,MATCH(D25,$D$4:$D$99,0))</f>
        <v>0.005162037037037034</v>
      </c>
    </row>
    <row r="26" spans="1:9" s="11" customFormat="1" ht="15" customHeight="1">
      <c r="A26" s="19">
        <v>23</v>
      </c>
      <c r="B26" s="36" t="s">
        <v>123</v>
      </c>
      <c r="C26" s="36" t="s">
        <v>124</v>
      </c>
      <c r="D26" s="37" t="s">
        <v>96</v>
      </c>
      <c r="E26" s="38" t="s">
        <v>112</v>
      </c>
      <c r="F26" s="37" t="s">
        <v>122</v>
      </c>
      <c r="G26" s="21" t="str">
        <f t="shared" si="0"/>
        <v>4.20/km</v>
      </c>
      <c r="H26" s="22">
        <f t="shared" si="1"/>
        <v>0.007164351851851852</v>
      </c>
      <c r="I26" s="22">
        <f>F26-INDEX($F$4:$F$99,MATCH(D26,$D$4:$D$99,0))</f>
        <v>0.0021990740740740755</v>
      </c>
    </row>
    <row r="27" spans="1:9" s="12" customFormat="1" ht="15" customHeight="1">
      <c r="A27" s="19">
        <v>24</v>
      </c>
      <c r="B27" s="36" t="s">
        <v>125</v>
      </c>
      <c r="C27" s="36" t="s">
        <v>126</v>
      </c>
      <c r="D27" s="37" t="s">
        <v>52</v>
      </c>
      <c r="E27" s="38" t="s">
        <v>93</v>
      </c>
      <c r="F27" s="37" t="s">
        <v>122</v>
      </c>
      <c r="G27" s="21" t="str">
        <f t="shared" si="0"/>
        <v>4.20/km</v>
      </c>
      <c r="H27" s="22">
        <f t="shared" si="1"/>
        <v>0.007164351851851852</v>
      </c>
      <c r="I27" s="22">
        <f>F27-INDEX($F$4:$F$99,MATCH(D27,$D$4:$D$99,0))</f>
        <v>0.007164351851851852</v>
      </c>
    </row>
    <row r="28" spans="1:9" s="11" customFormat="1" ht="15" customHeight="1">
      <c r="A28" s="19">
        <v>25</v>
      </c>
      <c r="B28" s="36" t="s">
        <v>127</v>
      </c>
      <c r="C28" s="36" t="s">
        <v>128</v>
      </c>
      <c r="D28" s="37" t="s">
        <v>64</v>
      </c>
      <c r="E28" s="38" t="s">
        <v>65</v>
      </c>
      <c r="F28" s="37" t="s">
        <v>129</v>
      </c>
      <c r="G28" s="21" t="str">
        <f t="shared" si="0"/>
        <v>4.22/km</v>
      </c>
      <c r="H28" s="22">
        <f t="shared" si="1"/>
        <v>0.007430555555555558</v>
      </c>
      <c r="I28" s="22">
        <f>F28-INDEX($F$4:$F$99,MATCH(D28,$D$4:$D$99,0))</f>
        <v>0.00542824074074074</v>
      </c>
    </row>
    <row r="29" spans="1:9" s="11" customFormat="1" ht="15" customHeight="1">
      <c r="A29" s="19">
        <v>26</v>
      </c>
      <c r="B29" s="36" t="s">
        <v>130</v>
      </c>
      <c r="C29" s="36" t="s">
        <v>131</v>
      </c>
      <c r="D29" s="37" t="s">
        <v>64</v>
      </c>
      <c r="E29" s="38" t="s">
        <v>132</v>
      </c>
      <c r="F29" s="37" t="s">
        <v>133</v>
      </c>
      <c r="G29" s="21" t="str">
        <f t="shared" si="0"/>
        <v>4.23/km</v>
      </c>
      <c r="H29" s="22">
        <f t="shared" si="1"/>
        <v>0.0075578703703703745</v>
      </c>
      <c r="I29" s="22">
        <f>F29-INDEX($F$4:$F$99,MATCH(D29,$D$4:$D$99,0))</f>
        <v>0.005555555555555557</v>
      </c>
    </row>
    <row r="30" spans="1:9" s="11" customFormat="1" ht="15" customHeight="1">
      <c r="A30" s="19">
        <v>27</v>
      </c>
      <c r="B30" s="36" t="s">
        <v>134</v>
      </c>
      <c r="C30" s="36" t="s">
        <v>17</v>
      </c>
      <c r="D30" s="37" t="s">
        <v>64</v>
      </c>
      <c r="E30" s="38" t="s">
        <v>65</v>
      </c>
      <c r="F30" s="37" t="s">
        <v>135</v>
      </c>
      <c r="G30" s="21" t="str">
        <f t="shared" si="0"/>
        <v>4.23/km</v>
      </c>
      <c r="H30" s="22">
        <f t="shared" si="1"/>
        <v>0.007581018518518515</v>
      </c>
      <c r="I30" s="22">
        <f>F30-INDEX($F$4:$F$99,MATCH(D30,$D$4:$D$99,0))</f>
        <v>0.005578703703703697</v>
      </c>
    </row>
    <row r="31" spans="1:9" s="11" customFormat="1" ht="15" customHeight="1">
      <c r="A31" s="19">
        <v>28</v>
      </c>
      <c r="B31" s="36" t="s">
        <v>136</v>
      </c>
      <c r="C31" s="36" t="s">
        <v>22</v>
      </c>
      <c r="D31" s="37" t="s">
        <v>52</v>
      </c>
      <c r="E31" s="38" t="s">
        <v>103</v>
      </c>
      <c r="F31" s="37" t="s">
        <v>137</v>
      </c>
      <c r="G31" s="21" t="str">
        <f t="shared" si="0"/>
        <v>4.24/km</v>
      </c>
      <c r="H31" s="22">
        <f t="shared" si="1"/>
        <v>0.007777777777777786</v>
      </c>
      <c r="I31" s="22">
        <f>F31-INDEX($F$4:$F$99,MATCH(D31,$D$4:$D$99,0))</f>
        <v>0.007777777777777786</v>
      </c>
    </row>
    <row r="32" spans="1:9" s="11" customFormat="1" ht="15" customHeight="1">
      <c r="A32" s="19">
        <v>29</v>
      </c>
      <c r="B32" s="36" t="s">
        <v>138</v>
      </c>
      <c r="C32" s="36" t="s">
        <v>21</v>
      </c>
      <c r="D32" s="37" t="s">
        <v>56</v>
      </c>
      <c r="E32" s="38" t="s">
        <v>57</v>
      </c>
      <c r="F32" s="37" t="s">
        <v>139</v>
      </c>
      <c r="G32" s="21" t="str">
        <f t="shared" si="0"/>
        <v>4.26/km</v>
      </c>
      <c r="H32" s="22">
        <f aca="true" t="shared" si="2" ref="H32:H95">F32-$F$4</f>
        <v>0.008032407407407412</v>
      </c>
      <c r="I32" s="22">
        <f>F32-INDEX($F$4:$F$99,MATCH(D32,$D$4:$D$99,0))</f>
        <v>0.006562500000000006</v>
      </c>
    </row>
    <row r="33" spans="1:9" s="11" customFormat="1" ht="15" customHeight="1">
      <c r="A33" s="39">
        <v>30</v>
      </c>
      <c r="B33" s="36" t="s">
        <v>140</v>
      </c>
      <c r="C33" s="36" t="s">
        <v>33</v>
      </c>
      <c r="D33" s="37" t="s">
        <v>56</v>
      </c>
      <c r="E33" s="38" t="s">
        <v>65</v>
      </c>
      <c r="F33" s="37" t="s">
        <v>141</v>
      </c>
      <c r="G33" s="23" t="str">
        <f t="shared" si="0"/>
        <v>4.28/km</v>
      </c>
      <c r="H33" s="40">
        <f t="shared" si="2"/>
        <v>0.008310185185185184</v>
      </c>
      <c r="I33" s="40">
        <f>F33-INDEX($F$4:$F$99,MATCH(D33,$D$4:$D$99,0))</f>
        <v>0.0068402777777777785</v>
      </c>
    </row>
    <row r="34" spans="1:9" s="11" customFormat="1" ht="15" customHeight="1">
      <c r="A34" s="19">
        <v>31</v>
      </c>
      <c r="B34" s="36" t="s">
        <v>142</v>
      </c>
      <c r="C34" s="36" t="s">
        <v>39</v>
      </c>
      <c r="D34" s="37" t="s">
        <v>96</v>
      </c>
      <c r="E34" s="38" t="s">
        <v>143</v>
      </c>
      <c r="F34" s="37" t="s">
        <v>144</v>
      </c>
      <c r="G34" s="21" t="str">
        <f t="shared" si="0"/>
        <v>4.32/km</v>
      </c>
      <c r="H34" s="22">
        <f t="shared" si="2"/>
        <v>0.008923611111111118</v>
      </c>
      <c r="I34" s="22">
        <f>F34-INDEX($F$4:$F$99,MATCH(D34,$D$4:$D$99,0))</f>
        <v>0.0039583333333333415</v>
      </c>
    </row>
    <row r="35" spans="1:9" s="11" customFormat="1" ht="15" customHeight="1">
      <c r="A35" s="19">
        <v>32</v>
      </c>
      <c r="B35" s="36" t="s">
        <v>145</v>
      </c>
      <c r="C35" s="36" t="s">
        <v>16</v>
      </c>
      <c r="D35" s="37" t="s">
        <v>56</v>
      </c>
      <c r="E35" s="38" t="s">
        <v>61</v>
      </c>
      <c r="F35" s="37" t="s">
        <v>146</v>
      </c>
      <c r="G35" s="21" t="str">
        <f t="shared" si="0"/>
        <v>4.36/km</v>
      </c>
      <c r="H35" s="22">
        <f t="shared" si="2"/>
        <v>0.009525462962962965</v>
      </c>
      <c r="I35" s="22">
        <f>F35-INDEX($F$4:$F$99,MATCH(D35,$D$4:$D$99,0))</f>
        <v>0.008055555555555559</v>
      </c>
    </row>
    <row r="36" spans="1:9" s="11" customFormat="1" ht="15" customHeight="1">
      <c r="A36" s="19">
        <v>33</v>
      </c>
      <c r="B36" s="36" t="s">
        <v>147</v>
      </c>
      <c r="C36" s="36" t="s">
        <v>148</v>
      </c>
      <c r="D36" s="37" t="s">
        <v>96</v>
      </c>
      <c r="E36" s="38" t="s">
        <v>65</v>
      </c>
      <c r="F36" s="37" t="s">
        <v>149</v>
      </c>
      <c r="G36" s="21" t="str">
        <f t="shared" si="0"/>
        <v>4.36/km</v>
      </c>
      <c r="H36" s="22">
        <f t="shared" si="2"/>
        <v>0.009629629629629634</v>
      </c>
      <c r="I36" s="22">
        <f>F36-INDEX($F$4:$F$99,MATCH(D36,$D$4:$D$99,0))</f>
        <v>0.004664351851851857</v>
      </c>
    </row>
    <row r="37" spans="1:9" s="11" customFormat="1" ht="15" customHeight="1">
      <c r="A37" s="19">
        <v>34</v>
      </c>
      <c r="B37" s="36" t="s">
        <v>150</v>
      </c>
      <c r="C37" s="36" t="s">
        <v>13</v>
      </c>
      <c r="D37" s="37" t="s">
        <v>56</v>
      </c>
      <c r="E37" s="38" t="s">
        <v>151</v>
      </c>
      <c r="F37" s="37" t="s">
        <v>152</v>
      </c>
      <c r="G37" s="21" t="str">
        <f t="shared" si="0"/>
        <v>4.37/km</v>
      </c>
      <c r="H37" s="22">
        <f t="shared" si="2"/>
        <v>0.009687500000000002</v>
      </c>
      <c r="I37" s="22">
        <f>F37-INDEX($F$4:$F$99,MATCH(D37,$D$4:$D$99,0))</f>
        <v>0.008217592592592596</v>
      </c>
    </row>
    <row r="38" spans="1:9" s="11" customFormat="1" ht="15" customHeight="1">
      <c r="A38" s="19">
        <v>35</v>
      </c>
      <c r="B38" s="36" t="s">
        <v>153</v>
      </c>
      <c r="C38" s="36" t="s">
        <v>154</v>
      </c>
      <c r="D38" s="37" t="s">
        <v>155</v>
      </c>
      <c r="E38" s="38" t="s">
        <v>65</v>
      </c>
      <c r="F38" s="37" t="s">
        <v>156</v>
      </c>
      <c r="G38" s="21" t="str">
        <f t="shared" si="0"/>
        <v>4.37/km</v>
      </c>
      <c r="H38" s="22">
        <f t="shared" si="2"/>
        <v>0.009733796296296303</v>
      </c>
      <c r="I38" s="22">
        <f>F38-INDEX($F$4:$F$99,MATCH(D38,$D$4:$D$99,0))</f>
        <v>0</v>
      </c>
    </row>
    <row r="39" spans="1:9" s="11" customFormat="1" ht="15" customHeight="1">
      <c r="A39" s="19">
        <v>36</v>
      </c>
      <c r="B39" s="36" t="s">
        <v>157</v>
      </c>
      <c r="C39" s="36" t="s">
        <v>13</v>
      </c>
      <c r="D39" s="37" t="s">
        <v>158</v>
      </c>
      <c r="E39" s="38" t="s">
        <v>159</v>
      </c>
      <c r="F39" s="37" t="s">
        <v>160</v>
      </c>
      <c r="G39" s="21" t="str">
        <f t="shared" si="0"/>
        <v>4.39/km</v>
      </c>
      <c r="H39" s="22">
        <f t="shared" si="2"/>
        <v>0.010023148148148156</v>
      </c>
      <c r="I39" s="22">
        <f>F39-INDEX($F$4:$F$99,MATCH(D39,$D$4:$D$99,0))</f>
        <v>0</v>
      </c>
    </row>
    <row r="40" spans="1:9" s="11" customFormat="1" ht="15" customHeight="1">
      <c r="A40" s="39">
        <v>37</v>
      </c>
      <c r="B40" s="36" t="s">
        <v>161</v>
      </c>
      <c r="C40" s="36" t="s">
        <v>27</v>
      </c>
      <c r="D40" s="37" t="s">
        <v>56</v>
      </c>
      <c r="E40" s="38" t="s">
        <v>65</v>
      </c>
      <c r="F40" s="37" t="s">
        <v>162</v>
      </c>
      <c r="G40" s="23" t="str">
        <f t="shared" si="0"/>
        <v>4.42/km</v>
      </c>
      <c r="H40" s="40">
        <f t="shared" si="2"/>
        <v>0.010520833333333333</v>
      </c>
      <c r="I40" s="40">
        <f>F40-INDEX($F$4:$F$99,MATCH(D40,$D$4:$D$99,0))</f>
        <v>0.009050925925925928</v>
      </c>
    </row>
    <row r="41" spans="1:9" s="11" customFormat="1" ht="15" customHeight="1">
      <c r="A41" s="19">
        <v>38</v>
      </c>
      <c r="B41" s="36" t="s">
        <v>163</v>
      </c>
      <c r="C41" s="36" t="s">
        <v>15</v>
      </c>
      <c r="D41" s="37" t="s">
        <v>56</v>
      </c>
      <c r="E41" s="38" t="s">
        <v>75</v>
      </c>
      <c r="F41" s="37" t="s">
        <v>164</v>
      </c>
      <c r="G41" s="21" t="str">
        <f t="shared" si="0"/>
        <v>4.44/km</v>
      </c>
      <c r="H41" s="22">
        <f t="shared" si="2"/>
        <v>0.01078703703703704</v>
      </c>
      <c r="I41" s="22">
        <f>F41-INDEX($F$4:$F$99,MATCH(D41,$D$4:$D$99,0))</f>
        <v>0.009317129629629634</v>
      </c>
    </row>
    <row r="42" spans="1:9" s="11" customFormat="1" ht="15" customHeight="1">
      <c r="A42" s="19">
        <v>39</v>
      </c>
      <c r="B42" s="36" t="s">
        <v>165</v>
      </c>
      <c r="C42" s="36" t="s">
        <v>31</v>
      </c>
      <c r="D42" s="37" t="s">
        <v>83</v>
      </c>
      <c r="E42" s="38" t="s">
        <v>65</v>
      </c>
      <c r="F42" s="37" t="s">
        <v>166</v>
      </c>
      <c r="G42" s="21" t="str">
        <f t="shared" si="0"/>
        <v>4.45/km</v>
      </c>
      <c r="H42" s="22">
        <f t="shared" si="2"/>
        <v>0.010868055555555554</v>
      </c>
      <c r="I42" s="22">
        <f>F42-INDEX($F$4:$F$99,MATCH(D42,$D$4:$D$99,0))</f>
        <v>0.007604166666666662</v>
      </c>
    </row>
    <row r="43" spans="1:9" s="11" customFormat="1" ht="15" customHeight="1">
      <c r="A43" s="19">
        <v>40</v>
      </c>
      <c r="B43" s="36" t="s">
        <v>167</v>
      </c>
      <c r="C43" s="36" t="s">
        <v>15</v>
      </c>
      <c r="D43" s="37" t="s">
        <v>64</v>
      </c>
      <c r="E43" s="38" t="s">
        <v>168</v>
      </c>
      <c r="F43" s="37" t="s">
        <v>166</v>
      </c>
      <c r="G43" s="21" t="str">
        <f t="shared" si="0"/>
        <v>4.45/km</v>
      </c>
      <c r="H43" s="22">
        <f t="shared" si="2"/>
        <v>0.010868055555555554</v>
      </c>
      <c r="I43" s="22">
        <f>F43-INDEX($F$4:$F$99,MATCH(D43,$D$4:$D$99,0))</f>
        <v>0.008865740740740737</v>
      </c>
    </row>
    <row r="44" spans="1:9" s="11" customFormat="1" ht="15" customHeight="1">
      <c r="A44" s="19">
        <v>41</v>
      </c>
      <c r="B44" s="36" t="s">
        <v>169</v>
      </c>
      <c r="C44" s="36" t="s">
        <v>170</v>
      </c>
      <c r="D44" s="37" t="s">
        <v>171</v>
      </c>
      <c r="E44" s="38" t="s">
        <v>143</v>
      </c>
      <c r="F44" s="37" t="s">
        <v>172</v>
      </c>
      <c r="G44" s="21" t="str">
        <f t="shared" si="0"/>
        <v>4.45/km</v>
      </c>
      <c r="H44" s="22">
        <f t="shared" si="2"/>
        <v>0.010914351851851856</v>
      </c>
      <c r="I44" s="22">
        <f>F44-INDEX($F$4:$F$99,MATCH(D44,$D$4:$D$99,0))</f>
        <v>0</v>
      </c>
    </row>
    <row r="45" spans="1:9" s="11" customFormat="1" ht="15" customHeight="1">
      <c r="A45" s="39">
        <v>42</v>
      </c>
      <c r="B45" s="36" t="s">
        <v>43</v>
      </c>
      <c r="C45" s="36" t="s">
        <v>173</v>
      </c>
      <c r="D45" s="37" t="s">
        <v>52</v>
      </c>
      <c r="E45" s="38" t="s">
        <v>93</v>
      </c>
      <c r="F45" s="37" t="s">
        <v>174</v>
      </c>
      <c r="G45" s="23" t="str">
        <f t="shared" si="0"/>
        <v>4.46/km</v>
      </c>
      <c r="H45" s="40">
        <f t="shared" si="2"/>
        <v>0.011053240740740738</v>
      </c>
      <c r="I45" s="40">
        <f>F45-INDEX($F$4:$F$99,MATCH(D45,$D$4:$D$99,0))</f>
        <v>0.011053240740740738</v>
      </c>
    </row>
    <row r="46" spans="1:9" s="11" customFormat="1" ht="15" customHeight="1">
      <c r="A46" s="19">
        <v>43</v>
      </c>
      <c r="B46" s="36" t="s">
        <v>175</v>
      </c>
      <c r="C46" s="36" t="s">
        <v>34</v>
      </c>
      <c r="D46" s="37" t="s">
        <v>52</v>
      </c>
      <c r="E46" s="38" t="s">
        <v>65</v>
      </c>
      <c r="F46" s="37" t="s">
        <v>176</v>
      </c>
      <c r="G46" s="21" t="str">
        <f t="shared" si="0"/>
        <v>4.49/km</v>
      </c>
      <c r="H46" s="22">
        <f t="shared" si="2"/>
        <v>0.011562500000000003</v>
      </c>
      <c r="I46" s="22">
        <f>F46-INDEX($F$4:$F$99,MATCH(D46,$D$4:$D$99,0))</f>
        <v>0.011562500000000003</v>
      </c>
    </row>
    <row r="47" spans="1:9" s="11" customFormat="1" ht="15" customHeight="1">
      <c r="A47" s="19">
        <v>44</v>
      </c>
      <c r="B47" s="36" t="s">
        <v>177</v>
      </c>
      <c r="C47" s="36" t="s">
        <v>178</v>
      </c>
      <c r="D47" s="37" t="s">
        <v>56</v>
      </c>
      <c r="E47" s="38" t="s">
        <v>84</v>
      </c>
      <c r="F47" s="37" t="s">
        <v>179</v>
      </c>
      <c r="G47" s="21" t="str">
        <f t="shared" si="0"/>
        <v>4.49/km</v>
      </c>
      <c r="H47" s="22">
        <f t="shared" si="2"/>
        <v>0.011597222222222224</v>
      </c>
      <c r="I47" s="22">
        <f>F47-INDEX($F$4:$F$99,MATCH(D47,$D$4:$D$99,0))</f>
        <v>0.010127314814814818</v>
      </c>
    </row>
    <row r="48" spans="1:9" s="11" customFormat="1" ht="15" customHeight="1">
      <c r="A48" s="19">
        <v>45</v>
      </c>
      <c r="B48" s="36" t="s">
        <v>180</v>
      </c>
      <c r="C48" s="36" t="s">
        <v>36</v>
      </c>
      <c r="D48" s="37" t="s">
        <v>56</v>
      </c>
      <c r="E48" s="38" t="s">
        <v>97</v>
      </c>
      <c r="F48" s="37" t="s">
        <v>181</v>
      </c>
      <c r="G48" s="21" t="str">
        <f t="shared" si="0"/>
        <v>4.50/km</v>
      </c>
      <c r="H48" s="22">
        <f t="shared" si="2"/>
        <v>0.011631944444444452</v>
      </c>
      <c r="I48" s="22">
        <f>F48-INDEX($F$4:$F$99,MATCH(D48,$D$4:$D$99,0))</f>
        <v>0.010162037037037046</v>
      </c>
    </row>
    <row r="49" spans="1:9" s="11" customFormat="1" ht="15" customHeight="1">
      <c r="A49" s="19">
        <v>46</v>
      </c>
      <c r="B49" s="36" t="s">
        <v>182</v>
      </c>
      <c r="C49" s="36" t="s">
        <v>11</v>
      </c>
      <c r="D49" s="37" t="s">
        <v>96</v>
      </c>
      <c r="E49" s="38" t="s">
        <v>65</v>
      </c>
      <c r="F49" s="37" t="s">
        <v>183</v>
      </c>
      <c r="G49" s="21" t="str">
        <f t="shared" si="0"/>
        <v>4.50/km</v>
      </c>
      <c r="H49" s="22">
        <f t="shared" si="2"/>
        <v>0.011678240740740746</v>
      </c>
      <c r="I49" s="22">
        <f>F49-INDEX($F$4:$F$99,MATCH(D49,$D$4:$D$99,0))</f>
        <v>0.006712962962962969</v>
      </c>
    </row>
    <row r="50" spans="1:9" s="11" customFormat="1" ht="15" customHeight="1">
      <c r="A50" s="19">
        <v>47</v>
      </c>
      <c r="B50" s="36" t="s">
        <v>184</v>
      </c>
      <c r="C50" s="36" t="s">
        <v>173</v>
      </c>
      <c r="D50" s="37" t="s">
        <v>83</v>
      </c>
      <c r="E50" s="38" t="s">
        <v>185</v>
      </c>
      <c r="F50" s="37" t="s">
        <v>186</v>
      </c>
      <c r="G50" s="21" t="str">
        <f t="shared" si="0"/>
        <v>4.51/km</v>
      </c>
      <c r="H50" s="22">
        <f t="shared" si="2"/>
        <v>0.011793981481481489</v>
      </c>
      <c r="I50" s="22">
        <f>F50-INDEX($F$4:$F$99,MATCH(D50,$D$4:$D$99,0))</f>
        <v>0.008530092592592596</v>
      </c>
    </row>
    <row r="51" spans="1:9" s="11" customFormat="1" ht="15" customHeight="1">
      <c r="A51" s="19">
        <v>48</v>
      </c>
      <c r="B51" s="36" t="s">
        <v>187</v>
      </c>
      <c r="C51" s="36" t="s">
        <v>28</v>
      </c>
      <c r="D51" s="37" t="s">
        <v>52</v>
      </c>
      <c r="E51" s="38" t="s">
        <v>65</v>
      </c>
      <c r="F51" s="37" t="s">
        <v>188</v>
      </c>
      <c r="G51" s="21" t="str">
        <f t="shared" si="0"/>
        <v>4.52/km</v>
      </c>
      <c r="H51" s="22">
        <f t="shared" si="2"/>
        <v>0.011921296296296305</v>
      </c>
      <c r="I51" s="22">
        <f>F51-INDEX($F$4:$F$99,MATCH(D51,$D$4:$D$99,0))</f>
        <v>0.011921296296296305</v>
      </c>
    </row>
    <row r="52" spans="1:9" s="11" customFormat="1" ht="15" customHeight="1">
      <c r="A52" s="19">
        <v>49</v>
      </c>
      <c r="B52" s="36" t="s">
        <v>189</v>
      </c>
      <c r="C52" s="36" t="s">
        <v>35</v>
      </c>
      <c r="D52" s="37" t="s">
        <v>190</v>
      </c>
      <c r="E52" s="38" t="s">
        <v>65</v>
      </c>
      <c r="F52" s="37" t="s">
        <v>191</v>
      </c>
      <c r="G52" s="21" t="str">
        <f t="shared" si="0"/>
        <v>4.52/km</v>
      </c>
      <c r="H52" s="22">
        <f t="shared" si="2"/>
        <v>0.011979166666666673</v>
      </c>
      <c r="I52" s="22">
        <f>F52-INDEX($F$4:$F$99,MATCH(D52,$D$4:$D$99,0))</f>
        <v>0</v>
      </c>
    </row>
    <row r="53" spans="1:9" s="13" customFormat="1" ht="15" customHeight="1">
      <c r="A53" s="19">
        <v>50</v>
      </c>
      <c r="B53" s="36" t="s">
        <v>192</v>
      </c>
      <c r="C53" s="36" t="s">
        <v>193</v>
      </c>
      <c r="D53" s="37" t="s">
        <v>52</v>
      </c>
      <c r="E53" s="38" t="s">
        <v>65</v>
      </c>
      <c r="F53" s="37" t="s">
        <v>194</v>
      </c>
      <c r="G53" s="21" t="str">
        <f t="shared" si="0"/>
        <v>4.54/km</v>
      </c>
      <c r="H53" s="22">
        <f t="shared" si="2"/>
        <v>0.012268518518518526</v>
      </c>
      <c r="I53" s="22">
        <f>F53-INDEX($F$4:$F$99,MATCH(D53,$D$4:$D$99,0))</f>
        <v>0.012268518518518526</v>
      </c>
    </row>
    <row r="54" spans="1:9" s="11" customFormat="1" ht="15" customHeight="1">
      <c r="A54" s="19">
        <v>51</v>
      </c>
      <c r="B54" s="36" t="s">
        <v>195</v>
      </c>
      <c r="C54" s="36" t="s">
        <v>196</v>
      </c>
      <c r="D54" s="37" t="s">
        <v>190</v>
      </c>
      <c r="E54" s="38" t="s">
        <v>197</v>
      </c>
      <c r="F54" s="37" t="s">
        <v>198</v>
      </c>
      <c r="G54" s="21" t="str">
        <f t="shared" si="0"/>
        <v>4.55/km</v>
      </c>
      <c r="H54" s="22">
        <f t="shared" si="2"/>
        <v>0.012372685185185188</v>
      </c>
      <c r="I54" s="22">
        <f>F54-INDEX($F$4:$F$99,MATCH(D54,$D$4:$D$99,0))</f>
        <v>0.00039351851851851527</v>
      </c>
    </row>
    <row r="55" spans="1:9" s="11" customFormat="1" ht="15" customHeight="1">
      <c r="A55" s="39">
        <v>52</v>
      </c>
      <c r="B55" s="36" t="s">
        <v>199</v>
      </c>
      <c r="C55" s="36" t="s">
        <v>148</v>
      </c>
      <c r="D55" s="37" t="s">
        <v>64</v>
      </c>
      <c r="E55" s="38" t="s">
        <v>84</v>
      </c>
      <c r="F55" s="37" t="s">
        <v>200</v>
      </c>
      <c r="G55" s="23" t="str">
        <f t="shared" si="0"/>
        <v>4.56/km</v>
      </c>
      <c r="H55" s="40">
        <f t="shared" si="2"/>
        <v>0.012511574074074078</v>
      </c>
      <c r="I55" s="40">
        <f>F55-INDEX($F$4:$F$99,MATCH(D55,$D$4:$D$99,0))</f>
        <v>0.01050925925925926</v>
      </c>
    </row>
    <row r="56" spans="1:9" s="11" customFormat="1" ht="15" customHeight="1">
      <c r="A56" s="19">
        <v>53</v>
      </c>
      <c r="B56" s="36" t="s">
        <v>201</v>
      </c>
      <c r="C56" s="36" t="s">
        <v>23</v>
      </c>
      <c r="D56" s="37" t="s">
        <v>52</v>
      </c>
      <c r="E56" s="38" t="s">
        <v>61</v>
      </c>
      <c r="F56" s="37" t="s">
        <v>202</v>
      </c>
      <c r="G56" s="21" t="str">
        <f t="shared" si="0"/>
        <v>4.57/km</v>
      </c>
      <c r="H56" s="22">
        <f t="shared" si="2"/>
        <v>0.012696759259259269</v>
      </c>
      <c r="I56" s="22">
        <f>F56-INDEX($F$4:$F$99,MATCH(D56,$D$4:$D$99,0))</f>
        <v>0.012696759259259269</v>
      </c>
    </row>
    <row r="57" spans="1:9" s="11" customFormat="1" ht="15" customHeight="1">
      <c r="A57" s="19">
        <v>54</v>
      </c>
      <c r="B57" s="36" t="s">
        <v>203</v>
      </c>
      <c r="C57" s="36" t="s">
        <v>38</v>
      </c>
      <c r="D57" s="37" t="s">
        <v>204</v>
      </c>
      <c r="E57" s="38" t="s">
        <v>65</v>
      </c>
      <c r="F57" s="37" t="s">
        <v>205</v>
      </c>
      <c r="G57" s="21" t="str">
        <f t="shared" si="0"/>
        <v>4.57/km</v>
      </c>
      <c r="H57" s="22">
        <f t="shared" si="2"/>
        <v>0.012719907407407409</v>
      </c>
      <c r="I57" s="22">
        <f>F57-INDEX($F$4:$F$99,MATCH(D57,$D$4:$D$99,0))</f>
        <v>0</v>
      </c>
    </row>
    <row r="58" spans="1:9" s="11" customFormat="1" ht="15" customHeight="1">
      <c r="A58" s="19">
        <v>55</v>
      </c>
      <c r="B58" s="36" t="s">
        <v>206</v>
      </c>
      <c r="C58" s="36" t="s">
        <v>207</v>
      </c>
      <c r="D58" s="37" t="s">
        <v>83</v>
      </c>
      <c r="E58" s="38" t="s">
        <v>103</v>
      </c>
      <c r="F58" s="37" t="s">
        <v>208</v>
      </c>
      <c r="G58" s="21" t="str">
        <f t="shared" si="0"/>
        <v>4.59/km</v>
      </c>
      <c r="H58" s="22">
        <f t="shared" si="2"/>
        <v>0.013009259259259262</v>
      </c>
      <c r="I58" s="22">
        <f>F58-INDEX($F$4:$F$99,MATCH(D58,$D$4:$D$99,0))</f>
        <v>0.00974537037037037</v>
      </c>
    </row>
    <row r="59" spans="1:9" s="11" customFormat="1" ht="15" customHeight="1">
      <c r="A59" s="19">
        <v>56</v>
      </c>
      <c r="B59" s="36" t="s">
        <v>209</v>
      </c>
      <c r="C59" s="36" t="s">
        <v>210</v>
      </c>
      <c r="D59" s="37" t="s">
        <v>64</v>
      </c>
      <c r="E59" s="38" t="s">
        <v>211</v>
      </c>
      <c r="F59" s="37" t="s">
        <v>212</v>
      </c>
      <c r="G59" s="21" t="str">
        <f t="shared" si="0"/>
        <v>4.59/km</v>
      </c>
      <c r="H59" s="22">
        <f t="shared" si="2"/>
        <v>0.013020833333333336</v>
      </c>
      <c r="I59" s="22">
        <f>F59-INDEX($F$4:$F$99,MATCH(D59,$D$4:$D$99,0))</f>
        <v>0.011018518518518518</v>
      </c>
    </row>
    <row r="60" spans="1:9" s="11" customFormat="1" ht="15" customHeight="1">
      <c r="A60" s="19">
        <v>57</v>
      </c>
      <c r="B60" s="36" t="s">
        <v>213</v>
      </c>
      <c r="C60" s="36" t="s">
        <v>19</v>
      </c>
      <c r="D60" s="37" t="s">
        <v>52</v>
      </c>
      <c r="E60" s="38" t="s">
        <v>93</v>
      </c>
      <c r="F60" s="37" t="s">
        <v>214</v>
      </c>
      <c r="G60" s="21" t="str">
        <f t="shared" si="0"/>
        <v>5.01/km</v>
      </c>
      <c r="H60" s="22">
        <f t="shared" si="2"/>
        <v>0.013368055555555557</v>
      </c>
      <c r="I60" s="22">
        <f>F60-INDEX($F$4:$F$99,MATCH(D60,$D$4:$D$99,0))</f>
        <v>0.013368055555555557</v>
      </c>
    </row>
    <row r="61" spans="1:9" s="11" customFormat="1" ht="15" customHeight="1">
      <c r="A61" s="19">
        <v>58</v>
      </c>
      <c r="B61" s="36" t="s">
        <v>215</v>
      </c>
      <c r="C61" s="36" t="s">
        <v>216</v>
      </c>
      <c r="D61" s="37" t="s">
        <v>64</v>
      </c>
      <c r="E61" s="38" t="s">
        <v>168</v>
      </c>
      <c r="F61" s="37" t="s">
        <v>217</v>
      </c>
      <c r="G61" s="21" t="str">
        <f t="shared" si="0"/>
        <v>5.06/km</v>
      </c>
      <c r="H61" s="22">
        <f t="shared" si="2"/>
        <v>0.014085648148148153</v>
      </c>
      <c r="I61" s="22">
        <f>F61-INDEX($F$4:$F$99,MATCH(D61,$D$4:$D$99,0))</f>
        <v>0.012083333333333335</v>
      </c>
    </row>
    <row r="62" spans="1:9" s="11" customFormat="1" ht="15" customHeight="1">
      <c r="A62" s="19">
        <v>59</v>
      </c>
      <c r="B62" s="36" t="s">
        <v>218</v>
      </c>
      <c r="C62" s="36" t="s">
        <v>219</v>
      </c>
      <c r="D62" s="37" t="s">
        <v>220</v>
      </c>
      <c r="E62" s="38" t="s">
        <v>65</v>
      </c>
      <c r="F62" s="37" t="s">
        <v>221</v>
      </c>
      <c r="G62" s="21" t="str">
        <f t="shared" si="0"/>
        <v>5.07/km</v>
      </c>
      <c r="H62" s="22">
        <f t="shared" si="2"/>
        <v>0.014305555555555557</v>
      </c>
      <c r="I62" s="22">
        <f>F62-INDEX($F$4:$F$99,MATCH(D62,$D$4:$D$99,0))</f>
        <v>0</v>
      </c>
    </row>
    <row r="63" spans="1:9" s="11" customFormat="1" ht="15" customHeight="1">
      <c r="A63" s="19">
        <v>60</v>
      </c>
      <c r="B63" s="36" t="s">
        <v>222</v>
      </c>
      <c r="C63" s="36" t="s">
        <v>173</v>
      </c>
      <c r="D63" s="37" t="s">
        <v>64</v>
      </c>
      <c r="E63" s="38" t="s">
        <v>75</v>
      </c>
      <c r="F63" s="37" t="s">
        <v>223</v>
      </c>
      <c r="G63" s="21" t="str">
        <f t="shared" si="0"/>
        <v>5.10/km</v>
      </c>
      <c r="H63" s="22">
        <f t="shared" si="2"/>
        <v>0.0147337962962963</v>
      </c>
      <c r="I63" s="22">
        <f>F63-INDEX($F$4:$F$99,MATCH(D63,$D$4:$D$99,0))</f>
        <v>0.012731481481481483</v>
      </c>
    </row>
    <row r="64" spans="1:9" s="11" customFormat="1" ht="15" customHeight="1">
      <c r="A64" s="19">
        <v>61</v>
      </c>
      <c r="B64" s="36" t="s">
        <v>224</v>
      </c>
      <c r="C64" s="36" t="s">
        <v>35</v>
      </c>
      <c r="D64" s="37" t="s">
        <v>64</v>
      </c>
      <c r="E64" s="38" t="s">
        <v>97</v>
      </c>
      <c r="F64" s="37" t="s">
        <v>225</v>
      </c>
      <c r="G64" s="21" t="str">
        <f t="shared" si="0"/>
        <v>5.13/km</v>
      </c>
      <c r="H64" s="22">
        <f t="shared" si="2"/>
        <v>0.015069444444444455</v>
      </c>
      <c r="I64" s="22">
        <f>F64-INDEX($F$4:$F$99,MATCH(D64,$D$4:$D$99,0))</f>
        <v>0.013067129629629637</v>
      </c>
    </row>
    <row r="65" spans="1:9" s="11" customFormat="1" ht="15" customHeight="1">
      <c r="A65" s="19">
        <v>62</v>
      </c>
      <c r="B65" s="36" t="s">
        <v>150</v>
      </c>
      <c r="C65" s="36" t="s">
        <v>226</v>
      </c>
      <c r="D65" s="37" t="s">
        <v>190</v>
      </c>
      <c r="E65" s="38" t="s">
        <v>151</v>
      </c>
      <c r="F65" s="37" t="s">
        <v>227</v>
      </c>
      <c r="G65" s="21" t="str">
        <f t="shared" si="0"/>
        <v>5.13/km</v>
      </c>
      <c r="H65" s="22">
        <f t="shared" si="2"/>
        <v>0.015115740740740749</v>
      </c>
      <c r="I65" s="22">
        <f>F65-INDEX($F$4:$F$99,MATCH(D65,$D$4:$D$99,0))</f>
        <v>0.0031365740740740763</v>
      </c>
    </row>
    <row r="66" spans="1:9" s="11" customFormat="1" ht="15" customHeight="1">
      <c r="A66" s="19">
        <v>63</v>
      </c>
      <c r="B66" s="36" t="s">
        <v>228</v>
      </c>
      <c r="C66" s="36" t="s">
        <v>18</v>
      </c>
      <c r="D66" s="37" t="s">
        <v>96</v>
      </c>
      <c r="E66" s="38" t="s">
        <v>84</v>
      </c>
      <c r="F66" s="37" t="s">
        <v>229</v>
      </c>
      <c r="G66" s="21" t="str">
        <f t="shared" si="0"/>
        <v>5.13/km</v>
      </c>
      <c r="H66" s="22">
        <f t="shared" si="2"/>
        <v>0.01513888888888889</v>
      </c>
      <c r="I66" s="22">
        <f>F66-INDEX($F$4:$F$99,MATCH(D66,$D$4:$D$99,0))</f>
        <v>0.010173611111111112</v>
      </c>
    </row>
    <row r="67" spans="1:9" s="11" customFormat="1" ht="15" customHeight="1">
      <c r="A67" s="19">
        <v>64</v>
      </c>
      <c r="B67" s="36" t="s">
        <v>230</v>
      </c>
      <c r="C67" s="36" t="s">
        <v>231</v>
      </c>
      <c r="D67" s="37" t="s">
        <v>155</v>
      </c>
      <c r="E67" s="38" t="s">
        <v>112</v>
      </c>
      <c r="F67" s="37" t="s">
        <v>232</v>
      </c>
      <c r="G67" s="21" t="str">
        <f t="shared" si="0"/>
        <v>5.13/km</v>
      </c>
      <c r="H67" s="22">
        <f t="shared" si="2"/>
        <v>0.01518518518518519</v>
      </c>
      <c r="I67" s="22">
        <f>F67-INDEX($F$4:$F$99,MATCH(D67,$D$4:$D$99,0))</f>
        <v>0.0054513888888888876</v>
      </c>
    </row>
    <row r="68" spans="1:9" s="11" customFormat="1" ht="15" customHeight="1">
      <c r="A68" s="19">
        <v>65</v>
      </c>
      <c r="B68" s="36" t="s">
        <v>233</v>
      </c>
      <c r="C68" s="36" t="s">
        <v>25</v>
      </c>
      <c r="D68" s="37" t="s">
        <v>96</v>
      </c>
      <c r="E68" s="38" t="s">
        <v>65</v>
      </c>
      <c r="F68" s="37" t="s">
        <v>234</v>
      </c>
      <c r="G68" s="21" t="str">
        <f aca="true" t="shared" si="3" ref="G68:G99">TEXT(INT((HOUR(F68)*3600+MINUTE(F68)*60+SECOND(F68))/$I$2/60),"0")&amp;"."&amp;TEXT(MOD((HOUR(F68)*3600+MINUTE(F68)*60+SECOND(F68))/$I$2,60),"00")&amp;"/km"</f>
        <v>5.14/km</v>
      </c>
      <c r="H68" s="22">
        <f t="shared" si="2"/>
        <v>0.015254629629629632</v>
      </c>
      <c r="I68" s="22">
        <f>F68-INDEX($F$4:$F$99,MATCH(D68,$D$4:$D$99,0))</f>
        <v>0.010289351851851855</v>
      </c>
    </row>
    <row r="69" spans="1:9" s="11" customFormat="1" ht="15" customHeight="1">
      <c r="A69" s="41">
        <v>66</v>
      </c>
      <c r="B69" s="42" t="s">
        <v>235</v>
      </c>
      <c r="C69" s="42" t="s">
        <v>40</v>
      </c>
      <c r="D69" s="43" t="s">
        <v>64</v>
      </c>
      <c r="E69" s="44" t="s">
        <v>318</v>
      </c>
      <c r="F69" s="43" t="s">
        <v>236</v>
      </c>
      <c r="G69" s="45" t="str">
        <f t="shared" si="3"/>
        <v>5.16/km</v>
      </c>
      <c r="H69" s="46">
        <f t="shared" si="2"/>
        <v>0.015613425925925926</v>
      </c>
      <c r="I69" s="46">
        <f>F69-INDEX($F$4:$F$99,MATCH(D69,$D$4:$D$99,0))</f>
        <v>0.013611111111111109</v>
      </c>
    </row>
    <row r="70" spans="1:9" s="11" customFormat="1" ht="15" customHeight="1">
      <c r="A70" s="19">
        <v>67</v>
      </c>
      <c r="B70" s="36" t="s">
        <v>237</v>
      </c>
      <c r="C70" s="36" t="s">
        <v>238</v>
      </c>
      <c r="D70" s="37" t="s">
        <v>56</v>
      </c>
      <c r="E70" s="38" t="s">
        <v>211</v>
      </c>
      <c r="F70" s="37" t="s">
        <v>239</v>
      </c>
      <c r="G70" s="21" t="str">
        <f t="shared" si="3"/>
        <v>5.17/km</v>
      </c>
      <c r="H70" s="22">
        <f t="shared" si="2"/>
        <v>0.01579861111111111</v>
      </c>
      <c r="I70" s="22">
        <f>F70-INDEX($F$4:$F$99,MATCH(D70,$D$4:$D$99,0))</f>
        <v>0.014328703703703705</v>
      </c>
    </row>
    <row r="71" spans="1:9" s="11" customFormat="1" ht="15" customHeight="1">
      <c r="A71" s="19">
        <v>68</v>
      </c>
      <c r="B71" s="36" t="s">
        <v>240</v>
      </c>
      <c r="C71" s="36" t="s">
        <v>241</v>
      </c>
      <c r="D71" s="37" t="s">
        <v>64</v>
      </c>
      <c r="E71" s="38" t="s">
        <v>211</v>
      </c>
      <c r="F71" s="37" t="s">
        <v>242</v>
      </c>
      <c r="G71" s="21" t="str">
        <f t="shared" si="3"/>
        <v>5.17/km</v>
      </c>
      <c r="H71" s="22">
        <f t="shared" si="2"/>
        <v>0.01581018518518519</v>
      </c>
      <c r="I71" s="22">
        <f>F71-INDEX($F$4:$F$99,MATCH(D71,$D$4:$D$99,0))</f>
        <v>0.013807870370370373</v>
      </c>
    </row>
    <row r="72" spans="1:9" s="11" customFormat="1" ht="15" customHeight="1">
      <c r="A72" s="19">
        <v>69</v>
      </c>
      <c r="B72" s="36" t="s">
        <v>243</v>
      </c>
      <c r="C72" s="36" t="s">
        <v>21</v>
      </c>
      <c r="D72" s="37" t="s">
        <v>56</v>
      </c>
      <c r="E72" s="38" t="s">
        <v>244</v>
      </c>
      <c r="F72" s="37" t="s">
        <v>242</v>
      </c>
      <c r="G72" s="21" t="str">
        <f t="shared" si="3"/>
        <v>5.17/km</v>
      </c>
      <c r="H72" s="22">
        <f t="shared" si="2"/>
        <v>0.01581018518518519</v>
      </c>
      <c r="I72" s="22">
        <f>F72-INDEX($F$4:$F$99,MATCH(D72,$D$4:$D$99,0))</f>
        <v>0.014340277777777785</v>
      </c>
    </row>
    <row r="73" spans="1:9" s="11" customFormat="1" ht="15" customHeight="1">
      <c r="A73" s="39">
        <v>70</v>
      </c>
      <c r="B73" s="36" t="s">
        <v>245</v>
      </c>
      <c r="C73" s="36" t="s">
        <v>14</v>
      </c>
      <c r="D73" s="37" t="s">
        <v>52</v>
      </c>
      <c r="E73" s="38" t="s">
        <v>65</v>
      </c>
      <c r="F73" s="37" t="s">
        <v>246</v>
      </c>
      <c r="G73" s="23" t="str">
        <f t="shared" si="3"/>
        <v>5.18/km</v>
      </c>
      <c r="H73" s="40">
        <f t="shared" si="2"/>
        <v>0.015844907407407405</v>
      </c>
      <c r="I73" s="40">
        <f>F73-INDEX($F$4:$F$99,MATCH(D73,$D$4:$D$99,0))</f>
        <v>0.015844907407407405</v>
      </c>
    </row>
    <row r="74" spans="1:9" s="11" customFormat="1" ht="15" customHeight="1">
      <c r="A74" s="19">
        <v>71</v>
      </c>
      <c r="B74" s="36" t="s">
        <v>247</v>
      </c>
      <c r="C74" s="36" t="s">
        <v>41</v>
      </c>
      <c r="D74" s="37" t="s">
        <v>248</v>
      </c>
      <c r="E74" s="38" t="s">
        <v>65</v>
      </c>
      <c r="F74" s="37" t="s">
        <v>249</v>
      </c>
      <c r="G74" s="21" t="str">
        <f t="shared" si="3"/>
        <v>5.18/km</v>
      </c>
      <c r="H74" s="22">
        <f t="shared" si="2"/>
        <v>0.01590277777777778</v>
      </c>
      <c r="I74" s="22">
        <f>F74-INDEX($F$4:$F$99,MATCH(D74,$D$4:$D$99,0))</f>
        <v>0</v>
      </c>
    </row>
    <row r="75" spans="1:9" s="11" customFormat="1" ht="15" customHeight="1">
      <c r="A75" s="19">
        <v>72</v>
      </c>
      <c r="B75" s="36" t="s">
        <v>161</v>
      </c>
      <c r="C75" s="36" t="s">
        <v>34</v>
      </c>
      <c r="D75" s="37" t="s">
        <v>190</v>
      </c>
      <c r="E75" s="38" t="s">
        <v>250</v>
      </c>
      <c r="F75" s="37" t="s">
        <v>251</v>
      </c>
      <c r="G75" s="21" t="str">
        <f t="shared" si="3"/>
        <v>5.19/km</v>
      </c>
      <c r="H75" s="22">
        <f t="shared" si="2"/>
        <v>0.015995370370370375</v>
      </c>
      <c r="I75" s="22">
        <f>F75-INDEX($F$4:$F$99,MATCH(D75,$D$4:$D$99,0))</f>
        <v>0.004016203703703702</v>
      </c>
    </row>
    <row r="76" spans="1:9" s="11" customFormat="1" ht="15" customHeight="1">
      <c r="A76" s="19">
        <v>73</v>
      </c>
      <c r="B76" s="36" t="s">
        <v>252</v>
      </c>
      <c r="C76" s="36" t="s">
        <v>35</v>
      </c>
      <c r="D76" s="37" t="s">
        <v>64</v>
      </c>
      <c r="E76" s="38" t="s">
        <v>75</v>
      </c>
      <c r="F76" s="37" t="s">
        <v>253</v>
      </c>
      <c r="G76" s="21" t="str">
        <f t="shared" si="3"/>
        <v>5.24/km</v>
      </c>
      <c r="H76" s="22">
        <f t="shared" si="2"/>
        <v>0.016759259259259265</v>
      </c>
      <c r="I76" s="22">
        <f>F76-INDEX($F$4:$F$99,MATCH(D76,$D$4:$D$99,0))</f>
        <v>0.014756944444444448</v>
      </c>
    </row>
    <row r="77" spans="1:9" s="11" customFormat="1" ht="15" customHeight="1">
      <c r="A77" s="19">
        <v>74</v>
      </c>
      <c r="B77" s="36" t="s">
        <v>209</v>
      </c>
      <c r="C77" s="36" t="s">
        <v>26</v>
      </c>
      <c r="D77" s="37" t="s">
        <v>190</v>
      </c>
      <c r="E77" s="38" t="s">
        <v>254</v>
      </c>
      <c r="F77" s="37" t="s">
        <v>255</v>
      </c>
      <c r="G77" s="21" t="str">
        <f t="shared" si="3"/>
        <v>5.24/km</v>
      </c>
      <c r="H77" s="22">
        <f t="shared" si="2"/>
        <v>0.016840277777777787</v>
      </c>
      <c r="I77" s="22">
        <f>F77-INDEX($F$4:$F$99,MATCH(D77,$D$4:$D$99,0))</f>
        <v>0.004861111111111115</v>
      </c>
    </row>
    <row r="78" spans="1:9" s="11" customFormat="1" ht="15" customHeight="1">
      <c r="A78" s="19">
        <v>75</v>
      </c>
      <c r="B78" s="36" t="s">
        <v>45</v>
      </c>
      <c r="C78" s="36" t="s">
        <v>32</v>
      </c>
      <c r="D78" s="37" t="s">
        <v>190</v>
      </c>
      <c r="E78" s="38" t="s">
        <v>256</v>
      </c>
      <c r="F78" s="37" t="s">
        <v>257</v>
      </c>
      <c r="G78" s="21" t="str">
        <f t="shared" si="3"/>
        <v>5.27/km</v>
      </c>
      <c r="H78" s="22">
        <f t="shared" si="2"/>
        <v>0.017280092592592597</v>
      </c>
      <c r="I78" s="22">
        <f>F78-INDEX($F$4:$F$99,MATCH(D78,$D$4:$D$99,0))</f>
        <v>0.005300925925925924</v>
      </c>
    </row>
    <row r="79" spans="1:9" s="11" customFormat="1" ht="15" customHeight="1">
      <c r="A79" s="19">
        <v>76</v>
      </c>
      <c r="B79" s="36" t="s">
        <v>258</v>
      </c>
      <c r="C79" s="36" t="s">
        <v>196</v>
      </c>
      <c r="D79" s="37" t="s">
        <v>190</v>
      </c>
      <c r="E79" s="38" t="s">
        <v>103</v>
      </c>
      <c r="F79" s="37" t="s">
        <v>259</v>
      </c>
      <c r="G79" s="21" t="str">
        <f t="shared" si="3"/>
        <v>5.27/km</v>
      </c>
      <c r="H79" s="22">
        <f t="shared" si="2"/>
        <v>0.01729166666666667</v>
      </c>
      <c r="I79" s="22">
        <f>F79-INDEX($F$4:$F$99,MATCH(D79,$D$4:$D$99,0))</f>
        <v>0.005312499999999998</v>
      </c>
    </row>
    <row r="80" spans="1:9" s="13" customFormat="1" ht="15" customHeight="1">
      <c r="A80" s="19">
        <v>77</v>
      </c>
      <c r="B80" s="36" t="s">
        <v>260</v>
      </c>
      <c r="C80" s="36" t="s">
        <v>261</v>
      </c>
      <c r="D80" s="37" t="s">
        <v>248</v>
      </c>
      <c r="E80" s="38" t="s">
        <v>75</v>
      </c>
      <c r="F80" s="37" t="s">
        <v>262</v>
      </c>
      <c r="G80" s="21" t="str">
        <f t="shared" si="3"/>
        <v>5.28/km</v>
      </c>
      <c r="H80" s="22">
        <f t="shared" si="2"/>
        <v>0.01734953703703704</v>
      </c>
      <c r="I80" s="22">
        <f>F80-INDEX($F$4:$F$99,MATCH(D80,$D$4:$D$99,0))</f>
        <v>0.0014467592592592587</v>
      </c>
    </row>
    <row r="81" spans="1:9" s="11" customFormat="1" ht="15" customHeight="1">
      <c r="A81" s="19">
        <v>78</v>
      </c>
      <c r="B81" s="36" t="s">
        <v>263</v>
      </c>
      <c r="C81" s="36" t="s">
        <v>264</v>
      </c>
      <c r="D81" s="37" t="s">
        <v>96</v>
      </c>
      <c r="E81" s="38" t="s">
        <v>132</v>
      </c>
      <c r="F81" s="37" t="s">
        <v>265</v>
      </c>
      <c r="G81" s="21" t="str">
        <f t="shared" si="3"/>
        <v>5.29/km</v>
      </c>
      <c r="H81" s="22">
        <f t="shared" si="2"/>
        <v>0.017476851851851855</v>
      </c>
      <c r="I81" s="22">
        <f>F81-INDEX($F$4:$F$99,MATCH(D81,$D$4:$D$99,0))</f>
        <v>0.012511574074074078</v>
      </c>
    </row>
    <row r="82" spans="1:9" s="11" customFormat="1" ht="15" customHeight="1">
      <c r="A82" s="19">
        <v>79</v>
      </c>
      <c r="B82" s="36" t="s">
        <v>48</v>
      </c>
      <c r="C82" s="36" t="s">
        <v>266</v>
      </c>
      <c r="D82" s="37" t="s">
        <v>56</v>
      </c>
      <c r="E82" s="38" t="s">
        <v>267</v>
      </c>
      <c r="F82" s="37" t="s">
        <v>268</v>
      </c>
      <c r="G82" s="21" t="str">
        <f t="shared" si="3"/>
        <v>5.30/km</v>
      </c>
      <c r="H82" s="22">
        <f t="shared" si="2"/>
        <v>0.01770833333333334</v>
      </c>
      <c r="I82" s="22">
        <f>F82-INDEX($F$4:$F$99,MATCH(D82,$D$4:$D$99,0))</f>
        <v>0.016238425925925934</v>
      </c>
    </row>
    <row r="83" spans="1:9" s="11" customFormat="1" ht="15" customHeight="1">
      <c r="A83" s="19">
        <v>80</v>
      </c>
      <c r="B83" s="36" t="s">
        <v>269</v>
      </c>
      <c r="C83" s="36" t="s">
        <v>270</v>
      </c>
      <c r="D83" s="37" t="s">
        <v>171</v>
      </c>
      <c r="E83" s="38" t="s">
        <v>271</v>
      </c>
      <c r="F83" s="37" t="s">
        <v>272</v>
      </c>
      <c r="G83" s="21" t="str">
        <f t="shared" si="3"/>
        <v>5.30/km</v>
      </c>
      <c r="H83" s="22">
        <f t="shared" si="2"/>
        <v>0.017743055555555554</v>
      </c>
      <c r="I83" s="22">
        <f>F83-INDEX($F$4:$F$99,MATCH(D83,$D$4:$D$99,0))</f>
        <v>0.006828703703703698</v>
      </c>
    </row>
    <row r="84" spans="1:9" ht="15" customHeight="1">
      <c r="A84" s="19">
        <v>81</v>
      </c>
      <c r="B84" s="36" t="s">
        <v>273</v>
      </c>
      <c r="C84" s="36" t="s">
        <v>274</v>
      </c>
      <c r="D84" s="37" t="s">
        <v>155</v>
      </c>
      <c r="E84" s="38" t="s">
        <v>168</v>
      </c>
      <c r="F84" s="37" t="s">
        <v>275</v>
      </c>
      <c r="G84" s="21" t="str">
        <f t="shared" si="3"/>
        <v>5.32/km</v>
      </c>
      <c r="H84" s="22">
        <f t="shared" si="2"/>
        <v>0.01802083333333334</v>
      </c>
      <c r="I84" s="22">
        <f>F84-INDEX($F$4:$F$99,MATCH(D84,$D$4:$D$99,0))</f>
        <v>0.008287037037037037</v>
      </c>
    </row>
    <row r="85" spans="1:9" ht="15" customHeight="1">
      <c r="A85" s="19">
        <v>82</v>
      </c>
      <c r="B85" s="36" t="s">
        <v>276</v>
      </c>
      <c r="C85" s="36" t="s">
        <v>277</v>
      </c>
      <c r="D85" s="37" t="s">
        <v>278</v>
      </c>
      <c r="E85" s="38" t="s">
        <v>168</v>
      </c>
      <c r="F85" s="37" t="s">
        <v>279</v>
      </c>
      <c r="G85" s="21" t="str">
        <f t="shared" si="3"/>
        <v>5.34/km</v>
      </c>
      <c r="H85" s="22">
        <f t="shared" si="2"/>
        <v>0.0182638888888889</v>
      </c>
      <c r="I85" s="22">
        <f>F85-INDEX($F$4:$F$99,MATCH(D85,$D$4:$D$99,0))</f>
        <v>0</v>
      </c>
    </row>
    <row r="86" spans="1:9" ht="15" customHeight="1">
      <c r="A86" s="19">
        <v>83</v>
      </c>
      <c r="B86" s="36" t="s">
        <v>280</v>
      </c>
      <c r="C86" s="36" t="s">
        <v>29</v>
      </c>
      <c r="D86" s="37" t="s">
        <v>83</v>
      </c>
      <c r="E86" s="38" t="s">
        <v>132</v>
      </c>
      <c r="F86" s="37" t="s">
        <v>279</v>
      </c>
      <c r="G86" s="21" t="str">
        <f t="shared" si="3"/>
        <v>5.34/km</v>
      </c>
      <c r="H86" s="22">
        <f t="shared" si="2"/>
        <v>0.0182638888888889</v>
      </c>
      <c r="I86" s="22">
        <f>F86-INDEX($F$4:$F$99,MATCH(D86,$D$4:$D$99,0))</f>
        <v>0.015000000000000006</v>
      </c>
    </row>
    <row r="87" spans="1:9" ht="15" customHeight="1">
      <c r="A87" s="19">
        <v>84</v>
      </c>
      <c r="B87" s="36" t="s">
        <v>281</v>
      </c>
      <c r="C87" s="36" t="s">
        <v>282</v>
      </c>
      <c r="D87" s="37" t="s">
        <v>248</v>
      </c>
      <c r="E87" s="38" t="s">
        <v>211</v>
      </c>
      <c r="F87" s="37" t="s">
        <v>283</v>
      </c>
      <c r="G87" s="21" t="str">
        <f t="shared" si="3"/>
        <v>5.41/km</v>
      </c>
      <c r="H87" s="22">
        <f t="shared" si="2"/>
        <v>0.01938657407407407</v>
      </c>
      <c r="I87" s="22">
        <f>F87-INDEX($F$4:$F$99,MATCH(D87,$D$4:$D$99,0))</f>
        <v>0.0034837962962962904</v>
      </c>
    </row>
    <row r="88" spans="1:9" ht="15" customHeight="1">
      <c r="A88" s="19">
        <v>85</v>
      </c>
      <c r="B88" s="36" t="s">
        <v>284</v>
      </c>
      <c r="C88" s="36" t="s">
        <v>46</v>
      </c>
      <c r="D88" s="37" t="s">
        <v>190</v>
      </c>
      <c r="E88" s="38" t="s">
        <v>285</v>
      </c>
      <c r="F88" s="37" t="s">
        <v>286</v>
      </c>
      <c r="G88" s="21" t="str">
        <f t="shared" si="3"/>
        <v>5.42/km</v>
      </c>
      <c r="H88" s="22">
        <f t="shared" si="2"/>
        <v>0.019467592592592592</v>
      </c>
      <c r="I88" s="22">
        <f>F88-INDEX($F$4:$F$99,MATCH(D88,$D$4:$D$99,0))</f>
        <v>0.007488425925925919</v>
      </c>
    </row>
    <row r="89" spans="1:9" ht="15" customHeight="1">
      <c r="A89" s="19">
        <v>86</v>
      </c>
      <c r="B89" s="36" t="s">
        <v>287</v>
      </c>
      <c r="C89" s="36" t="s">
        <v>288</v>
      </c>
      <c r="D89" s="37" t="s">
        <v>171</v>
      </c>
      <c r="E89" s="38" t="s">
        <v>289</v>
      </c>
      <c r="F89" s="37" t="s">
        <v>290</v>
      </c>
      <c r="G89" s="21" t="str">
        <f t="shared" si="3"/>
        <v>5.42/km</v>
      </c>
      <c r="H89" s="22">
        <f t="shared" si="2"/>
        <v>0.019502314814814813</v>
      </c>
      <c r="I89" s="22">
        <f>F89-INDEX($F$4:$F$99,MATCH(D89,$D$4:$D$99,0))</f>
        <v>0.008587962962962957</v>
      </c>
    </row>
    <row r="90" spans="1:9" ht="15" customHeight="1">
      <c r="A90" s="19">
        <v>87</v>
      </c>
      <c r="B90" s="36" t="s">
        <v>291</v>
      </c>
      <c r="C90" s="36" t="s">
        <v>27</v>
      </c>
      <c r="D90" s="37" t="s">
        <v>220</v>
      </c>
      <c r="E90" s="38" t="s">
        <v>57</v>
      </c>
      <c r="F90" s="37" t="s">
        <v>292</v>
      </c>
      <c r="G90" s="21" t="str">
        <f t="shared" si="3"/>
        <v>5.42/km</v>
      </c>
      <c r="H90" s="22">
        <f t="shared" si="2"/>
        <v>0.019513888888888886</v>
      </c>
      <c r="I90" s="22">
        <f>F90-INDEX($F$4:$F$99,MATCH(D90,$D$4:$D$99,0))</f>
        <v>0.005208333333333329</v>
      </c>
    </row>
    <row r="91" spans="1:9" ht="15" customHeight="1">
      <c r="A91" s="19">
        <v>88</v>
      </c>
      <c r="B91" s="36" t="s">
        <v>293</v>
      </c>
      <c r="C91" s="36" t="s">
        <v>294</v>
      </c>
      <c r="D91" s="37" t="s">
        <v>171</v>
      </c>
      <c r="E91" s="38" t="s">
        <v>65</v>
      </c>
      <c r="F91" s="37" t="s">
        <v>295</v>
      </c>
      <c r="G91" s="21" t="str">
        <f t="shared" si="3"/>
        <v>5.44/km</v>
      </c>
      <c r="H91" s="22">
        <f t="shared" si="2"/>
        <v>0.01984953703703704</v>
      </c>
      <c r="I91" s="22">
        <f>F91-INDEX($F$4:$F$99,MATCH(D91,$D$4:$D$99,0))</f>
        <v>0.008935185185185185</v>
      </c>
    </row>
    <row r="92" spans="1:9" ht="15" customHeight="1">
      <c r="A92" s="19">
        <v>89</v>
      </c>
      <c r="B92" s="36" t="s">
        <v>127</v>
      </c>
      <c r="C92" s="36" t="s">
        <v>42</v>
      </c>
      <c r="D92" s="37" t="s">
        <v>296</v>
      </c>
      <c r="E92" s="38" t="s">
        <v>65</v>
      </c>
      <c r="F92" s="37" t="s">
        <v>297</v>
      </c>
      <c r="G92" s="21" t="str">
        <f t="shared" si="3"/>
        <v>5.49/km</v>
      </c>
      <c r="H92" s="22">
        <f t="shared" si="2"/>
        <v>0.020543981481481483</v>
      </c>
      <c r="I92" s="22">
        <f>F92-INDEX($F$4:$F$99,MATCH(D92,$D$4:$D$99,0))</f>
        <v>0</v>
      </c>
    </row>
    <row r="93" spans="1:9" ht="15" customHeight="1">
      <c r="A93" s="19">
        <v>90</v>
      </c>
      <c r="B93" s="36" t="s">
        <v>298</v>
      </c>
      <c r="C93" s="36" t="s">
        <v>299</v>
      </c>
      <c r="D93" s="37" t="s">
        <v>220</v>
      </c>
      <c r="E93" s="38" t="s">
        <v>300</v>
      </c>
      <c r="F93" s="37" t="s">
        <v>301</v>
      </c>
      <c r="G93" s="21" t="str">
        <f t="shared" si="3"/>
        <v>5.52/km</v>
      </c>
      <c r="H93" s="22">
        <f t="shared" si="2"/>
        <v>0.020995370370370373</v>
      </c>
      <c r="I93" s="22">
        <f>F93-INDEX($F$4:$F$99,MATCH(D93,$D$4:$D$99,0))</f>
        <v>0.006689814814814815</v>
      </c>
    </row>
    <row r="94" spans="1:9" ht="15" customHeight="1">
      <c r="A94" s="19">
        <v>91</v>
      </c>
      <c r="B94" s="36" t="s">
        <v>302</v>
      </c>
      <c r="C94" s="36" t="s">
        <v>303</v>
      </c>
      <c r="D94" s="37" t="s">
        <v>248</v>
      </c>
      <c r="E94" s="38" t="s">
        <v>65</v>
      </c>
      <c r="F94" s="37" t="s">
        <v>304</v>
      </c>
      <c r="G94" s="21" t="str">
        <f t="shared" si="3"/>
        <v>6.09/km</v>
      </c>
      <c r="H94" s="22">
        <f t="shared" si="2"/>
        <v>0.023599537037037037</v>
      </c>
      <c r="I94" s="22">
        <f>F94-INDEX($F$4:$F$99,MATCH(D94,$D$4:$D$99,0))</f>
        <v>0.007696759259259257</v>
      </c>
    </row>
    <row r="95" spans="1:9" ht="15" customHeight="1">
      <c r="A95" s="19">
        <v>92</v>
      </c>
      <c r="B95" s="36" t="s">
        <v>305</v>
      </c>
      <c r="C95" s="36" t="s">
        <v>154</v>
      </c>
      <c r="D95" s="37" t="s">
        <v>296</v>
      </c>
      <c r="E95" s="38" t="s">
        <v>168</v>
      </c>
      <c r="F95" s="37" t="s">
        <v>306</v>
      </c>
      <c r="G95" s="21" t="str">
        <f t="shared" si="3"/>
        <v>6.30/km</v>
      </c>
      <c r="H95" s="22">
        <f t="shared" si="2"/>
        <v>0.02668981481481482</v>
      </c>
      <c r="I95" s="22">
        <f>F95-INDEX($F$4:$F$99,MATCH(D95,$D$4:$D$99,0))</f>
        <v>0.0061458333333333365</v>
      </c>
    </row>
    <row r="96" spans="1:9" ht="15" customHeight="1">
      <c r="A96" s="19">
        <v>93</v>
      </c>
      <c r="B96" s="36" t="s">
        <v>307</v>
      </c>
      <c r="C96" s="36" t="s">
        <v>308</v>
      </c>
      <c r="D96" s="37" t="s">
        <v>171</v>
      </c>
      <c r="E96" s="38" t="s">
        <v>168</v>
      </c>
      <c r="F96" s="37" t="s">
        <v>309</v>
      </c>
      <c r="G96" s="21" t="str">
        <f t="shared" si="3"/>
        <v>6.30/km</v>
      </c>
      <c r="H96" s="22">
        <f>F96-$F$4</f>
        <v>0.026701388888888893</v>
      </c>
      <c r="I96" s="22">
        <f>F96-INDEX($F$4:$F$99,MATCH(D96,$D$4:$D$99,0))</f>
        <v>0.015787037037037037</v>
      </c>
    </row>
    <row r="97" spans="1:9" ht="15" customHeight="1">
      <c r="A97" s="19">
        <v>94</v>
      </c>
      <c r="B97" s="36" t="s">
        <v>310</v>
      </c>
      <c r="C97" s="36" t="s">
        <v>311</v>
      </c>
      <c r="D97" s="37" t="s">
        <v>155</v>
      </c>
      <c r="E97" s="38" t="s">
        <v>97</v>
      </c>
      <c r="F97" s="37" t="s">
        <v>312</v>
      </c>
      <c r="G97" s="21" t="str">
        <f t="shared" si="3"/>
        <v>6.31/km</v>
      </c>
      <c r="H97" s="22">
        <f>F97-$F$4</f>
        <v>0.026898148148148157</v>
      </c>
      <c r="I97" s="22">
        <f>F97-INDEX($F$4:$F$99,MATCH(D97,$D$4:$D$99,0))</f>
        <v>0.017164351851851854</v>
      </c>
    </row>
    <row r="98" spans="1:9" ht="15" customHeight="1">
      <c r="A98" s="19">
        <v>95</v>
      </c>
      <c r="B98" s="36" t="s">
        <v>313</v>
      </c>
      <c r="C98" s="36" t="s">
        <v>314</v>
      </c>
      <c r="D98" s="37" t="s">
        <v>278</v>
      </c>
      <c r="E98" s="38" t="s">
        <v>65</v>
      </c>
      <c r="F98" s="37" t="s">
        <v>315</v>
      </c>
      <c r="G98" s="21" t="str">
        <f t="shared" si="3"/>
        <v>6.32/km</v>
      </c>
      <c r="H98" s="22">
        <f>F98-$F$4</f>
        <v>0.027071759259259268</v>
      </c>
      <c r="I98" s="22">
        <f>F98-INDEX($F$4:$F$99,MATCH(D98,$D$4:$D$99,0))</f>
        <v>0.008807870370370369</v>
      </c>
    </row>
    <row r="99" spans="1:9" ht="15" customHeight="1">
      <c r="A99" s="47">
        <v>96</v>
      </c>
      <c r="B99" s="48" t="s">
        <v>316</v>
      </c>
      <c r="C99" s="48" t="s">
        <v>12</v>
      </c>
      <c r="D99" s="49" t="s">
        <v>96</v>
      </c>
      <c r="E99" s="50" t="s">
        <v>318</v>
      </c>
      <c r="F99" s="49" t="s">
        <v>317</v>
      </c>
      <c r="G99" s="51" t="str">
        <f t="shared" si="3"/>
        <v>7.20/km</v>
      </c>
      <c r="H99" s="52">
        <f>F99-$F$4</f>
        <v>0.034293981481481474</v>
      </c>
      <c r="I99" s="52">
        <f>F99-INDEX($F$4:$F$99,MATCH(D99,$D$4:$D$99,0))</f>
        <v>0.029328703703703697</v>
      </c>
    </row>
  </sheetData>
  <sheetProtection/>
  <autoFilter ref="A3:I9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pane ySplit="3" topLeftCell="BM2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1" t="str">
        <f>Individuale!A1</f>
        <v>Corri Cures 4ª edizione</v>
      </c>
      <c r="B1" s="31"/>
      <c r="C1" s="31"/>
    </row>
    <row r="2" spans="1:3" ht="33" customHeight="1">
      <c r="A2" s="32" t="str">
        <f>Individuale!A2&amp;" km. "&amp;Individuale!I2</f>
        <v>Passo Corese (RI) Italia  - Domenica 16/10/2011 km. 13</v>
      </c>
      <c r="B2" s="32"/>
      <c r="C2" s="32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7">
        <v>1</v>
      </c>
      <c r="B4" s="16" t="s">
        <v>65</v>
      </c>
      <c r="C4" s="26">
        <v>24</v>
      </c>
    </row>
    <row r="5" spans="1:3" ht="15" customHeight="1">
      <c r="A5" s="21">
        <v>2</v>
      </c>
      <c r="B5" s="20" t="s">
        <v>84</v>
      </c>
      <c r="C5" s="27">
        <v>6</v>
      </c>
    </row>
    <row r="6" spans="1:3" ht="15" customHeight="1">
      <c r="A6" s="21">
        <v>3</v>
      </c>
      <c r="B6" s="20" t="s">
        <v>168</v>
      </c>
      <c r="C6" s="27">
        <v>6</v>
      </c>
    </row>
    <row r="7" spans="1:3" ht="15" customHeight="1">
      <c r="A7" s="21">
        <v>4</v>
      </c>
      <c r="B7" s="20" t="s">
        <v>75</v>
      </c>
      <c r="C7" s="27">
        <v>5</v>
      </c>
    </row>
    <row r="8" spans="1:3" ht="15" customHeight="1">
      <c r="A8" s="23">
        <v>5</v>
      </c>
      <c r="B8" s="20" t="s">
        <v>93</v>
      </c>
      <c r="C8" s="27">
        <v>5</v>
      </c>
    </row>
    <row r="9" spans="1:3" ht="15" customHeight="1">
      <c r="A9" s="21">
        <v>6</v>
      </c>
      <c r="B9" s="20" t="s">
        <v>103</v>
      </c>
      <c r="C9" s="27">
        <v>4</v>
      </c>
    </row>
    <row r="10" spans="1:3" ht="15" customHeight="1">
      <c r="A10" s="21">
        <v>7</v>
      </c>
      <c r="B10" s="20" t="s">
        <v>211</v>
      </c>
      <c r="C10" s="27">
        <v>4</v>
      </c>
    </row>
    <row r="11" spans="1:3" ht="15" customHeight="1">
      <c r="A11" s="21">
        <v>8</v>
      </c>
      <c r="B11" s="20" t="s">
        <v>97</v>
      </c>
      <c r="C11" s="27">
        <v>4</v>
      </c>
    </row>
    <row r="12" spans="1:3" ht="15" customHeight="1">
      <c r="A12" s="45">
        <v>9</v>
      </c>
      <c r="B12" s="53" t="s">
        <v>318</v>
      </c>
      <c r="C12" s="54">
        <v>3</v>
      </c>
    </row>
    <row r="13" spans="1:3" ht="15" customHeight="1">
      <c r="A13" s="21">
        <v>10</v>
      </c>
      <c r="B13" s="20" t="s">
        <v>61</v>
      </c>
      <c r="C13" s="27">
        <v>3</v>
      </c>
    </row>
    <row r="14" spans="1:3" ht="15" customHeight="1">
      <c r="A14" s="21">
        <v>11</v>
      </c>
      <c r="B14" s="20" t="s">
        <v>132</v>
      </c>
      <c r="C14" s="27">
        <v>3</v>
      </c>
    </row>
    <row r="15" spans="1:3" ht="15" customHeight="1">
      <c r="A15" s="21">
        <v>12</v>
      </c>
      <c r="B15" s="20" t="s">
        <v>112</v>
      </c>
      <c r="C15" s="27">
        <v>3</v>
      </c>
    </row>
    <row r="16" spans="1:3" ht="15" customHeight="1">
      <c r="A16" s="21">
        <v>13</v>
      </c>
      <c r="B16" s="20" t="s">
        <v>57</v>
      </c>
      <c r="C16" s="27">
        <v>3</v>
      </c>
    </row>
    <row r="17" spans="1:3" ht="15" customHeight="1">
      <c r="A17" s="21">
        <v>14</v>
      </c>
      <c r="B17" s="20" t="s">
        <v>143</v>
      </c>
      <c r="C17" s="27">
        <v>2</v>
      </c>
    </row>
    <row r="18" spans="1:3" ht="15" customHeight="1">
      <c r="A18" s="21">
        <v>15</v>
      </c>
      <c r="B18" s="20" t="s">
        <v>151</v>
      </c>
      <c r="C18" s="27">
        <v>2</v>
      </c>
    </row>
    <row r="19" spans="1:3" ht="15" customHeight="1">
      <c r="A19" s="21">
        <v>16</v>
      </c>
      <c r="B19" s="20" t="s">
        <v>256</v>
      </c>
      <c r="C19" s="27">
        <v>1</v>
      </c>
    </row>
    <row r="20" spans="1:3" ht="15" customHeight="1">
      <c r="A20" s="21">
        <v>17</v>
      </c>
      <c r="B20" s="20" t="s">
        <v>100</v>
      </c>
      <c r="C20" s="27">
        <v>1</v>
      </c>
    </row>
    <row r="21" spans="1:3" ht="15" customHeight="1">
      <c r="A21" s="21">
        <v>18</v>
      </c>
      <c r="B21" s="20" t="s">
        <v>72</v>
      </c>
      <c r="C21" s="27">
        <v>1</v>
      </c>
    </row>
    <row r="22" spans="1:3" ht="15" customHeight="1">
      <c r="A22" s="21">
        <v>19</v>
      </c>
      <c r="B22" s="20" t="s">
        <v>108</v>
      </c>
      <c r="C22" s="27">
        <v>1</v>
      </c>
    </row>
    <row r="23" spans="1:3" ht="15" customHeight="1">
      <c r="A23" s="21">
        <v>20</v>
      </c>
      <c r="B23" s="20" t="s">
        <v>197</v>
      </c>
      <c r="C23" s="27">
        <v>1</v>
      </c>
    </row>
    <row r="24" spans="1:3" ht="15" customHeight="1">
      <c r="A24" s="21">
        <v>21</v>
      </c>
      <c r="B24" s="20" t="s">
        <v>285</v>
      </c>
      <c r="C24" s="27">
        <v>1</v>
      </c>
    </row>
    <row r="25" spans="1:3" ht="15" customHeight="1">
      <c r="A25" s="21">
        <v>22</v>
      </c>
      <c r="B25" s="20" t="s">
        <v>244</v>
      </c>
      <c r="C25" s="27">
        <v>1</v>
      </c>
    </row>
    <row r="26" spans="1:3" ht="15" customHeight="1">
      <c r="A26" s="21">
        <v>23</v>
      </c>
      <c r="B26" s="20" t="s">
        <v>159</v>
      </c>
      <c r="C26" s="27">
        <v>1</v>
      </c>
    </row>
    <row r="27" spans="1:3" ht="15" customHeight="1">
      <c r="A27" s="21">
        <v>24</v>
      </c>
      <c r="B27" s="20" t="s">
        <v>115</v>
      </c>
      <c r="C27" s="27">
        <v>1</v>
      </c>
    </row>
    <row r="28" spans="1:3" ht="15" customHeight="1">
      <c r="A28" s="21">
        <v>25</v>
      </c>
      <c r="B28" s="20" t="s">
        <v>53</v>
      </c>
      <c r="C28" s="27">
        <v>1</v>
      </c>
    </row>
    <row r="29" spans="1:3" ht="15" customHeight="1">
      <c r="A29" s="21">
        <v>26</v>
      </c>
      <c r="B29" s="20" t="s">
        <v>250</v>
      </c>
      <c r="C29" s="27">
        <v>1</v>
      </c>
    </row>
    <row r="30" spans="1:3" ht="15" customHeight="1">
      <c r="A30" s="21">
        <v>27</v>
      </c>
      <c r="B30" s="20" t="s">
        <v>68</v>
      </c>
      <c r="C30" s="27">
        <v>1</v>
      </c>
    </row>
    <row r="31" spans="1:3" ht="15" customHeight="1">
      <c r="A31" s="21">
        <v>28</v>
      </c>
      <c r="B31" s="20" t="s">
        <v>267</v>
      </c>
      <c r="C31" s="27">
        <v>1</v>
      </c>
    </row>
    <row r="32" spans="1:3" ht="15" customHeight="1">
      <c r="A32" s="21">
        <v>29</v>
      </c>
      <c r="B32" s="20" t="s">
        <v>254</v>
      </c>
      <c r="C32" s="27">
        <v>1</v>
      </c>
    </row>
    <row r="33" spans="1:3" ht="15" customHeight="1">
      <c r="A33" s="21">
        <v>30</v>
      </c>
      <c r="B33" s="20" t="s">
        <v>185</v>
      </c>
      <c r="C33" s="27">
        <v>1</v>
      </c>
    </row>
    <row r="34" spans="1:3" ht="15" customHeight="1">
      <c r="A34" s="21">
        <v>31</v>
      </c>
      <c r="B34" s="20" t="s">
        <v>289</v>
      </c>
      <c r="C34" s="27">
        <v>1</v>
      </c>
    </row>
    <row r="35" spans="1:3" ht="15" customHeight="1">
      <c r="A35" s="21">
        <v>32</v>
      </c>
      <c r="B35" s="20" t="s">
        <v>79</v>
      </c>
      <c r="C35" s="27">
        <v>1</v>
      </c>
    </row>
    <row r="36" spans="1:3" ht="15" customHeight="1">
      <c r="A36" s="21">
        <v>33</v>
      </c>
      <c r="B36" s="20" t="s">
        <v>271</v>
      </c>
      <c r="C36" s="27">
        <v>1</v>
      </c>
    </row>
    <row r="37" spans="1:3" ht="15" customHeight="1">
      <c r="A37" s="25">
        <v>34</v>
      </c>
      <c r="B37" s="24" t="s">
        <v>300</v>
      </c>
      <c r="C37" s="28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2011-10-25T14:47:31Z</dcterms:created>
  <dcterms:modified xsi:type="dcterms:W3CDTF">2011-10-25T14:51:30Z</dcterms:modified>
  <cp:category/>
  <cp:version/>
  <cp:contentType/>
  <cp:contentStatus/>
</cp:coreProperties>
</file>