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'Individuale'!$A$3:$I$190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<sst xmlns="http://schemas.openxmlformats.org/spreadsheetml/2006/main" count="634" uniqueCount="274">
  <si>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</si>
  <si>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</si>
  <si>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</si>
  <si>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</si>
  <si>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</si>
  <si>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</si>
  <si>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</si>
  <si>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</si>
  <si>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</si>
  <si>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</si>
  <si>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</si>
  <si>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</si>
  <si>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TIVOLI MARATHON</t>
  </si>
  <si>
    <t>G.S. BANCARI ROMANI</t>
  </si>
  <si>
    <t>G.S. CAT SPORT</t>
  </si>
  <si>
    <t>PODISTICA APRILIA</t>
  </si>
  <si>
    <t>LATINA RUNNERS</t>
  </si>
  <si>
    <t>NUOVA PODISTICA LATINA</t>
  </si>
  <si>
    <t>LBM SPORT TEAM</t>
  </si>
  <si>
    <t>ATLETICA ANZIO</t>
  </si>
  <si>
    <t>NUOVA ATLETICA LARIANO</t>
  </si>
  <si>
    <t>SIMMEL COLLEFERRO</t>
  </si>
  <si>
    <t>ATLETICA ARCE</t>
  </si>
  <si>
    <t>ATL. AMATORI VELLETRI</t>
  </si>
  <si>
    <t>ATLETICA CEPRANO</t>
  </si>
  <si>
    <t>QUAGLIA MARCO</t>
  </si>
  <si>
    <t>A</t>
  </si>
  <si>
    <t>TOP RUNNERS</t>
  </si>
  <si>
    <t>LISI ROBERTO</t>
  </si>
  <si>
    <t>C</t>
  </si>
  <si>
    <t>ATLETICA COLLEFERRO</t>
  </si>
  <si>
    <t>LUONGO ANTONIO</t>
  </si>
  <si>
    <t>ADM PONTE MELAVì</t>
  </si>
  <si>
    <t>MILANA CHRISTIAN</t>
  </si>
  <si>
    <t>INNOCENTI GIORGIO</t>
  </si>
  <si>
    <t>FREE RUNNERS</t>
  </si>
  <si>
    <t>VENDITTI ROMEO</t>
  </si>
  <si>
    <t>ZOMPANTI ALESSANDRO</t>
  </si>
  <si>
    <t>LUCCHETTI MARCELLO</t>
  </si>
  <si>
    <t>D</t>
  </si>
  <si>
    <t>CHIOMINTO FABRIZIO</t>
  </si>
  <si>
    <t>B</t>
  </si>
  <si>
    <t>ACCILI ALESSANDRO</t>
  </si>
  <si>
    <t>GENZANO MARATHON</t>
  </si>
  <si>
    <t>BERNARDINI LUCIANO</t>
  </si>
  <si>
    <t>CASTELIANO MASSIMO</t>
  </si>
  <si>
    <t>R. C. FUTURA</t>
  </si>
  <si>
    <t>CARDINALI ANDREA</t>
  </si>
  <si>
    <t>RUNNING EVOLUTION</t>
  </si>
  <si>
    <t>OI VITTORIO</t>
  </si>
  <si>
    <t>MALLARDO LUIGI</t>
  </si>
  <si>
    <t>E</t>
  </si>
  <si>
    <t>LAUCIANI RANIERO</t>
  </si>
  <si>
    <t>SS LAZIO ATLETICA</t>
  </si>
  <si>
    <t>ACCIARI CLAUDIO</t>
  </si>
  <si>
    <t>F</t>
  </si>
  <si>
    <t>ATLETICA ROCCA DI PAPA</t>
  </si>
  <si>
    <t>BARONE ANTONIO</t>
  </si>
  <si>
    <t>OZIMO GIUSEPPE</t>
  </si>
  <si>
    <t>FLAMINI ALESSANDRO</t>
  </si>
  <si>
    <t>GIUSTIZIERI ANTONIO</t>
  </si>
  <si>
    <t>IBBA STEFANO</t>
  </si>
  <si>
    <t>ATL. MONTICELLANA</t>
  </si>
  <si>
    <t>SCOZZARELLA GIUSEPPE</t>
  </si>
  <si>
    <t>RIFONDAZIONE PODISTICA</t>
  </si>
  <si>
    <t>SIMONTE FABIO</t>
  </si>
  <si>
    <t>LAPOMARDA VINCENZO</t>
  </si>
  <si>
    <t>R.C. ANAGNI</t>
  </si>
  <si>
    <t>PACIFICI CLAUDIO</t>
  </si>
  <si>
    <t>ATL. ROCCA PRIORA</t>
  </si>
  <si>
    <t>CONTI ALESSANDRO</t>
  </si>
  <si>
    <t>PANTANGELO MARIO</t>
  </si>
  <si>
    <t>G</t>
  </si>
  <si>
    <t>RUNNING CIAMPINO</t>
  </si>
  <si>
    <t>BELARDINI GIANLUCA</t>
  </si>
  <si>
    <t>TADDEI MICHELE</t>
  </si>
  <si>
    <t>VENDITTI MAURO</t>
  </si>
  <si>
    <t>DEL DUCA MARCELLO</t>
  </si>
  <si>
    <t>COPPOLA CLAUDIO</t>
  </si>
  <si>
    <t>SOINTU LAURA</t>
  </si>
  <si>
    <t>M</t>
  </si>
  <si>
    <t>RAPALI MAURO</t>
  </si>
  <si>
    <t>RUZZA IRENE</t>
  </si>
  <si>
    <t>N</t>
  </si>
  <si>
    <t>SCACCO FEDERICO</t>
  </si>
  <si>
    <t>DECEMBRINI ANTONIO</t>
  </si>
  <si>
    <t>SANTINI OLIVIERO</t>
  </si>
  <si>
    <t>U.S. ROMA 83</t>
  </si>
  <si>
    <t>ABAGNALE MICHELE</t>
  </si>
  <si>
    <t>PREDATOR CORI</t>
  </si>
  <si>
    <t>VIRGULTI ANTONIO</t>
  </si>
  <si>
    <t>PAONE GIANNI</t>
  </si>
  <si>
    <t>D'AMICO NICOLA</t>
  </si>
  <si>
    <t>ATLETICA DEL PARCO</t>
  </si>
  <si>
    <t>GIUSTINIANI BERNARDO</t>
  </si>
  <si>
    <t>PODISTICA POMEZIA</t>
  </si>
  <si>
    <t>SERAFINI DANILO</t>
  </si>
  <si>
    <t>R.C. ATLETICA LARIANO</t>
  </si>
  <si>
    <t>DI GAETANO CLAUDIO</t>
  </si>
  <si>
    <t>FALLONI MARCO</t>
  </si>
  <si>
    <t>DILIBERTO FABIO</t>
  </si>
  <si>
    <t>BANCARI ROMANI</t>
  </si>
  <si>
    <t>FANELLI PAOLO LUCIO</t>
  </si>
  <si>
    <t>CUCCHIARELLI ELISA</t>
  </si>
  <si>
    <t>O</t>
  </si>
  <si>
    <t>COPPOLA VINCENZO NICODEMO</t>
  </si>
  <si>
    <t>N. PODISTICA LATINA</t>
  </si>
  <si>
    <t>TRINCA ROBERTO</t>
  </si>
  <si>
    <t>FIORENTINI CLAUDIO</t>
  </si>
  <si>
    <t>FLAMINI ANTONIO</t>
  </si>
  <si>
    <t>MONTI GUIDO</t>
  </si>
  <si>
    <t>BIANCHIUCCI FRANCESCO</t>
  </si>
  <si>
    <t>MASELLA LUIGI</t>
  </si>
  <si>
    <t>GIORDANO PASQUALE</t>
  </si>
  <si>
    <t>VILLA GUGLIELMI</t>
  </si>
  <si>
    <t>VENTRE MASSIMILIANO</t>
  </si>
  <si>
    <t>ATL. POMEZIA</t>
  </si>
  <si>
    <t>CASO GAETANO</t>
  </si>
  <si>
    <t xml:space="preserve">LA MANTIA GIOVANNI </t>
  </si>
  <si>
    <t>MARATHON CLUB PALERMO</t>
  </si>
  <si>
    <t>BASTIANELLI LORIS</t>
  </si>
  <si>
    <t>COLUCCIELLO ANGELO</t>
  </si>
  <si>
    <t>GABRIELLI STEFANIA</t>
  </si>
  <si>
    <t>CRAL POL. DELLO STATO</t>
  </si>
  <si>
    <t>FARINA GIUSEPPE</t>
  </si>
  <si>
    <t>CHIALASTRI GIUSEPPE</t>
  </si>
  <si>
    <t>PALESTRINA RUNNING</t>
  </si>
  <si>
    <t>DI GAETANO MARIO</t>
  </si>
  <si>
    <t>BUTTARELLI UMBERTO</t>
  </si>
  <si>
    <t>H</t>
  </si>
  <si>
    <t>TOTI MARUCA</t>
  </si>
  <si>
    <t>UISP CASTELLI</t>
  </si>
  <si>
    <t>PIATTELLA MARINA</t>
  </si>
  <si>
    <t>P</t>
  </si>
  <si>
    <t>CAMMILLI GETULIO</t>
  </si>
  <si>
    <t>CURATOLA ANDREA</t>
  </si>
  <si>
    <t>FRANCICA LUCA</t>
  </si>
  <si>
    <t>GABRIELLI MARIO</t>
  </si>
  <si>
    <t>D'ONORIO VITTORIO</t>
  </si>
  <si>
    <t>MARTINI ANDREA</t>
  </si>
  <si>
    <t>PALLANTE GIANFRANCO</t>
  </si>
  <si>
    <t xml:space="preserve">LAURI FRANCESCA </t>
  </si>
  <si>
    <t>ROMAGGIOLI SANDRO</t>
  </si>
  <si>
    <t>RICCI MAURIZIO</t>
  </si>
  <si>
    <t>DE PAOLIS GIANLUCA</t>
  </si>
  <si>
    <t>MASTRANGELI TESEO</t>
  </si>
  <si>
    <t>MAMMUCARI LUCA</t>
  </si>
  <si>
    <t>TRUCCHIA STEFANO</t>
  </si>
  <si>
    <t>BOVILLE PODISTICA</t>
  </si>
  <si>
    <t>GENTILI MAURIZIO</t>
  </si>
  <si>
    <t>ROIATI ALESSANDRO</t>
  </si>
  <si>
    <t xml:space="preserve">GIAMBARTOLOMEI PAOLO </t>
  </si>
  <si>
    <t>COLLALTO FRANCESCO</t>
  </si>
  <si>
    <t>MODESTO SILVANO</t>
  </si>
  <si>
    <t xml:space="preserve">SORGI ROBERTO </t>
  </si>
  <si>
    <t>RICASOLI FRANCESCO</t>
  </si>
  <si>
    <t>PALUMBO FABRIZIO</t>
  </si>
  <si>
    <t>IORIO ALDO</t>
  </si>
  <si>
    <t>PODISTICA OSTIA</t>
  </si>
  <si>
    <t>ELVIRETTI GIUSEPPE</t>
  </si>
  <si>
    <t>TOTI PAMELA</t>
  </si>
  <si>
    <t>GOLVELLI GIOVANNI</t>
  </si>
  <si>
    <t>DE MARZI MAURO</t>
  </si>
  <si>
    <t>LUNGARINI CARLO</t>
  </si>
  <si>
    <t>MAURIZI MASSIMO</t>
  </si>
  <si>
    <t>PUCCI LUCA</t>
  </si>
  <si>
    <t>MOSCHITTI ANGELO</t>
  </si>
  <si>
    <t>TELESCA VALENTINA</t>
  </si>
  <si>
    <t xml:space="preserve">SS PIETRO E PAOLO </t>
  </si>
  <si>
    <t>SAUZZI PATRIZIO</t>
  </si>
  <si>
    <t>CSI SANTI PIETRO E PAOLO RM</t>
  </si>
  <si>
    <t>GIORGI MARCO</t>
  </si>
  <si>
    <t>CARRARINI GIANLUCA</t>
  </si>
  <si>
    <t>AYALA SIST LUIS</t>
  </si>
  <si>
    <t>GAGLIARDUCCI DOMENICO</t>
  </si>
  <si>
    <t>SEGATORI ANGELO</t>
  </si>
  <si>
    <t>TALONE AMERICO</t>
  </si>
  <si>
    <t>LITAL POMEZIA</t>
  </si>
  <si>
    <t>DI GIACOMANTONIO ALBERTO</t>
  </si>
  <si>
    <t>FILOSOFI PAOLA</t>
  </si>
  <si>
    <t>CUS ROMATLETICA</t>
  </si>
  <si>
    <t>GASBARRI LUIGI</t>
  </si>
  <si>
    <t>BERNARDI MARIA TERESA</t>
  </si>
  <si>
    <t>MECONI ALESSANDRO</t>
  </si>
  <si>
    <t>LAVAGNINI PATRIZIO</t>
  </si>
  <si>
    <t>TRINCA PAOLO</t>
  </si>
  <si>
    <t>MENEGUZZO GRAZIANO</t>
  </si>
  <si>
    <t>IMBUCATURA CRISTIMA MARIA</t>
  </si>
  <si>
    <t>FIORE LUCIO</t>
  </si>
  <si>
    <t>CONTI ARIANNA</t>
  </si>
  <si>
    <t>MANSILLA ANABEL</t>
  </si>
  <si>
    <t>TALONE MOIRA</t>
  </si>
  <si>
    <t>MORELLI STEFANO</t>
  </si>
  <si>
    <t>PIERLUISI FULVIA</t>
  </si>
  <si>
    <t>PESCOSOLIDO ELEUTERIO</t>
  </si>
  <si>
    <t>CICCACCI ANDREA</t>
  </si>
  <si>
    <t>NAIMO GIUSEPPE</t>
  </si>
  <si>
    <t>SABATINO SALVO</t>
  </si>
  <si>
    <t>PRISCO FRANCESCO</t>
  </si>
  <si>
    <t>FELCI VINCENZO</t>
  </si>
  <si>
    <t>ANGELINO LINO</t>
  </si>
  <si>
    <t>SABBATINI MORENO</t>
  </si>
  <si>
    <t>D'ADAMO MARIO</t>
  </si>
  <si>
    <t>QUATTROCCHI ORIANA</t>
  </si>
  <si>
    <t>ERMACORA SIMONE</t>
  </si>
  <si>
    <t>I</t>
  </si>
  <si>
    <t>KUCHERYAVENKO NATALYA</t>
  </si>
  <si>
    <t>LAURO SALVATORE</t>
  </si>
  <si>
    <t>CANOTTIERI ANIENE</t>
  </si>
  <si>
    <t>SCIPIONI LORENZO</t>
  </si>
  <si>
    <t>L</t>
  </si>
  <si>
    <t>GS. K42</t>
  </si>
  <si>
    <t>CERA LOREDANA</t>
  </si>
  <si>
    <t>CARLI ROSSANO</t>
  </si>
  <si>
    <t>SPINETTI MICHELINO</t>
  </si>
  <si>
    <t>CENNI PAOLA</t>
  </si>
  <si>
    <t>S</t>
  </si>
  <si>
    <t>POD. MARATONA DI ROMA</t>
  </si>
  <si>
    <t>TACCHETTI BLASI ALVARO</t>
  </si>
  <si>
    <t xml:space="preserve">RAPALI LUCILLA </t>
  </si>
  <si>
    <t>MANCIOCCHI ALBERTO</t>
  </si>
  <si>
    <t>SCIOTTI MARIA</t>
  </si>
  <si>
    <t>R</t>
  </si>
  <si>
    <t>OROFRI IULA</t>
  </si>
  <si>
    <t>PODISTI VALMONTONE</t>
  </si>
  <si>
    <t>LOLLI MARCO</t>
  </si>
  <si>
    <t>COLINI SERGIO</t>
  </si>
  <si>
    <t>ULPIANI STEFANO</t>
  </si>
  <si>
    <t>CAPUOZZO GIOVANNI</t>
  </si>
  <si>
    <t>NARDINI ANTONELLO</t>
  </si>
  <si>
    <t>DI GIACOMANTONIO FABRIZIO</t>
  </si>
  <si>
    <t>BUZZIN MASSIMO</t>
  </si>
  <si>
    <t>FRUCI TOMMASO</t>
  </si>
  <si>
    <t>CIOCCHETTI SILVANA</t>
  </si>
  <si>
    <t>ASTRA ROMA</t>
  </si>
  <si>
    <t>TARTAGLIA ALVARO</t>
  </si>
  <si>
    <t>PECORARI STEFANO</t>
  </si>
  <si>
    <t>TROISI RAFFAELE</t>
  </si>
  <si>
    <t>BIANCO GIOVANNI</t>
  </si>
  <si>
    <t>PODISTICA MORENA</t>
  </si>
  <si>
    <t xml:space="preserve">PARIS PAOLO </t>
  </si>
  <si>
    <t>ROMA ROAD RUNNERS</t>
  </si>
  <si>
    <t>PENNACCHI MARCELLO</t>
  </si>
  <si>
    <t>CATALDI CLAUDIO</t>
  </si>
  <si>
    <t>EMILI GIUSEPPE</t>
  </si>
  <si>
    <t>UISP</t>
  </si>
  <si>
    <t>PETRELLI MARCELLA</t>
  </si>
  <si>
    <t>MARRONI GIUSEPPE</t>
  </si>
  <si>
    <t>BOBO' MAURO</t>
  </si>
  <si>
    <t>AMATORI CASTELFUSANO</t>
  </si>
  <si>
    <t>EMILI FIORELLA</t>
  </si>
  <si>
    <t>PIMPINELLA ROBERTA</t>
  </si>
  <si>
    <t>CIVITELLI MIRELLA</t>
  </si>
  <si>
    <t>MARCHINI ANTONELLA</t>
  </si>
  <si>
    <t>BIANCHI CESARINO</t>
  </si>
  <si>
    <t>POMANTE CARLO</t>
  </si>
  <si>
    <t>ULPIANI CLAUDIO</t>
  </si>
  <si>
    <t>MENALDO DANIELA</t>
  </si>
  <si>
    <t>DI SIENA GIUSEPPE</t>
  </si>
  <si>
    <t>OSTIA RUNNERS AVIS</t>
  </si>
  <si>
    <t>VASINTONI MAURIZIO</t>
  </si>
  <si>
    <t>LAZIO RUNNER TEAM</t>
  </si>
  <si>
    <t>ROMEI FABIO</t>
  </si>
  <si>
    <t>VECCHI GRAZIA</t>
  </si>
  <si>
    <t>CIANFONI ANNA</t>
  </si>
  <si>
    <t>Q</t>
  </si>
  <si>
    <t>PACIFICO CARMINE</t>
  </si>
  <si>
    <t>CAVOLA TANIA</t>
  </si>
  <si>
    <t>GUGLIELMI PIERINO</t>
  </si>
  <si>
    <t>DESSI ROMANO</t>
  </si>
  <si>
    <t>COLAGROSSI NATALINO</t>
  </si>
  <si>
    <t>TOTI FERNANDO</t>
  </si>
  <si>
    <r>
      <t>Maratonina di S.Francesco e S.Teresa</t>
    </r>
    <r>
      <rPr>
        <i/>
        <sz val="18"/>
        <rFont val="Arial"/>
        <family val="2"/>
      </rPr>
      <t xml:space="preserve"> 7ª edizione</t>
    </r>
  </si>
  <si>
    <t>Macere di Artena (RM) Italia - Domenica 25/07/2010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</si>
</sst>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65" fontId="14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21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21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21" fontId="0" fillId="0" borderId="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/>
    </xf>
    <xf numFmtId="21" fontId="14" fillId="3" borderId="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horizontal="center" vertical="center"/>
    </xf>
    <xf numFmtId="0" fontId="14" fillId="3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25" customWidth="1"/>
    <col min="6" max="6" width="10.140625" style="4" customWidth="1"/>
    <col min="7" max="9" width="10.140625" style="5" customWidth="1"/>
  </cols>
  <sheetData>
    <row r="1" spans="1:9" ht="24.75" customHeight="1">
      <c r="A1" s="31" t="s">
        <v>272</v>
      </c>
      <c r="B1" s="32"/>
      <c r="C1" s="32"/>
      <c r="D1" s="32"/>
      <c r="E1" s="32"/>
      <c r="F1" s="32"/>
      <c r="G1" s="33"/>
      <c r="H1" s="33"/>
      <c r="I1" s="34"/>
    </row>
    <row r="2" spans="1:9" ht="24.75" customHeight="1">
      <c r="A2" s="35" t="s">
        <v>273</v>
      </c>
      <c r="B2" s="36"/>
      <c r="C2" s="36"/>
      <c r="D2" s="36"/>
      <c r="E2" s="36"/>
      <c r="F2" s="36"/>
      <c r="G2" s="37"/>
      <c r="H2" s="9" t="s">
        <v>0</v>
      </c>
      <c r="I2" s="10">
        <v>9</v>
      </c>
    </row>
    <row r="3" spans="1:9" ht="37.5" customHeight="1">
      <c r="A3" s="20" t="s">
        <v>1</v>
      </c>
      <c r="B3" s="21" t="s">
        <v>2</v>
      </c>
      <c r="C3" s="22" t="s">
        <v>3</v>
      </c>
      <c r="D3" s="22" t="s">
        <v>4</v>
      </c>
      <c r="E3" s="23" t="s">
        <v>5</v>
      </c>
      <c r="F3" s="24" t="s">
        <v>6</v>
      </c>
      <c r="G3" s="24" t="s">
        <v>7</v>
      </c>
      <c r="H3" s="13" t="s">
        <v>8</v>
      </c>
      <c r="I3" s="13" t="s">
        <v>9</v>
      </c>
    </row>
    <row r="4" spans="1:9" s="1" customFormat="1" ht="15" customHeight="1">
      <c r="A4" s="6">
        <v>1</v>
      </c>
      <c r="B4" s="53" t="s">
        <v>25</v>
      </c>
      <c r="C4" s="56"/>
      <c r="D4" s="45" t="s">
        <v>26</v>
      </c>
      <c r="E4" s="44" t="s">
        <v>27</v>
      </c>
      <c r="F4" s="46">
        <v>0.021331018518518517</v>
      </c>
      <c r="G4" s="6" t="str">
        <f aca="true" t="shared" si="0" ref="G4:G68">TEXT(INT((HOUR(F4)*3600+MINUTE(F4)*60+SECOND(F4))/$I$2/60),"0")&amp;"."&amp;TEXT(MOD((HOUR(F4)*3600+MINUTE(F4)*60+SECOND(F4))/$I$2,60),"00")&amp;"/km"</f>
        <v>3.25/km</v>
      </c>
      <c r="H4" s="16">
        <f aca="true" t="shared" si="1" ref="H4:H31">F4-$F$4</f>
        <v>0</v>
      </c>
      <c r="I4" s="16">
        <f>F4-INDEX($F$4:$F$751,MATCH(D4,$D$4:$D$751,0))</f>
        <v>0</v>
      </c>
    </row>
    <row r="5" spans="1:9" s="1" customFormat="1" ht="15" customHeight="1">
      <c r="A5" s="7">
        <v>2</v>
      </c>
      <c r="B5" s="54" t="s">
        <v>28</v>
      </c>
      <c r="C5" s="57"/>
      <c r="D5" s="48" t="s">
        <v>29</v>
      </c>
      <c r="E5" s="47" t="s">
        <v>30</v>
      </c>
      <c r="F5" s="49">
        <v>0.021423611111111112</v>
      </c>
      <c r="G5" s="7" t="str">
        <f t="shared" si="0"/>
        <v>3.26/km</v>
      </c>
      <c r="H5" s="17">
        <f t="shared" si="1"/>
        <v>9.25925925925955E-05</v>
      </c>
      <c r="I5" s="17">
        <f>F5-INDEX($F$4:$F$751,MATCH(D5,$D$4:$D$751,0))</f>
        <v>0</v>
      </c>
    </row>
    <row r="6" spans="1:9" s="1" customFormat="1" ht="15" customHeight="1">
      <c r="A6" s="7">
        <v>3</v>
      </c>
      <c r="B6" s="54" t="s">
        <v>31</v>
      </c>
      <c r="C6" s="57"/>
      <c r="D6" s="48" t="s">
        <v>29</v>
      </c>
      <c r="E6" s="47" t="s">
        <v>32</v>
      </c>
      <c r="F6" s="49">
        <v>0.02153935185185185</v>
      </c>
      <c r="G6" s="7" t="str">
        <f t="shared" si="0"/>
        <v>3.27/km</v>
      </c>
      <c r="H6" s="17">
        <f t="shared" si="1"/>
        <v>0.00020833333333333467</v>
      </c>
      <c r="I6" s="17">
        <f>F6-INDEX($F$4:$F$751,MATCH(D6,$D$4:$D$751,0))</f>
        <v>0.00011574074074073917</v>
      </c>
    </row>
    <row r="7" spans="1:9" s="1" customFormat="1" ht="15" customHeight="1">
      <c r="A7" s="7">
        <v>4</v>
      </c>
      <c r="B7" s="54" t="s">
        <v>33</v>
      </c>
      <c r="C7" s="57"/>
      <c r="D7" s="48" t="s">
        <v>26</v>
      </c>
      <c r="E7" s="47" t="s">
        <v>21</v>
      </c>
      <c r="F7" s="49">
        <v>0.02245370370370371</v>
      </c>
      <c r="G7" s="7" t="str">
        <f t="shared" si="0"/>
        <v>3.36/km</v>
      </c>
      <c r="H7" s="17">
        <f t="shared" si="1"/>
        <v>0.0011226851851851918</v>
      </c>
      <c r="I7" s="17">
        <f>F7-INDEX($F$4:$F$751,MATCH(D7,$D$4:$D$751,0))</f>
        <v>0.0011226851851851918</v>
      </c>
    </row>
    <row r="8" spans="1:9" s="1" customFormat="1" ht="15" customHeight="1">
      <c r="A8" s="7">
        <v>5</v>
      </c>
      <c r="B8" s="54" t="s">
        <v>34</v>
      </c>
      <c r="C8" s="57"/>
      <c r="D8" s="48" t="s">
        <v>26</v>
      </c>
      <c r="E8" s="47" t="s">
        <v>35</v>
      </c>
      <c r="F8" s="49">
        <v>0.02304398148148148</v>
      </c>
      <c r="G8" s="7" t="str">
        <f t="shared" si="0"/>
        <v>3.41/km</v>
      </c>
      <c r="H8" s="17">
        <f t="shared" si="1"/>
        <v>0.0017129629629629647</v>
      </c>
      <c r="I8" s="17">
        <f>F8-INDEX($F$4:$F$751,MATCH(D8,$D$4:$D$751,0))</f>
        <v>0.0017129629629629647</v>
      </c>
    </row>
    <row r="9" spans="1:9" s="1" customFormat="1" ht="15" customHeight="1">
      <c r="A9" s="7">
        <v>6</v>
      </c>
      <c r="B9" s="54" t="s">
        <v>36</v>
      </c>
      <c r="C9" s="57"/>
      <c r="D9" s="48" t="s">
        <v>29</v>
      </c>
      <c r="E9" s="47" t="s">
        <v>16</v>
      </c>
      <c r="F9" s="49">
        <v>0.023171296296296297</v>
      </c>
      <c r="G9" s="7" t="str">
        <f t="shared" si="0"/>
        <v>3.42/km</v>
      </c>
      <c r="H9" s="17">
        <f t="shared" si="1"/>
        <v>0.001840277777777781</v>
      </c>
      <c r="I9" s="17">
        <f>F9-INDEX($F$4:$F$751,MATCH(D9,$D$4:$D$751,0))</f>
        <v>0.0017476851851851855</v>
      </c>
    </row>
    <row r="10" spans="1:9" s="1" customFormat="1" ht="15" customHeight="1">
      <c r="A10" s="7">
        <v>7</v>
      </c>
      <c r="B10" s="54" t="s">
        <v>37</v>
      </c>
      <c r="C10" s="57"/>
      <c r="D10" s="48" t="s">
        <v>29</v>
      </c>
      <c r="E10" s="47" t="s">
        <v>24</v>
      </c>
      <c r="F10" s="49">
        <v>0.02344907407407407</v>
      </c>
      <c r="G10" s="7" t="str">
        <f t="shared" si="0"/>
        <v>3.45/km</v>
      </c>
      <c r="H10" s="17">
        <f t="shared" si="1"/>
        <v>0.0021180555555555536</v>
      </c>
      <c r="I10" s="17">
        <f>F10-INDEX($F$4:$F$751,MATCH(D10,$D$4:$D$751,0))</f>
        <v>0.002025462962962958</v>
      </c>
    </row>
    <row r="11" spans="1:9" s="1" customFormat="1" ht="15" customHeight="1">
      <c r="A11" s="7">
        <v>8</v>
      </c>
      <c r="B11" s="54" t="s">
        <v>38</v>
      </c>
      <c r="C11" s="57"/>
      <c r="D11" s="48" t="s">
        <v>39</v>
      </c>
      <c r="E11" s="47" t="s">
        <v>16</v>
      </c>
      <c r="F11" s="49">
        <v>0.023472222222222217</v>
      </c>
      <c r="G11" s="7" t="str">
        <f t="shared" si="0"/>
        <v>3.45/km</v>
      </c>
      <c r="H11" s="17">
        <f t="shared" si="1"/>
        <v>0.0021412037037037007</v>
      </c>
      <c r="I11" s="17">
        <f>F11-INDEX($F$4:$F$751,MATCH(D11,$D$4:$D$751,0))</f>
        <v>0</v>
      </c>
    </row>
    <row r="12" spans="1:9" s="1" customFormat="1" ht="15" customHeight="1">
      <c r="A12" s="7">
        <v>9</v>
      </c>
      <c r="B12" s="54" t="s">
        <v>40</v>
      </c>
      <c r="C12" s="57"/>
      <c r="D12" s="48" t="s">
        <v>41</v>
      </c>
      <c r="E12" s="47" t="s">
        <v>35</v>
      </c>
      <c r="F12" s="49">
        <v>0.023506944444444445</v>
      </c>
      <c r="G12" s="7" t="str">
        <f t="shared" si="0"/>
        <v>3.46/km</v>
      </c>
      <c r="H12" s="17">
        <f t="shared" si="1"/>
        <v>0.0021759259259259284</v>
      </c>
      <c r="I12" s="17">
        <f>F12-INDEX($F$4:$F$751,MATCH(D12,$D$4:$D$751,0))</f>
        <v>0</v>
      </c>
    </row>
    <row r="13" spans="1:9" s="1" customFormat="1" ht="15" customHeight="1">
      <c r="A13" s="7">
        <v>10</v>
      </c>
      <c r="B13" s="54" t="s">
        <v>42</v>
      </c>
      <c r="C13" s="57"/>
      <c r="D13" s="48" t="s">
        <v>29</v>
      </c>
      <c r="E13" s="47" t="s">
        <v>43</v>
      </c>
      <c r="F13" s="49">
        <v>0.02396990740740741</v>
      </c>
      <c r="G13" s="7" t="str">
        <f t="shared" si="0"/>
        <v>3.50/km</v>
      </c>
      <c r="H13" s="17">
        <f t="shared" si="1"/>
        <v>0.002638888888888892</v>
      </c>
      <c r="I13" s="17">
        <f>F13-INDEX($F$4:$F$751,MATCH(D13,$D$4:$D$751,0))</f>
        <v>0.0025462962962962965</v>
      </c>
    </row>
    <row r="14" spans="1:9" s="1" customFormat="1" ht="15" customHeight="1">
      <c r="A14" s="7">
        <v>11</v>
      </c>
      <c r="B14" s="54" t="s">
        <v>44</v>
      </c>
      <c r="C14" s="57"/>
      <c r="D14" s="48" t="s">
        <v>39</v>
      </c>
      <c r="E14" s="47" t="s">
        <v>18</v>
      </c>
      <c r="F14" s="49">
        <v>0.024120370370370372</v>
      </c>
      <c r="G14" s="7" t="str">
        <f t="shared" si="0"/>
        <v>3.52/km</v>
      </c>
      <c r="H14" s="17">
        <f t="shared" si="1"/>
        <v>0.0027893518518518554</v>
      </c>
      <c r="I14" s="17">
        <f>F14-INDEX($F$4:$F$751,MATCH(D14,$D$4:$D$751,0))</f>
        <v>0.0006481481481481546</v>
      </c>
    </row>
    <row r="15" spans="1:9" s="1" customFormat="1" ht="15" customHeight="1">
      <c r="A15" s="7">
        <v>12</v>
      </c>
      <c r="B15" s="54" t="s">
        <v>45</v>
      </c>
      <c r="C15" s="57"/>
      <c r="D15" s="48" t="s">
        <v>29</v>
      </c>
      <c r="E15" s="47" t="s">
        <v>46</v>
      </c>
      <c r="F15" s="49">
        <v>0.024398148148148145</v>
      </c>
      <c r="G15" s="7" t="str">
        <f t="shared" si="0"/>
        <v>3.54/km</v>
      </c>
      <c r="H15" s="17">
        <f t="shared" si="1"/>
        <v>0.003067129629629628</v>
      </c>
      <c r="I15" s="17">
        <f>F15-INDEX($F$4:$F$751,MATCH(D15,$D$4:$D$751,0))</f>
        <v>0.0029745370370370325</v>
      </c>
    </row>
    <row r="16" spans="1:9" s="1" customFormat="1" ht="15" customHeight="1">
      <c r="A16" s="7">
        <v>13</v>
      </c>
      <c r="B16" s="54" t="s">
        <v>47</v>
      </c>
      <c r="C16" s="57"/>
      <c r="D16" s="48" t="s">
        <v>26</v>
      </c>
      <c r="E16" s="47" t="s">
        <v>48</v>
      </c>
      <c r="F16" s="49">
        <v>0.02459490740740741</v>
      </c>
      <c r="G16" s="7" t="str">
        <f t="shared" si="0"/>
        <v>3.56/km</v>
      </c>
      <c r="H16" s="17">
        <f t="shared" si="1"/>
        <v>0.0032638888888888926</v>
      </c>
      <c r="I16" s="17">
        <f>F16-INDEX($F$4:$F$751,MATCH(D16,$D$4:$D$751,0))</f>
        <v>0.0032638888888888926</v>
      </c>
    </row>
    <row r="17" spans="1:9" s="1" customFormat="1" ht="15" customHeight="1">
      <c r="A17" s="7">
        <v>14</v>
      </c>
      <c r="B17" s="54" t="s">
        <v>49</v>
      </c>
      <c r="C17" s="57"/>
      <c r="D17" s="48" t="s">
        <v>26</v>
      </c>
      <c r="E17" s="47" t="s">
        <v>30</v>
      </c>
      <c r="F17" s="49">
        <v>0.02461805555555556</v>
      </c>
      <c r="G17" s="7" t="str">
        <f t="shared" si="0"/>
        <v>3.56/km</v>
      </c>
      <c r="H17" s="17">
        <f t="shared" si="1"/>
        <v>0.003287037037037043</v>
      </c>
      <c r="I17" s="17">
        <f>F17-INDEX($F$4:$F$751,MATCH(D17,$D$4:$D$751,0))</f>
        <v>0.003287037037037043</v>
      </c>
    </row>
    <row r="18" spans="1:9" s="1" customFormat="1" ht="15" customHeight="1">
      <c r="A18" s="7">
        <v>15</v>
      </c>
      <c r="B18" s="54" t="s">
        <v>50</v>
      </c>
      <c r="C18" s="57"/>
      <c r="D18" s="48" t="s">
        <v>51</v>
      </c>
      <c r="E18" s="47" t="s">
        <v>19</v>
      </c>
      <c r="F18" s="49">
        <v>0.024652777777777777</v>
      </c>
      <c r="G18" s="7" t="str">
        <f t="shared" si="0"/>
        <v>3.57/km</v>
      </c>
      <c r="H18" s="17">
        <f t="shared" si="1"/>
        <v>0.0033217592592592604</v>
      </c>
      <c r="I18" s="17">
        <f>F18-INDEX($F$4:$F$751,MATCH(D18,$D$4:$D$751,0))</f>
        <v>0</v>
      </c>
    </row>
    <row r="19" spans="1:9" s="1" customFormat="1" ht="15" customHeight="1">
      <c r="A19" s="7">
        <v>16</v>
      </c>
      <c r="B19" s="54" t="s">
        <v>52</v>
      </c>
      <c r="C19" s="57"/>
      <c r="D19" s="48" t="s">
        <v>41</v>
      </c>
      <c r="E19" s="47" t="s">
        <v>53</v>
      </c>
      <c r="F19" s="49">
        <v>0.024699074074074078</v>
      </c>
      <c r="G19" s="7" t="str">
        <f t="shared" si="0"/>
        <v>3.57/km</v>
      </c>
      <c r="H19" s="17">
        <f t="shared" si="1"/>
        <v>0.0033680555555555616</v>
      </c>
      <c r="I19" s="17">
        <f>F19-INDEX($F$4:$F$751,MATCH(D19,$D$4:$D$751,0))</f>
        <v>0.0011921296296296333</v>
      </c>
    </row>
    <row r="20" spans="1:9" s="1" customFormat="1" ht="15" customHeight="1">
      <c r="A20" s="7">
        <v>17</v>
      </c>
      <c r="B20" s="54" t="s">
        <v>54</v>
      </c>
      <c r="C20" s="57"/>
      <c r="D20" s="48" t="s">
        <v>55</v>
      </c>
      <c r="E20" s="47" t="s">
        <v>56</v>
      </c>
      <c r="F20" s="49">
        <v>0.0249537037037037</v>
      </c>
      <c r="G20" s="7" t="str">
        <f t="shared" si="0"/>
        <v>3.60/km</v>
      </c>
      <c r="H20" s="17">
        <f t="shared" si="1"/>
        <v>0.0036226851851851836</v>
      </c>
      <c r="I20" s="17">
        <f>F20-INDEX($F$4:$F$751,MATCH(D20,$D$4:$D$751,0))</f>
        <v>0</v>
      </c>
    </row>
    <row r="21" spans="1:9" s="1" customFormat="1" ht="15" customHeight="1">
      <c r="A21" s="7">
        <v>18</v>
      </c>
      <c r="B21" s="54" t="s">
        <v>57</v>
      </c>
      <c r="C21" s="57"/>
      <c r="D21" s="48" t="s">
        <v>26</v>
      </c>
      <c r="E21" s="47" t="s">
        <v>18</v>
      </c>
      <c r="F21" s="49">
        <v>0.024999999999999998</v>
      </c>
      <c r="G21" s="7" t="str">
        <f t="shared" si="0"/>
        <v>4.00/km</v>
      </c>
      <c r="H21" s="17">
        <f t="shared" si="1"/>
        <v>0.0036689814814814814</v>
      </c>
      <c r="I21" s="17">
        <f>F21-INDEX($F$4:$F$751,MATCH(D21,$D$4:$D$751,0))</f>
        <v>0.0036689814814814814</v>
      </c>
    </row>
    <row r="22" spans="1:9" s="1" customFormat="1" ht="15" customHeight="1">
      <c r="A22" s="7">
        <v>19</v>
      </c>
      <c r="B22" s="54" t="s">
        <v>58</v>
      </c>
      <c r="C22" s="57"/>
      <c r="D22" s="48" t="s">
        <v>51</v>
      </c>
      <c r="E22" s="47" t="s">
        <v>18</v>
      </c>
      <c r="F22" s="49">
        <v>0.025069444444444446</v>
      </c>
      <c r="G22" s="7" t="str">
        <f t="shared" si="0"/>
        <v>4.01/km</v>
      </c>
      <c r="H22" s="17">
        <f t="shared" si="1"/>
        <v>0.0037384259259259298</v>
      </c>
      <c r="I22" s="17">
        <f>F22-INDEX($F$4:$F$751,MATCH(D22,$D$4:$D$751,0))</f>
        <v>0.00041666666666666935</v>
      </c>
    </row>
    <row r="23" spans="1:9" s="1" customFormat="1" ht="15" customHeight="1">
      <c r="A23" s="7">
        <v>20</v>
      </c>
      <c r="B23" s="54" t="s">
        <v>59</v>
      </c>
      <c r="C23" s="57"/>
      <c r="D23" s="48" t="s">
        <v>41</v>
      </c>
      <c r="E23" s="47" t="s">
        <v>16</v>
      </c>
      <c r="F23" s="49">
        <v>0.02511574074074074</v>
      </c>
      <c r="G23" s="7" t="str">
        <f t="shared" si="0"/>
        <v>4.01/km</v>
      </c>
      <c r="H23" s="17">
        <f t="shared" si="1"/>
        <v>0.003784722222222224</v>
      </c>
      <c r="I23" s="17">
        <f>F23-INDEX($F$4:$F$751,MATCH(D23,$D$4:$D$751,0))</f>
        <v>0.0016087962962962957</v>
      </c>
    </row>
    <row r="24" spans="1:9" s="1" customFormat="1" ht="15" customHeight="1">
      <c r="A24" s="7">
        <v>21</v>
      </c>
      <c r="B24" s="54" t="s">
        <v>60</v>
      </c>
      <c r="C24" s="57"/>
      <c r="D24" s="48" t="s">
        <v>39</v>
      </c>
      <c r="E24" s="47" t="s">
        <v>21</v>
      </c>
      <c r="F24" s="49">
        <v>0.02516203703703704</v>
      </c>
      <c r="G24" s="7" t="str">
        <f t="shared" si="0"/>
        <v>4.02/km</v>
      </c>
      <c r="H24" s="17">
        <f t="shared" si="1"/>
        <v>0.003831018518518522</v>
      </c>
      <c r="I24" s="17">
        <f>F24-INDEX($F$4:$F$751,MATCH(D24,$D$4:$D$751,0))</f>
        <v>0.001689814814814821</v>
      </c>
    </row>
    <row r="25" spans="1:9" s="1" customFormat="1" ht="15" customHeight="1">
      <c r="A25" s="7">
        <v>22</v>
      </c>
      <c r="B25" s="54" t="s">
        <v>61</v>
      </c>
      <c r="C25" s="57"/>
      <c r="D25" s="48" t="s">
        <v>41</v>
      </c>
      <c r="E25" s="47" t="s">
        <v>62</v>
      </c>
      <c r="F25" s="49">
        <v>0.02517361111111111</v>
      </c>
      <c r="G25" s="7" t="str">
        <f t="shared" si="0"/>
        <v>4.02/km</v>
      </c>
      <c r="H25" s="17">
        <f t="shared" si="1"/>
        <v>0.003842592592592592</v>
      </c>
      <c r="I25" s="17">
        <f>F25-INDEX($F$4:$F$751,MATCH(D25,$D$4:$D$751,0))</f>
        <v>0.0016666666666666635</v>
      </c>
    </row>
    <row r="26" spans="1:9" s="1" customFormat="1" ht="15" customHeight="1">
      <c r="A26" s="7">
        <v>23</v>
      </c>
      <c r="B26" s="54" t="s">
        <v>63</v>
      </c>
      <c r="C26" s="57"/>
      <c r="D26" s="48" t="s">
        <v>29</v>
      </c>
      <c r="E26" s="47" t="s">
        <v>64</v>
      </c>
      <c r="F26" s="49">
        <v>0.02525462962962963</v>
      </c>
      <c r="G26" s="7" t="str">
        <f t="shared" si="0"/>
        <v>4.02/km</v>
      </c>
      <c r="H26" s="17">
        <f t="shared" si="1"/>
        <v>0.003923611111111114</v>
      </c>
      <c r="I26" s="17">
        <f>F26-INDEX($F$4:$F$751,MATCH(D26,$D$4:$D$751,0))</f>
        <v>0.0038310185185185183</v>
      </c>
    </row>
    <row r="27" spans="1:9" s="2" customFormat="1" ht="15" customHeight="1">
      <c r="A27" s="7">
        <v>24</v>
      </c>
      <c r="B27" s="54" t="s">
        <v>65</v>
      </c>
      <c r="C27" s="57"/>
      <c r="D27" s="48" t="s">
        <v>29</v>
      </c>
      <c r="E27" s="47" t="s">
        <v>23</v>
      </c>
      <c r="F27" s="49">
        <v>0.02528935185185185</v>
      </c>
      <c r="G27" s="7" t="str">
        <f t="shared" si="0"/>
        <v>4.03/km</v>
      </c>
      <c r="H27" s="17">
        <f t="shared" si="1"/>
        <v>0.0039583333333333345</v>
      </c>
      <c r="I27" s="17">
        <f>F27-INDEX($F$4:$F$751,MATCH(D27,$D$4:$D$751,0))</f>
        <v>0.003865740740740739</v>
      </c>
    </row>
    <row r="28" spans="1:9" s="1" customFormat="1" ht="15" customHeight="1">
      <c r="A28" s="7">
        <v>25</v>
      </c>
      <c r="B28" s="54" t="s">
        <v>66</v>
      </c>
      <c r="C28" s="57"/>
      <c r="D28" s="48" t="s">
        <v>29</v>
      </c>
      <c r="E28" s="47" t="s">
        <v>67</v>
      </c>
      <c r="F28" s="49">
        <v>0.0253125</v>
      </c>
      <c r="G28" s="7" t="str">
        <f t="shared" si="0"/>
        <v>4.03/km</v>
      </c>
      <c r="H28" s="17">
        <f t="shared" si="1"/>
        <v>0.003981481481481485</v>
      </c>
      <c r="I28" s="17">
        <f>F28-INDEX($F$4:$F$751,MATCH(D28,$D$4:$D$751,0))</f>
        <v>0.0038888888888888896</v>
      </c>
    </row>
    <row r="29" spans="1:9" s="1" customFormat="1" ht="15" customHeight="1">
      <c r="A29" s="7">
        <v>26</v>
      </c>
      <c r="B29" s="54" t="s">
        <v>68</v>
      </c>
      <c r="C29" s="57"/>
      <c r="D29" s="48" t="s">
        <v>41</v>
      </c>
      <c r="E29" s="47" t="s">
        <v>69</v>
      </c>
      <c r="F29" s="49">
        <v>0.025370370370370366</v>
      </c>
      <c r="G29" s="7" t="str">
        <f t="shared" si="0"/>
        <v>4.04/km</v>
      </c>
      <c r="H29" s="17">
        <f t="shared" si="1"/>
        <v>0.0040393518518518495</v>
      </c>
      <c r="I29" s="17">
        <f>F29-INDEX($F$4:$F$751,MATCH(D29,$D$4:$D$751,0))</f>
        <v>0.0018634259259259212</v>
      </c>
    </row>
    <row r="30" spans="1:9" s="1" customFormat="1" ht="15" customHeight="1">
      <c r="A30" s="7">
        <v>27</v>
      </c>
      <c r="B30" s="54" t="s">
        <v>70</v>
      </c>
      <c r="C30" s="57"/>
      <c r="D30" s="48" t="s">
        <v>26</v>
      </c>
      <c r="E30" s="47" t="s">
        <v>35</v>
      </c>
      <c r="F30" s="49">
        <v>0.02550925925925926</v>
      </c>
      <c r="G30" s="7" t="str">
        <f t="shared" si="0"/>
        <v>4.05/km</v>
      </c>
      <c r="H30" s="17">
        <f t="shared" si="1"/>
        <v>0.004178240740740743</v>
      </c>
      <c r="I30" s="17">
        <f>F30-INDEX($F$4:$F$751,MATCH(D30,$D$4:$D$751,0))</f>
        <v>0.004178240740740743</v>
      </c>
    </row>
    <row r="31" spans="1:9" s="1" customFormat="1" ht="15" customHeight="1">
      <c r="A31" s="7">
        <v>28</v>
      </c>
      <c r="B31" s="54" t="s">
        <v>71</v>
      </c>
      <c r="C31" s="57"/>
      <c r="D31" s="48" t="s">
        <v>72</v>
      </c>
      <c r="E31" s="47" t="s">
        <v>73</v>
      </c>
      <c r="F31" s="49">
        <v>0.025567129629629634</v>
      </c>
      <c r="G31" s="7" t="str">
        <f t="shared" si="0"/>
        <v>4.05/km</v>
      </c>
      <c r="H31" s="17">
        <f t="shared" si="1"/>
        <v>0.004236111111111118</v>
      </c>
      <c r="I31" s="17">
        <f>F31-INDEX($F$4:$F$751,MATCH(D31,$D$4:$D$751,0))</f>
        <v>0</v>
      </c>
    </row>
    <row r="32" spans="1:9" s="1" customFormat="1" ht="15" customHeight="1">
      <c r="A32" s="7">
        <v>29</v>
      </c>
      <c r="B32" s="54" t="s">
        <v>74</v>
      </c>
      <c r="C32" s="57"/>
      <c r="D32" s="48" t="s">
        <v>41</v>
      </c>
      <c r="E32" s="47" t="s">
        <v>23</v>
      </c>
      <c r="F32" s="49">
        <v>0.025590277777777778</v>
      </c>
      <c r="G32" s="7" t="str">
        <f t="shared" si="0"/>
        <v>4.06/km</v>
      </c>
      <c r="H32" s="17">
        <f aca="true" t="shared" si="2" ref="H32:H76">F32-$F$4</f>
        <v>0.004259259259259261</v>
      </c>
      <c r="I32" s="17">
        <f>F32-INDEX($F$4:$F$751,MATCH(D32,$D$4:$D$751,0))</f>
        <v>0.002083333333333333</v>
      </c>
    </row>
    <row r="33" spans="1:9" s="1" customFormat="1" ht="15" customHeight="1">
      <c r="A33" s="7">
        <v>30</v>
      </c>
      <c r="B33" s="54" t="s">
        <v>75</v>
      </c>
      <c r="C33" s="57"/>
      <c r="D33" s="48" t="s">
        <v>26</v>
      </c>
      <c r="E33" s="47" t="s">
        <v>23</v>
      </c>
      <c r="F33" s="49">
        <v>0.025648148148148146</v>
      </c>
      <c r="G33" s="7" t="str">
        <f t="shared" si="0"/>
        <v>4.06/km</v>
      </c>
      <c r="H33" s="17">
        <f t="shared" si="2"/>
        <v>0.004317129629629629</v>
      </c>
      <c r="I33" s="17">
        <f>F33-INDEX($F$4:$F$751,MATCH(D33,$D$4:$D$751,0))</f>
        <v>0.004317129629629629</v>
      </c>
    </row>
    <row r="34" spans="1:9" s="1" customFormat="1" ht="15" customHeight="1">
      <c r="A34" s="7">
        <v>31</v>
      </c>
      <c r="B34" s="54" t="s">
        <v>76</v>
      </c>
      <c r="C34" s="57"/>
      <c r="D34" s="48" t="s">
        <v>39</v>
      </c>
      <c r="E34" s="47" t="s">
        <v>15</v>
      </c>
      <c r="F34" s="49">
        <v>0.02568287037037037</v>
      </c>
      <c r="G34" s="7" t="str">
        <f t="shared" si="0"/>
        <v>4.07/km</v>
      </c>
      <c r="H34" s="17">
        <f t="shared" si="2"/>
        <v>0.004351851851851853</v>
      </c>
      <c r="I34" s="17">
        <f>F34-INDEX($F$4:$F$751,MATCH(D34,$D$4:$D$751,0))</f>
        <v>0.0022106481481481526</v>
      </c>
    </row>
    <row r="35" spans="1:9" s="1" customFormat="1" ht="15" customHeight="1">
      <c r="A35" s="7">
        <v>32</v>
      </c>
      <c r="B35" s="54" t="s">
        <v>77</v>
      </c>
      <c r="C35" s="57"/>
      <c r="D35" s="48" t="s">
        <v>41</v>
      </c>
      <c r="E35" s="47" t="s">
        <v>23</v>
      </c>
      <c r="F35" s="49">
        <v>0.025740740740740745</v>
      </c>
      <c r="G35" s="7" t="str">
        <f t="shared" si="0"/>
        <v>4.07/km</v>
      </c>
      <c r="H35" s="17">
        <f t="shared" si="2"/>
        <v>0.004409722222222228</v>
      </c>
      <c r="I35" s="17">
        <f>F35-INDEX($F$4:$F$751,MATCH(D35,$D$4:$D$751,0))</f>
        <v>0.0022337962962962997</v>
      </c>
    </row>
    <row r="36" spans="1:9" s="1" customFormat="1" ht="15" customHeight="1">
      <c r="A36" s="7">
        <v>33</v>
      </c>
      <c r="B36" s="54" t="s">
        <v>78</v>
      </c>
      <c r="C36" s="57"/>
      <c r="D36" s="48" t="s">
        <v>51</v>
      </c>
      <c r="E36" s="47" t="s">
        <v>16</v>
      </c>
      <c r="F36" s="49">
        <v>0.02584490740740741</v>
      </c>
      <c r="G36" s="7" t="str">
        <f t="shared" si="0"/>
        <v>4.08/km</v>
      </c>
      <c r="H36" s="17">
        <f t="shared" si="2"/>
        <v>0.004513888888888894</v>
      </c>
      <c r="I36" s="17">
        <f>F36-INDEX($F$4:$F$751,MATCH(D36,$D$4:$D$751,0))</f>
        <v>0.0011921296296296333</v>
      </c>
    </row>
    <row r="37" spans="1:9" s="1" customFormat="1" ht="15" customHeight="1">
      <c r="A37" s="7">
        <v>34</v>
      </c>
      <c r="B37" s="54" t="s">
        <v>79</v>
      </c>
      <c r="C37" s="57"/>
      <c r="D37" s="48" t="s">
        <v>80</v>
      </c>
      <c r="E37" s="47" t="s">
        <v>27</v>
      </c>
      <c r="F37" s="49">
        <v>0.025868055555555557</v>
      </c>
      <c r="G37" s="7" t="str">
        <f t="shared" si="0"/>
        <v>4.08/km</v>
      </c>
      <c r="H37" s="17">
        <f t="shared" si="2"/>
        <v>0.004537037037037041</v>
      </c>
      <c r="I37" s="17">
        <f>F37-INDEX($F$4:$F$751,MATCH(D37,$D$4:$D$751,0))</f>
        <v>0</v>
      </c>
    </row>
    <row r="38" spans="1:9" s="1" customFormat="1" ht="15" customHeight="1">
      <c r="A38" s="7">
        <v>35</v>
      </c>
      <c r="B38" s="54" t="s">
        <v>81</v>
      </c>
      <c r="C38" s="57"/>
      <c r="D38" s="48" t="s">
        <v>51</v>
      </c>
      <c r="E38" s="47" t="s">
        <v>23</v>
      </c>
      <c r="F38" s="49">
        <v>0.025879629629629627</v>
      </c>
      <c r="G38" s="7" t="str">
        <f t="shared" si="0"/>
        <v>4.08/km</v>
      </c>
      <c r="H38" s="17">
        <f>F38-$F$4</f>
        <v>0.004548611111111111</v>
      </c>
      <c r="I38" s="17">
        <f>F38-INDEX($F$4:$F$751,MATCH(D38,$D$4:$D$751,0))</f>
        <v>0.0012268518518518505</v>
      </c>
    </row>
    <row r="39" spans="1:9" s="1" customFormat="1" ht="15" customHeight="1">
      <c r="A39" s="7">
        <v>36</v>
      </c>
      <c r="B39" s="54" t="s">
        <v>82</v>
      </c>
      <c r="C39" s="57"/>
      <c r="D39" s="48" t="s">
        <v>83</v>
      </c>
      <c r="E39" s="47" t="s">
        <v>24</v>
      </c>
      <c r="F39" s="49">
        <v>0.025891203703703704</v>
      </c>
      <c r="G39" s="7" t="str">
        <f t="shared" si="0"/>
        <v>4.09/km</v>
      </c>
      <c r="H39" s="17">
        <f t="shared" si="2"/>
        <v>0.004560185185185188</v>
      </c>
      <c r="I39" s="17">
        <f>F39-INDEX($F$4:$F$751,MATCH(D39,$D$4:$D$751,0))</f>
        <v>0</v>
      </c>
    </row>
    <row r="40" spans="1:9" s="1" customFormat="1" ht="15" customHeight="1">
      <c r="A40" s="7">
        <v>37</v>
      </c>
      <c r="B40" s="54" t="s">
        <v>84</v>
      </c>
      <c r="C40" s="57"/>
      <c r="D40" s="48" t="s">
        <v>41</v>
      </c>
      <c r="E40" s="47" t="s">
        <v>12</v>
      </c>
      <c r="F40" s="49">
        <v>0.025949074074074072</v>
      </c>
      <c r="G40" s="7" t="str">
        <f t="shared" si="0"/>
        <v>4.09/km</v>
      </c>
      <c r="H40" s="17">
        <f t="shared" si="2"/>
        <v>0.004618055555555556</v>
      </c>
      <c r="I40" s="17">
        <f>F40-INDEX($F$4:$F$751,MATCH(D40,$D$4:$D$751,0))</f>
        <v>0.0024421296296296274</v>
      </c>
    </row>
    <row r="41" spans="1:9" s="1" customFormat="1" ht="15" customHeight="1">
      <c r="A41" s="7">
        <v>38</v>
      </c>
      <c r="B41" s="54" t="s">
        <v>85</v>
      </c>
      <c r="C41" s="57"/>
      <c r="D41" s="48" t="s">
        <v>55</v>
      </c>
      <c r="E41" s="47" t="s">
        <v>12</v>
      </c>
      <c r="F41" s="49">
        <v>0.02596064814814815</v>
      </c>
      <c r="G41" s="7" t="str">
        <f t="shared" si="0"/>
        <v>4.09/km</v>
      </c>
      <c r="H41" s="17">
        <f t="shared" si="2"/>
        <v>0.004629629629629633</v>
      </c>
      <c r="I41" s="17">
        <f>F41-INDEX($F$4:$F$751,MATCH(D41,$D$4:$D$751,0))</f>
        <v>0.0010069444444444492</v>
      </c>
    </row>
    <row r="42" spans="1:9" s="1" customFormat="1" ht="15" customHeight="1">
      <c r="A42" s="7">
        <v>39</v>
      </c>
      <c r="B42" s="54" t="s">
        <v>86</v>
      </c>
      <c r="C42" s="57"/>
      <c r="D42" s="48" t="s">
        <v>72</v>
      </c>
      <c r="E42" s="47" t="s">
        <v>87</v>
      </c>
      <c r="F42" s="49">
        <v>0.026157407407407407</v>
      </c>
      <c r="G42" s="7" t="str">
        <f t="shared" si="0"/>
        <v>4.11/km</v>
      </c>
      <c r="H42" s="17">
        <f t="shared" si="2"/>
        <v>0.0048263888888888905</v>
      </c>
      <c r="I42" s="17">
        <f>F42-INDEX($F$4:$F$751,MATCH(D42,$D$4:$D$751,0))</f>
        <v>0.0005902777777777729</v>
      </c>
    </row>
    <row r="43" spans="1:9" s="1" customFormat="1" ht="15" customHeight="1">
      <c r="A43" s="7">
        <v>40</v>
      </c>
      <c r="B43" s="54" t="s">
        <v>88</v>
      </c>
      <c r="C43" s="57"/>
      <c r="D43" s="48" t="s">
        <v>29</v>
      </c>
      <c r="E43" s="47" t="s">
        <v>89</v>
      </c>
      <c r="F43" s="49">
        <v>0.026203703703703705</v>
      </c>
      <c r="G43" s="7" t="str">
        <f t="shared" si="0"/>
        <v>4.12/km</v>
      </c>
      <c r="H43" s="17">
        <f t="shared" si="2"/>
        <v>0.004872685185185188</v>
      </c>
      <c r="I43" s="17">
        <f>F43-INDEX($F$4:$F$751,MATCH(D43,$D$4:$D$751,0))</f>
        <v>0.004780092592592593</v>
      </c>
    </row>
    <row r="44" spans="1:9" s="1" customFormat="1" ht="15" customHeight="1">
      <c r="A44" s="7">
        <v>41</v>
      </c>
      <c r="B44" s="54" t="s">
        <v>90</v>
      </c>
      <c r="C44" s="57"/>
      <c r="D44" s="48" t="s">
        <v>26</v>
      </c>
      <c r="E44" s="47" t="s">
        <v>12</v>
      </c>
      <c r="F44" s="49">
        <v>0.026226851851851852</v>
      </c>
      <c r="G44" s="7" t="str">
        <f t="shared" si="0"/>
        <v>4.12/km</v>
      </c>
      <c r="H44" s="17">
        <f t="shared" si="2"/>
        <v>0.004895833333333335</v>
      </c>
      <c r="I44" s="17">
        <f>F44-INDEX($F$4:$F$751,MATCH(D44,$D$4:$D$751,0))</f>
        <v>0.004895833333333335</v>
      </c>
    </row>
    <row r="45" spans="1:9" s="1" customFormat="1" ht="15" customHeight="1">
      <c r="A45" s="7">
        <v>42</v>
      </c>
      <c r="B45" s="54" t="s">
        <v>91</v>
      </c>
      <c r="C45" s="57"/>
      <c r="D45" s="48" t="s">
        <v>55</v>
      </c>
      <c r="E45" s="47" t="s">
        <v>53</v>
      </c>
      <c r="F45" s="49">
        <v>0.02630787037037037</v>
      </c>
      <c r="G45" s="7" t="str">
        <f t="shared" si="0"/>
        <v>4.13/km</v>
      </c>
      <c r="H45" s="17">
        <f t="shared" si="2"/>
        <v>0.004976851851851854</v>
      </c>
      <c r="I45" s="17">
        <f>F45-INDEX($F$4:$F$751,MATCH(D45,$D$4:$D$751,0))</f>
        <v>0.0013541666666666702</v>
      </c>
    </row>
    <row r="46" spans="1:9" s="1" customFormat="1" ht="15" customHeight="1">
      <c r="A46" s="7">
        <v>43</v>
      </c>
      <c r="B46" s="54" t="s">
        <v>92</v>
      </c>
      <c r="C46" s="57"/>
      <c r="D46" s="48" t="s">
        <v>51</v>
      </c>
      <c r="E46" s="47" t="s">
        <v>93</v>
      </c>
      <c r="F46" s="49">
        <v>0.026377314814814815</v>
      </c>
      <c r="G46" s="7" t="str">
        <f t="shared" si="0"/>
        <v>4.13/km</v>
      </c>
      <c r="H46" s="17">
        <f t="shared" si="2"/>
        <v>0.005046296296296299</v>
      </c>
      <c r="I46" s="17">
        <f>F46-INDEX($F$4:$F$751,MATCH(D46,$D$4:$D$751,0))</f>
        <v>0.0017245370370370383</v>
      </c>
    </row>
    <row r="47" spans="1:9" s="1" customFormat="1" ht="15" customHeight="1">
      <c r="A47" s="7">
        <v>44</v>
      </c>
      <c r="B47" s="54" t="s">
        <v>94</v>
      </c>
      <c r="C47" s="57"/>
      <c r="D47" s="48" t="s">
        <v>39</v>
      </c>
      <c r="E47" s="47" t="s">
        <v>95</v>
      </c>
      <c r="F47" s="49">
        <v>0.026400462962962962</v>
      </c>
      <c r="G47" s="7" t="str">
        <f t="shared" si="0"/>
        <v>4.13/km</v>
      </c>
      <c r="H47" s="17">
        <f t="shared" si="2"/>
        <v>0.005069444444444446</v>
      </c>
      <c r="I47" s="17">
        <f>F47-INDEX($F$4:$F$751,MATCH(D47,$D$4:$D$751,0))</f>
        <v>0.002928240740740745</v>
      </c>
    </row>
    <row r="48" spans="1:9" s="1" customFormat="1" ht="15" customHeight="1">
      <c r="A48" s="7">
        <v>45</v>
      </c>
      <c r="B48" s="54" t="s">
        <v>96</v>
      </c>
      <c r="C48" s="57"/>
      <c r="D48" s="48" t="s">
        <v>29</v>
      </c>
      <c r="E48" s="47" t="s">
        <v>97</v>
      </c>
      <c r="F48" s="49">
        <v>0.026458333333333334</v>
      </c>
      <c r="G48" s="7" t="str">
        <f t="shared" si="0"/>
        <v>4.14/km</v>
      </c>
      <c r="H48" s="17">
        <f t="shared" si="2"/>
        <v>0.005127314814814817</v>
      </c>
      <c r="I48" s="17">
        <f>F48-INDEX($F$4:$F$751,MATCH(D48,$D$4:$D$751,0))</f>
        <v>0.005034722222222222</v>
      </c>
    </row>
    <row r="49" spans="1:9" s="1" customFormat="1" ht="15" customHeight="1">
      <c r="A49" s="7">
        <v>46</v>
      </c>
      <c r="B49" s="54" t="s">
        <v>98</v>
      </c>
      <c r="C49" s="57"/>
      <c r="D49" s="48" t="s">
        <v>29</v>
      </c>
      <c r="E49" s="47" t="s">
        <v>43</v>
      </c>
      <c r="F49" s="49">
        <v>0.026620370370370374</v>
      </c>
      <c r="G49" s="7" t="str">
        <f t="shared" si="0"/>
        <v>4.16/km</v>
      </c>
      <c r="H49" s="17">
        <f t="shared" si="2"/>
        <v>0.005289351851851858</v>
      </c>
      <c r="I49" s="17">
        <f>F49-INDEX($F$4:$F$751,MATCH(D49,$D$4:$D$751,0))</f>
        <v>0.005196759259259262</v>
      </c>
    </row>
    <row r="50" spans="1:9" s="1" customFormat="1" ht="15" customHeight="1">
      <c r="A50" s="7">
        <v>47</v>
      </c>
      <c r="B50" s="54" t="s">
        <v>99</v>
      </c>
      <c r="C50" s="57"/>
      <c r="D50" s="48" t="s">
        <v>41</v>
      </c>
      <c r="E50" s="47" t="s">
        <v>23</v>
      </c>
      <c r="F50" s="49">
        <v>0.02665509259259259</v>
      </c>
      <c r="G50" s="7" t="str">
        <f t="shared" si="0"/>
        <v>4.16/km</v>
      </c>
      <c r="H50" s="17">
        <f t="shared" si="2"/>
        <v>0.005324074074074075</v>
      </c>
      <c r="I50" s="17">
        <f>F50-INDEX($F$4:$F$751,MATCH(D50,$D$4:$D$751,0))</f>
        <v>0.0031481481481481464</v>
      </c>
    </row>
    <row r="51" spans="1:9" s="1" customFormat="1" ht="15" customHeight="1">
      <c r="A51" s="7">
        <v>48</v>
      </c>
      <c r="B51" s="54" t="s">
        <v>100</v>
      </c>
      <c r="C51" s="57"/>
      <c r="D51" s="48" t="s">
        <v>41</v>
      </c>
      <c r="E51" s="47" t="s">
        <v>101</v>
      </c>
      <c r="F51" s="49">
        <v>0.026736111111111113</v>
      </c>
      <c r="G51" s="7" t="str">
        <f t="shared" si="0"/>
        <v>4.17/km</v>
      </c>
      <c r="H51" s="17">
        <f t="shared" si="2"/>
        <v>0.005405092592592597</v>
      </c>
      <c r="I51" s="17">
        <f>F51-INDEX($F$4:$F$751,MATCH(D51,$D$4:$D$751,0))</f>
        <v>0.0032291666666666684</v>
      </c>
    </row>
    <row r="52" spans="1:9" s="1" customFormat="1" ht="15" customHeight="1">
      <c r="A52" s="7">
        <v>49</v>
      </c>
      <c r="B52" s="54" t="s">
        <v>102</v>
      </c>
      <c r="C52" s="57"/>
      <c r="D52" s="48" t="s">
        <v>39</v>
      </c>
      <c r="E52" s="47" t="s">
        <v>43</v>
      </c>
      <c r="F52" s="49">
        <v>0.026909722222222224</v>
      </c>
      <c r="G52" s="7" t="str">
        <f t="shared" si="0"/>
        <v>4.18/km</v>
      </c>
      <c r="H52" s="17">
        <f t="shared" si="2"/>
        <v>0.005578703703703707</v>
      </c>
      <c r="I52" s="17">
        <f>F52-INDEX($F$4:$F$751,MATCH(D52,$D$4:$D$751,0))</f>
        <v>0.0034375000000000065</v>
      </c>
    </row>
    <row r="53" spans="1:9" s="1" customFormat="1" ht="15" customHeight="1">
      <c r="A53" s="7">
        <v>50</v>
      </c>
      <c r="B53" s="54" t="s">
        <v>103</v>
      </c>
      <c r="C53" s="57"/>
      <c r="D53" s="48" t="s">
        <v>104</v>
      </c>
      <c r="E53" s="47" t="s">
        <v>23</v>
      </c>
      <c r="F53" s="49">
        <v>0.026921296296296294</v>
      </c>
      <c r="G53" s="7" t="str">
        <f t="shared" si="0"/>
        <v>4.18/km</v>
      </c>
      <c r="H53" s="17">
        <f t="shared" si="2"/>
        <v>0.005590277777777777</v>
      </c>
      <c r="I53" s="17">
        <f>F53-INDEX($F$4:$F$751,MATCH(D53,$D$4:$D$751,0))</f>
        <v>0</v>
      </c>
    </row>
    <row r="54" spans="1:9" s="3" customFormat="1" ht="15" customHeight="1">
      <c r="A54" s="7">
        <v>51</v>
      </c>
      <c r="B54" s="54" t="s">
        <v>105</v>
      </c>
      <c r="C54" s="57"/>
      <c r="D54" s="48" t="s">
        <v>39</v>
      </c>
      <c r="E54" s="47" t="s">
        <v>106</v>
      </c>
      <c r="F54" s="49">
        <v>0.02693287037037037</v>
      </c>
      <c r="G54" s="7" t="str">
        <f t="shared" si="0"/>
        <v>4.19/km</v>
      </c>
      <c r="H54" s="17">
        <f t="shared" si="2"/>
        <v>0.005601851851851854</v>
      </c>
      <c r="I54" s="17">
        <f>F54-INDEX($F$4:$F$751,MATCH(D54,$D$4:$D$751,0))</f>
        <v>0.0034606481481481537</v>
      </c>
    </row>
    <row r="55" spans="1:9" s="1" customFormat="1" ht="15" customHeight="1">
      <c r="A55" s="7">
        <v>52</v>
      </c>
      <c r="B55" s="54" t="s">
        <v>107</v>
      </c>
      <c r="C55" s="57"/>
      <c r="D55" s="48" t="s">
        <v>51</v>
      </c>
      <c r="E55" s="47" t="s">
        <v>56</v>
      </c>
      <c r="F55" s="49">
        <v>0.02694444444444444</v>
      </c>
      <c r="G55" s="7" t="str">
        <f t="shared" si="0"/>
        <v>4.19/km</v>
      </c>
      <c r="H55" s="17">
        <f t="shared" si="2"/>
        <v>0.0056134259259259245</v>
      </c>
      <c r="I55" s="17">
        <f>F55-INDEX($F$4:$F$751,MATCH(D55,$D$4:$D$751,0))</f>
        <v>0.002291666666666664</v>
      </c>
    </row>
    <row r="56" spans="1:9" s="1" customFormat="1" ht="15" customHeight="1">
      <c r="A56" s="7">
        <v>53</v>
      </c>
      <c r="B56" s="54" t="s">
        <v>108</v>
      </c>
      <c r="C56" s="57"/>
      <c r="D56" s="48" t="s">
        <v>29</v>
      </c>
      <c r="E56" s="47" t="s">
        <v>69</v>
      </c>
      <c r="F56" s="49">
        <v>0.02695601851851852</v>
      </c>
      <c r="G56" s="7" t="str">
        <f t="shared" si="0"/>
        <v>4.19/km</v>
      </c>
      <c r="H56" s="17">
        <f t="shared" si="2"/>
        <v>0.005625000000000005</v>
      </c>
      <c r="I56" s="17">
        <f>F56-INDEX($F$4:$F$751,MATCH(D56,$D$4:$D$751,0))</f>
        <v>0.0055324074074074095</v>
      </c>
    </row>
    <row r="57" spans="1:9" s="1" customFormat="1" ht="15" customHeight="1">
      <c r="A57" s="7">
        <v>54</v>
      </c>
      <c r="B57" s="54" t="s">
        <v>109</v>
      </c>
      <c r="C57" s="57"/>
      <c r="D57" s="48" t="s">
        <v>72</v>
      </c>
      <c r="E57" s="47" t="s">
        <v>16</v>
      </c>
      <c r="F57" s="49">
        <v>0.02701388888888889</v>
      </c>
      <c r="G57" s="7" t="str">
        <f t="shared" si="0"/>
        <v>4.19/km</v>
      </c>
      <c r="H57" s="17">
        <f t="shared" si="2"/>
        <v>0.005682870370370373</v>
      </c>
      <c r="I57" s="17">
        <f>F57-INDEX($F$4:$F$751,MATCH(D57,$D$4:$D$751,0))</f>
        <v>0.0014467592592592553</v>
      </c>
    </row>
    <row r="58" spans="1:9" s="1" customFormat="1" ht="15" customHeight="1">
      <c r="A58" s="7">
        <v>55</v>
      </c>
      <c r="B58" s="54" t="s">
        <v>110</v>
      </c>
      <c r="C58" s="57"/>
      <c r="D58" s="48" t="s">
        <v>39</v>
      </c>
      <c r="E58" s="47" t="s">
        <v>23</v>
      </c>
      <c r="F58" s="49">
        <v>0.027060185185185187</v>
      </c>
      <c r="G58" s="7" t="str">
        <f t="shared" si="0"/>
        <v>4.20/km</v>
      </c>
      <c r="H58" s="17">
        <f t="shared" si="2"/>
        <v>0.005729166666666671</v>
      </c>
      <c r="I58" s="17">
        <f>F58-INDEX($F$4:$F$751,MATCH(D58,$D$4:$D$751,0))</f>
        <v>0.00358796296296297</v>
      </c>
    </row>
    <row r="59" spans="1:9" s="1" customFormat="1" ht="15" customHeight="1">
      <c r="A59" s="7">
        <v>56</v>
      </c>
      <c r="B59" s="54" t="s">
        <v>111</v>
      </c>
      <c r="C59" s="57"/>
      <c r="D59" s="48" t="s">
        <v>41</v>
      </c>
      <c r="E59" s="47" t="s">
        <v>21</v>
      </c>
      <c r="F59" s="49">
        <v>0.027164351851851853</v>
      </c>
      <c r="G59" s="7" t="str">
        <f t="shared" si="0"/>
        <v>4.21/km</v>
      </c>
      <c r="H59" s="17">
        <f t="shared" si="2"/>
        <v>0.005833333333333336</v>
      </c>
      <c r="I59" s="17">
        <f>F59-INDEX($F$4:$F$751,MATCH(D59,$D$4:$D$751,0))</f>
        <v>0.003657407407407408</v>
      </c>
    </row>
    <row r="60" spans="1:9" s="1" customFormat="1" ht="15" customHeight="1">
      <c r="A60" s="7">
        <v>57</v>
      </c>
      <c r="B60" s="54" t="s">
        <v>112</v>
      </c>
      <c r="C60" s="57"/>
      <c r="D60" s="48" t="s">
        <v>51</v>
      </c>
      <c r="E60" s="47" t="s">
        <v>21</v>
      </c>
      <c r="F60" s="49">
        <v>0.027233796296296298</v>
      </c>
      <c r="G60" s="7" t="str">
        <f t="shared" si="0"/>
        <v>4.21/km</v>
      </c>
      <c r="H60" s="17">
        <f t="shared" si="2"/>
        <v>0.005902777777777781</v>
      </c>
      <c r="I60" s="17">
        <f>F60-INDEX($F$4:$F$751,MATCH(D60,$D$4:$D$751,0))</f>
        <v>0.0025810185185185207</v>
      </c>
    </row>
    <row r="61" spans="1:9" s="1" customFormat="1" ht="15" customHeight="1">
      <c r="A61" s="7">
        <v>58</v>
      </c>
      <c r="B61" s="54" t="s">
        <v>113</v>
      </c>
      <c r="C61" s="57"/>
      <c r="D61" s="48" t="s">
        <v>55</v>
      </c>
      <c r="E61" s="47" t="s">
        <v>114</v>
      </c>
      <c r="F61" s="49">
        <v>0.027349537037037037</v>
      </c>
      <c r="G61" s="7" t="str">
        <f t="shared" si="0"/>
        <v>4.23/km</v>
      </c>
      <c r="H61" s="17">
        <f t="shared" si="2"/>
        <v>0.00601851851851852</v>
      </c>
      <c r="I61" s="17">
        <f>F61-INDEX($F$4:$F$751,MATCH(D61,$D$4:$D$751,0))</f>
        <v>0.0023958333333333366</v>
      </c>
    </row>
    <row r="62" spans="1:9" s="1" customFormat="1" ht="15" customHeight="1">
      <c r="A62" s="7">
        <v>59</v>
      </c>
      <c r="B62" s="54" t="s">
        <v>115</v>
      </c>
      <c r="C62" s="57"/>
      <c r="D62" s="48" t="s">
        <v>41</v>
      </c>
      <c r="E62" s="47" t="s">
        <v>116</v>
      </c>
      <c r="F62" s="49">
        <v>0.02736111111111111</v>
      </c>
      <c r="G62" s="7" t="str">
        <f t="shared" si="0"/>
        <v>4.23/km</v>
      </c>
      <c r="H62" s="17">
        <f t="shared" si="2"/>
        <v>0.006030092592592594</v>
      </c>
      <c r="I62" s="17">
        <f>F62-INDEX($F$4:$F$751,MATCH(D62,$D$4:$D$751,0))</f>
        <v>0.0038541666666666655</v>
      </c>
    </row>
    <row r="63" spans="1:9" s="1" customFormat="1" ht="15" customHeight="1">
      <c r="A63" s="7">
        <v>60</v>
      </c>
      <c r="B63" s="54" t="s">
        <v>117</v>
      </c>
      <c r="C63" s="57"/>
      <c r="D63" s="48" t="s">
        <v>55</v>
      </c>
      <c r="E63" s="47" t="s">
        <v>21</v>
      </c>
      <c r="F63" s="49">
        <v>0.027465277777777772</v>
      </c>
      <c r="G63" s="7" t="str">
        <f t="shared" si="0"/>
        <v>4.24/km</v>
      </c>
      <c r="H63" s="17">
        <f t="shared" si="2"/>
        <v>0.006134259259259256</v>
      </c>
      <c r="I63" s="17">
        <f>F63-INDEX($F$4:$F$751,MATCH(D63,$D$4:$D$751,0))</f>
        <v>0.0025115740740740723</v>
      </c>
    </row>
    <row r="64" spans="1:9" s="1" customFormat="1" ht="15" customHeight="1">
      <c r="A64" s="7">
        <v>61</v>
      </c>
      <c r="B64" s="54" t="s">
        <v>118</v>
      </c>
      <c r="C64" s="57"/>
      <c r="D64" s="48" t="s">
        <v>41</v>
      </c>
      <c r="E64" s="47" t="s">
        <v>119</v>
      </c>
      <c r="F64" s="49">
        <v>0.027465277777777772</v>
      </c>
      <c r="G64" s="7" t="str">
        <f t="shared" si="0"/>
        <v>4.24/km</v>
      </c>
      <c r="H64" s="17">
        <f t="shared" si="2"/>
        <v>0.006134259259259256</v>
      </c>
      <c r="I64" s="17">
        <f>F64-INDEX($F$4:$F$751,MATCH(D64,$D$4:$D$751,0))</f>
        <v>0.003958333333333328</v>
      </c>
    </row>
    <row r="65" spans="1:9" s="1" customFormat="1" ht="15" customHeight="1">
      <c r="A65" s="7">
        <v>62</v>
      </c>
      <c r="B65" s="54" t="s">
        <v>120</v>
      </c>
      <c r="C65" s="57"/>
      <c r="D65" s="48" t="s">
        <v>41</v>
      </c>
      <c r="E65" s="47" t="s">
        <v>97</v>
      </c>
      <c r="F65" s="49">
        <v>0.027523148148148147</v>
      </c>
      <c r="G65" s="7" t="str">
        <f t="shared" si="0"/>
        <v>4.24/km</v>
      </c>
      <c r="H65" s="17">
        <f t="shared" si="2"/>
        <v>0.006192129629629631</v>
      </c>
      <c r="I65" s="17">
        <f>F65-INDEX($F$4:$F$751,MATCH(D65,$D$4:$D$751,0))</f>
        <v>0.004016203703703702</v>
      </c>
    </row>
    <row r="66" spans="1:9" s="1" customFormat="1" ht="15" customHeight="1">
      <c r="A66" s="7">
        <v>63</v>
      </c>
      <c r="B66" s="54" t="s">
        <v>121</v>
      </c>
      <c r="C66" s="57"/>
      <c r="D66" s="48" t="s">
        <v>51</v>
      </c>
      <c r="E66" s="47" t="s">
        <v>23</v>
      </c>
      <c r="F66" s="49">
        <v>0.02753472222222222</v>
      </c>
      <c r="G66" s="7" t="str">
        <f t="shared" si="0"/>
        <v>4.24/km</v>
      </c>
      <c r="H66" s="17">
        <f t="shared" si="2"/>
        <v>0.006203703703703704</v>
      </c>
      <c r="I66" s="17">
        <f>F66-INDEX($F$4:$F$751,MATCH(D66,$D$4:$D$751,0))</f>
        <v>0.002881944444444444</v>
      </c>
    </row>
    <row r="67" spans="1:9" s="1" customFormat="1" ht="15" customHeight="1">
      <c r="A67" s="7">
        <v>64</v>
      </c>
      <c r="B67" s="54" t="s">
        <v>122</v>
      </c>
      <c r="C67" s="57"/>
      <c r="D67" s="48" t="s">
        <v>83</v>
      </c>
      <c r="E67" s="47" t="s">
        <v>123</v>
      </c>
      <c r="F67" s="49">
        <v>0.027546296296296294</v>
      </c>
      <c r="G67" s="7" t="str">
        <f t="shared" si="0"/>
        <v>4.24/km</v>
      </c>
      <c r="H67" s="17">
        <f t="shared" si="2"/>
        <v>0.006215277777777778</v>
      </c>
      <c r="I67" s="17">
        <f>F67-INDEX($F$4:$F$751,MATCH(D67,$D$4:$D$751,0))</f>
        <v>0.00165509259259259</v>
      </c>
    </row>
    <row r="68" spans="1:9" s="1" customFormat="1" ht="15" customHeight="1">
      <c r="A68" s="7">
        <v>65</v>
      </c>
      <c r="B68" s="54" t="s">
        <v>124</v>
      </c>
      <c r="C68" s="57"/>
      <c r="D68" s="48" t="s">
        <v>29</v>
      </c>
      <c r="E68" s="47" t="s">
        <v>23</v>
      </c>
      <c r="F68" s="49">
        <v>0.027627314814814813</v>
      </c>
      <c r="G68" s="7" t="str">
        <f t="shared" si="0"/>
        <v>4.25/km</v>
      </c>
      <c r="H68" s="17">
        <f t="shared" si="2"/>
        <v>0.006296296296296296</v>
      </c>
      <c r="I68" s="17">
        <f>F68-INDEX($F$4:$F$751,MATCH(D68,$D$4:$D$751,0))</f>
        <v>0.006203703703703701</v>
      </c>
    </row>
    <row r="69" spans="1:9" s="1" customFormat="1" ht="15" customHeight="1">
      <c r="A69" s="7">
        <v>66</v>
      </c>
      <c r="B69" s="54" t="s">
        <v>125</v>
      </c>
      <c r="C69" s="57"/>
      <c r="D69" s="48" t="s">
        <v>55</v>
      </c>
      <c r="E69" s="47" t="s">
        <v>126</v>
      </c>
      <c r="F69" s="49">
        <v>0.02775462962962963</v>
      </c>
      <c r="G69" s="7" t="str">
        <f aca="true" t="shared" si="3" ref="G69:G132">TEXT(INT((HOUR(F69)*3600+MINUTE(F69)*60+SECOND(F69))/$I$2/60),"0")&amp;"."&amp;TEXT(MOD((HOUR(F69)*3600+MINUTE(F69)*60+SECOND(F69))/$I$2,60),"00")&amp;"/km"</f>
        <v>4.26/km</v>
      </c>
      <c r="H69" s="17">
        <f t="shared" si="2"/>
        <v>0.006423611111111113</v>
      </c>
      <c r="I69" s="17">
        <f>F69-INDEX($F$4:$F$751,MATCH(D69,$D$4:$D$751,0))</f>
        <v>0.002800925925925929</v>
      </c>
    </row>
    <row r="70" spans="1:9" s="1" customFormat="1" ht="15" customHeight="1">
      <c r="A70" s="7">
        <v>67</v>
      </c>
      <c r="B70" s="54" t="s">
        <v>127</v>
      </c>
      <c r="C70" s="57"/>
      <c r="D70" s="48" t="s">
        <v>29</v>
      </c>
      <c r="E70" s="47" t="s">
        <v>43</v>
      </c>
      <c r="F70" s="49">
        <v>0.027766203703703706</v>
      </c>
      <c r="G70" s="7" t="str">
        <f t="shared" si="3"/>
        <v>4.27/km</v>
      </c>
      <c r="H70" s="17">
        <f t="shared" si="2"/>
        <v>0.00643518518518519</v>
      </c>
      <c r="I70" s="17">
        <f>F70-INDEX($F$4:$F$751,MATCH(D70,$D$4:$D$751,0))</f>
        <v>0.006342592592592594</v>
      </c>
    </row>
    <row r="71" spans="1:9" s="1" customFormat="1" ht="15" customHeight="1">
      <c r="A71" s="7">
        <v>68</v>
      </c>
      <c r="B71" s="54" t="s">
        <v>128</v>
      </c>
      <c r="C71" s="57"/>
      <c r="D71" s="48" t="s">
        <v>129</v>
      </c>
      <c r="E71" s="47" t="s">
        <v>21</v>
      </c>
      <c r="F71" s="49">
        <v>0.02798611111111111</v>
      </c>
      <c r="G71" s="7" t="str">
        <f t="shared" si="3"/>
        <v>4.29/km</v>
      </c>
      <c r="H71" s="17">
        <f t="shared" si="2"/>
        <v>0.006655092592592594</v>
      </c>
      <c r="I71" s="17">
        <f>F71-INDEX($F$4:$F$751,MATCH(D71,$D$4:$D$751,0))</f>
        <v>0</v>
      </c>
    </row>
    <row r="72" spans="1:9" s="1" customFormat="1" ht="15" customHeight="1">
      <c r="A72" s="7">
        <v>69</v>
      </c>
      <c r="B72" s="54" t="s">
        <v>130</v>
      </c>
      <c r="C72" s="57"/>
      <c r="D72" s="48" t="s">
        <v>80</v>
      </c>
      <c r="E72" s="47" t="s">
        <v>131</v>
      </c>
      <c r="F72" s="49">
        <v>0.02803240740740741</v>
      </c>
      <c r="G72" s="7" t="str">
        <f t="shared" si="3"/>
        <v>4.29/km</v>
      </c>
      <c r="H72" s="17">
        <f t="shared" si="2"/>
        <v>0.006701388888888892</v>
      </c>
      <c r="I72" s="17">
        <f>F72-INDEX($F$4:$F$751,MATCH(D72,$D$4:$D$751,0))</f>
        <v>0.0021643518518518513</v>
      </c>
    </row>
    <row r="73" spans="1:9" s="1" customFormat="1" ht="15" customHeight="1">
      <c r="A73" s="7">
        <v>70</v>
      </c>
      <c r="B73" s="54" t="s">
        <v>132</v>
      </c>
      <c r="C73" s="57"/>
      <c r="D73" s="48" t="s">
        <v>133</v>
      </c>
      <c r="E73" s="47" t="s">
        <v>13</v>
      </c>
      <c r="F73" s="49">
        <v>0.02809027777777778</v>
      </c>
      <c r="G73" s="7" t="str">
        <f t="shared" si="3"/>
        <v>4.30/km</v>
      </c>
      <c r="H73" s="17">
        <f t="shared" si="2"/>
        <v>0.0067592592592592635</v>
      </c>
      <c r="I73" s="17">
        <f>F73-INDEX($F$4:$F$751,MATCH(D73,$D$4:$D$751,0))</f>
        <v>0</v>
      </c>
    </row>
    <row r="74" spans="1:9" s="1" customFormat="1" ht="15" customHeight="1">
      <c r="A74" s="7">
        <v>71</v>
      </c>
      <c r="B74" s="54" t="s">
        <v>134</v>
      </c>
      <c r="C74" s="57"/>
      <c r="D74" s="48" t="s">
        <v>72</v>
      </c>
      <c r="E74" s="47" t="s">
        <v>48</v>
      </c>
      <c r="F74" s="49">
        <v>0.02820601851851852</v>
      </c>
      <c r="G74" s="7" t="str">
        <f t="shared" si="3"/>
        <v>4.31/km</v>
      </c>
      <c r="H74" s="17">
        <f t="shared" si="2"/>
        <v>0.006875000000000003</v>
      </c>
      <c r="I74" s="17">
        <f>F74-INDEX($F$4:$F$751,MATCH(D74,$D$4:$D$751,0))</f>
        <v>0.002638888888888885</v>
      </c>
    </row>
    <row r="75" spans="1:9" s="1" customFormat="1" ht="15" customHeight="1">
      <c r="A75" s="7">
        <v>72</v>
      </c>
      <c r="B75" s="54" t="s">
        <v>135</v>
      </c>
      <c r="C75" s="57"/>
      <c r="D75" s="48" t="s">
        <v>29</v>
      </c>
      <c r="E75" s="47" t="s">
        <v>12</v>
      </c>
      <c r="F75" s="49">
        <v>0.028333333333333332</v>
      </c>
      <c r="G75" s="7" t="str">
        <f t="shared" si="3"/>
        <v>4.32/km</v>
      </c>
      <c r="H75" s="17">
        <f t="shared" si="2"/>
        <v>0.007002314814814815</v>
      </c>
      <c r="I75" s="17">
        <f>F75-INDEX($F$4:$F$751,MATCH(D75,$D$4:$D$751,0))</f>
        <v>0.00690972222222222</v>
      </c>
    </row>
    <row r="76" spans="1:9" s="1" customFormat="1" ht="15" customHeight="1">
      <c r="A76" s="7">
        <v>73</v>
      </c>
      <c r="B76" s="54" t="s">
        <v>136</v>
      </c>
      <c r="C76" s="57"/>
      <c r="D76" s="48" t="s">
        <v>26</v>
      </c>
      <c r="E76" s="47" t="s">
        <v>18</v>
      </c>
      <c r="F76" s="49">
        <v>0.028344907407407412</v>
      </c>
      <c r="G76" s="7" t="str">
        <f t="shared" si="3"/>
        <v>4.32/km</v>
      </c>
      <c r="H76" s="17">
        <f t="shared" si="2"/>
        <v>0.007013888888888896</v>
      </c>
      <c r="I76" s="17">
        <f>F76-INDEX($F$4:$F$751,MATCH(D76,$D$4:$D$751,0))</f>
        <v>0.007013888888888896</v>
      </c>
    </row>
    <row r="77" spans="1:9" s="1" customFormat="1" ht="15" customHeight="1">
      <c r="A77" s="7">
        <v>74</v>
      </c>
      <c r="B77" s="54" t="s">
        <v>137</v>
      </c>
      <c r="C77" s="57"/>
      <c r="D77" s="48" t="s">
        <v>39</v>
      </c>
      <c r="E77" s="47" t="s">
        <v>56</v>
      </c>
      <c r="F77" s="49">
        <v>0.02837962962962963</v>
      </c>
      <c r="G77" s="7" t="str">
        <f t="shared" si="3"/>
        <v>4.32/km</v>
      </c>
      <c r="H77" s="17">
        <f aca="true" t="shared" si="4" ref="H77:H140">F77-$F$4</f>
        <v>0.007048611111111113</v>
      </c>
      <c r="I77" s="17">
        <f>F77-INDEX($F$4:$F$751,MATCH(D77,$D$4:$D$751,0))</f>
        <v>0.004907407407407412</v>
      </c>
    </row>
    <row r="78" spans="1:9" s="1" customFormat="1" ht="15" customHeight="1">
      <c r="A78" s="7">
        <v>75</v>
      </c>
      <c r="B78" s="54" t="s">
        <v>138</v>
      </c>
      <c r="C78" s="57"/>
      <c r="D78" s="48" t="s">
        <v>55</v>
      </c>
      <c r="E78" s="47" t="s">
        <v>43</v>
      </c>
      <c r="F78" s="49">
        <v>0.028402777777777777</v>
      </c>
      <c r="G78" s="7" t="str">
        <f t="shared" si="3"/>
        <v>4.33/km</v>
      </c>
      <c r="H78" s="17">
        <f t="shared" si="4"/>
        <v>0.00707175925925926</v>
      </c>
      <c r="I78" s="17">
        <f>F78-INDEX($F$4:$F$751,MATCH(D78,$D$4:$D$751,0))</f>
        <v>0.0034490740740740766</v>
      </c>
    </row>
    <row r="79" spans="1:9" s="1" customFormat="1" ht="15" customHeight="1">
      <c r="A79" s="7">
        <v>76</v>
      </c>
      <c r="B79" s="54" t="s">
        <v>139</v>
      </c>
      <c r="C79" s="57"/>
      <c r="D79" s="48" t="s">
        <v>26</v>
      </c>
      <c r="E79" s="47" t="s">
        <v>69</v>
      </c>
      <c r="F79" s="49">
        <v>0.028414351851851847</v>
      </c>
      <c r="G79" s="7" t="str">
        <f t="shared" si="3"/>
        <v>4.33/km</v>
      </c>
      <c r="H79" s="17">
        <f t="shared" si="4"/>
        <v>0.00708333333333333</v>
      </c>
      <c r="I79" s="17">
        <f>F79-INDEX($F$4:$F$751,MATCH(D79,$D$4:$D$751,0))</f>
        <v>0.00708333333333333</v>
      </c>
    </row>
    <row r="80" spans="1:9" s="1" customFormat="1" ht="15" customHeight="1">
      <c r="A80" s="7">
        <v>77</v>
      </c>
      <c r="B80" s="54" t="s">
        <v>140</v>
      </c>
      <c r="C80" s="57"/>
      <c r="D80" s="48" t="s">
        <v>51</v>
      </c>
      <c r="E80" s="47" t="s">
        <v>21</v>
      </c>
      <c r="F80" s="49">
        <v>0.028460648148148148</v>
      </c>
      <c r="G80" s="7" t="str">
        <f t="shared" si="3"/>
        <v>4.33/km</v>
      </c>
      <c r="H80" s="17">
        <f t="shared" si="4"/>
        <v>0.007129629629629632</v>
      </c>
      <c r="I80" s="17">
        <f>F80-INDEX($F$4:$F$751,MATCH(D80,$D$4:$D$751,0))</f>
        <v>0.003807870370370371</v>
      </c>
    </row>
    <row r="81" spans="1:9" s="3" customFormat="1" ht="15" customHeight="1">
      <c r="A81" s="7">
        <v>78</v>
      </c>
      <c r="B81" s="54" t="s">
        <v>141</v>
      </c>
      <c r="C81" s="57"/>
      <c r="D81" s="48" t="s">
        <v>80</v>
      </c>
      <c r="E81" s="47" t="s">
        <v>12</v>
      </c>
      <c r="F81" s="49">
        <v>0.02849537037037037</v>
      </c>
      <c r="G81" s="7" t="str">
        <f t="shared" si="3"/>
        <v>4.34/km</v>
      </c>
      <c r="H81" s="17">
        <f t="shared" si="4"/>
        <v>0.007164351851851852</v>
      </c>
      <c r="I81" s="17">
        <f>F81-INDEX($F$4:$F$751,MATCH(D81,$D$4:$D$751,0))</f>
        <v>0.0026273148148148115</v>
      </c>
    </row>
    <row r="82" spans="1:9" s="1" customFormat="1" ht="15" customHeight="1">
      <c r="A82" s="7">
        <v>79</v>
      </c>
      <c r="B82" s="54" t="s">
        <v>142</v>
      </c>
      <c r="C82" s="57"/>
      <c r="D82" s="48" t="s">
        <v>72</v>
      </c>
      <c r="E82" s="47" t="s">
        <v>97</v>
      </c>
      <c r="F82" s="49">
        <v>0.02855324074074074</v>
      </c>
      <c r="G82" s="7" t="str">
        <f t="shared" si="3"/>
        <v>4.34/km</v>
      </c>
      <c r="H82" s="17">
        <f t="shared" si="4"/>
        <v>0.007222222222222224</v>
      </c>
      <c r="I82" s="17">
        <f>F82-INDEX($F$4:$F$751,MATCH(D82,$D$4:$D$751,0))</f>
        <v>0.002986111111111106</v>
      </c>
    </row>
    <row r="83" spans="1:9" s="1" customFormat="1" ht="15" customHeight="1">
      <c r="A83" s="7">
        <v>80</v>
      </c>
      <c r="B83" s="54" t="s">
        <v>143</v>
      </c>
      <c r="C83" s="57"/>
      <c r="D83" s="48" t="s">
        <v>39</v>
      </c>
      <c r="E83" s="47" t="s">
        <v>12</v>
      </c>
      <c r="F83" s="49">
        <v>0.028576388888888887</v>
      </c>
      <c r="G83" s="7" t="str">
        <f t="shared" si="3"/>
        <v>4.34/km</v>
      </c>
      <c r="H83" s="17">
        <f t="shared" si="4"/>
        <v>0.007245370370370371</v>
      </c>
      <c r="I83" s="17">
        <f>F83-INDEX($F$4:$F$751,MATCH(D83,$D$4:$D$751,0))</f>
        <v>0.00510416666666667</v>
      </c>
    </row>
    <row r="84" spans="1:9" s="1" customFormat="1" ht="15" customHeight="1">
      <c r="A84" s="7">
        <v>81</v>
      </c>
      <c r="B84" s="54" t="s">
        <v>144</v>
      </c>
      <c r="C84" s="57"/>
      <c r="D84" s="48" t="s">
        <v>29</v>
      </c>
      <c r="E84" s="47" t="s">
        <v>21</v>
      </c>
      <c r="F84" s="49">
        <v>0.028692129629629633</v>
      </c>
      <c r="G84" s="7" t="str">
        <f t="shared" si="3"/>
        <v>4.35/km</v>
      </c>
      <c r="H84" s="17">
        <f t="shared" si="4"/>
        <v>0.007361111111111117</v>
      </c>
      <c r="I84" s="17">
        <f>F84-INDEX($F$4:$F$751,MATCH(D84,$D$4:$D$751,0))</f>
        <v>0.007268518518518521</v>
      </c>
    </row>
    <row r="85" spans="1:9" ht="15" customHeight="1">
      <c r="A85" s="7">
        <v>82</v>
      </c>
      <c r="B85" s="54" t="s">
        <v>145</v>
      </c>
      <c r="C85" s="57"/>
      <c r="D85" s="48" t="s">
        <v>39</v>
      </c>
      <c r="E85" s="47" t="s">
        <v>23</v>
      </c>
      <c r="F85" s="49">
        <v>0.028738425925925928</v>
      </c>
      <c r="G85" s="7" t="str">
        <f t="shared" si="3"/>
        <v>4.36/km</v>
      </c>
      <c r="H85" s="17">
        <f t="shared" si="4"/>
        <v>0.007407407407407411</v>
      </c>
      <c r="I85" s="17">
        <f>F85-INDEX($F$4:$F$751,MATCH(D85,$D$4:$D$751,0))</f>
        <v>0.0052662037037037104</v>
      </c>
    </row>
    <row r="86" spans="1:9" ht="15" customHeight="1">
      <c r="A86" s="7">
        <v>83</v>
      </c>
      <c r="B86" s="54" t="s">
        <v>146</v>
      </c>
      <c r="C86" s="57"/>
      <c r="D86" s="48" t="s">
        <v>29</v>
      </c>
      <c r="E86" s="47" t="s">
        <v>23</v>
      </c>
      <c r="F86" s="49">
        <v>0.028738425925925928</v>
      </c>
      <c r="G86" s="7" t="str">
        <f t="shared" si="3"/>
        <v>4.36/km</v>
      </c>
      <c r="H86" s="17">
        <f t="shared" si="4"/>
        <v>0.007407407407407411</v>
      </c>
      <c r="I86" s="17">
        <f>F86-INDEX($F$4:$F$751,MATCH(D86,$D$4:$D$751,0))</f>
        <v>0.007314814814814816</v>
      </c>
    </row>
    <row r="87" spans="1:9" ht="15" customHeight="1">
      <c r="A87" s="7">
        <v>84</v>
      </c>
      <c r="B87" s="54" t="s">
        <v>147</v>
      </c>
      <c r="C87" s="57"/>
      <c r="D87" s="48" t="s">
        <v>55</v>
      </c>
      <c r="E87" s="47" t="s">
        <v>148</v>
      </c>
      <c r="F87" s="49">
        <v>0.028784722222222225</v>
      </c>
      <c r="G87" s="7" t="str">
        <f t="shared" si="3"/>
        <v>4.36/km</v>
      </c>
      <c r="H87" s="17">
        <f t="shared" si="4"/>
        <v>0.007453703703703709</v>
      </c>
      <c r="I87" s="17">
        <f>F87-INDEX($F$4:$F$751,MATCH(D87,$D$4:$D$751,0))</f>
        <v>0.0038310185185185253</v>
      </c>
    </row>
    <row r="88" spans="1:9" ht="15" customHeight="1">
      <c r="A88" s="7">
        <v>85</v>
      </c>
      <c r="B88" s="54" t="s">
        <v>149</v>
      </c>
      <c r="C88" s="57"/>
      <c r="D88" s="48" t="s">
        <v>39</v>
      </c>
      <c r="E88" s="47" t="s">
        <v>69</v>
      </c>
      <c r="F88" s="49">
        <v>0.028854166666666667</v>
      </c>
      <c r="G88" s="7" t="str">
        <f t="shared" si="3"/>
        <v>4.37/km</v>
      </c>
      <c r="H88" s="17">
        <f t="shared" si="4"/>
        <v>0.00752314814814815</v>
      </c>
      <c r="I88" s="17">
        <f>F88-INDEX($F$4:$F$751,MATCH(D88,$D$4:$D$751,0))</f>
        <v>0.00538194444444445</v>
      </c>
    </row>
    <row r="89" spans="1:9" ht="15" customHeight="1">
      <c r="A89" s="7">
        <v>86</v>
      </c>
      <c r="B89" s="54" t="s">
        <v>150</v>
      </c>
      <c r="C89" s="57"/>
      <c r="D89" s="48" t="s">
        <v>26</v>
      </c>
      <c r="E89" s="47" t="s">
        <v>69</v>
      </c>
      <c r="F89" s="49">
        <v>0.028865740740740744</v>
      </c>
      <c r="G89" s="7" t="str">
        <f t="shared" si="3"/>
        <v>4.37/km</v>
      </c>
      <c r="H89" s="17">
        <f t="shared" si="4"/>
        <v>0.007534722222222227</v>
      </c>
      <c r="I89" s="17">
        <f>F89-INDEX($F$4:$F$751,MATCH(D89,$D$4:$D$751,0))</f>
        <v>0.007534722222222227</v>
      </c>
    </row>
    <row r="90" spans="1:9" ht="15" customHeight="1">
      <c r="A90" s="11">
        <v>87</v>
      </c>
      <c r="B90" s="59" t="s">
        <v>151</v>
      </c>
      <c r="C90" s="60"/>
      <c r="D90" s="61" t="s">
        <v>29</v>
      </c>
      <c r="E90" s="62" t="s">
        <v>11</v>
      </c>
      <c r="F90" s="63">
        <v>0.028877314814814817</v>
      </c>
      <c r="G90" s="11" t="str">
        <f t="shared" si="3"/>
        <v>4.37/km</v>
      </c>
      <c r="H90" s="12">
        <f t="shared" si="4"/>
        <v>0.007546296296296301</v>
      </c>
      <c r="I90" s="12">
        <f>F90-INDEX($F$4:$F$751,MATCH(D90,$D$4:$D$751,0))</f>
        <v>0.0074537037037037054</v>
      </c>
    </row>
    <row r="91" spans="1:9" ht="15" customHeight="1">
      <c r="A91" s="7">
        <v>88</v>
      </c>
      <c r="B91" s="54" t="s">
        <v>152</v>
      </c>
      <c r="C91" s="57"/>
      <c r="D91" s="48" t="s">
        <v>29</v>
      </c>
      <c r="E91" s="47" t="s">
        <v>21</v>
      </c>
      <c r="F91" s="49">
        <v>0.02888888888888889</v>
      </c>
      <c r="G91" s="7" t="str">
        <f t="shared" si="3"/>
        <v>4.37/km</v>
      </c>
      <c r="H91" s="17">
        <f t="shared" si="4"/>
        <v>0.0075578703703703745</v>
      </c>
      <c r="I91" s="17">
        <f>F91-INDEX($F$4:$F$751,MATCH(D91,$D$4:$D$751,0))</f>
        <v>0.007465277777777779</v>
      </c>
    </row>
    <row r="92" spans="1:9" ht="15" customHeight="1">
      <c r="A92" s="7">
        <v>89</v>
      </c>
      <c r="B92" s="54" t="s">
        <v>153</v>
      </c>
      <c r="C92" s="57"/>
      <c r="D92" s="48" t="s">
        <v>51</v>
      </c>
      <c r="E92" s="47" t="s">
        <v>23</v>
      </c>
      <c r="F92" s="49">
        <v>0.028981481481481483</v>
      </c>
      <c r="G92" s="7" t="str">
        <f t="shared" si="3"/>
        <v>4.38/km</v>
      </c>
      <c r="H92" s="17">
        <f t="shared" si="4"/>
        <v>0.0076504629629629665</v>
      </c>
      <c r="I92" s="17">
        <f>F92-INDEX($F$4:$F$751,MATCH(D92,$D$4:$D$751,0))</f>
        <v>0.004328703703703706</v>
      </c>
    </row>
    <row r="93" spans="1:9" ht="15" customHeight="1">
      <c r="A93" s="7">
        <v>90</v>
      </c>
      <c r="B93" s="54" t="s">
        <v>154</v>
      </c>
      <c r="C93" s="57"/>
      <c r="D93" s="48" t="s">
        <v>55</v>
      </c>
      <c r="E93" s="47" t="s">
        <v>69</v>
      </c>
      <c r="F93" s="49">
        <v>0.0290162037037037</v>
      </c>
      <c r="G93" s="7" t="str">
        <f t="shared" si="3"/>
        <v>4.39/km</v>
      </c>
      <c r="H93" s="17">
        <f t="shared" si="4"/>
        <v>0.007685185185185184</v>
      </c>
      <c r="I93" s="17">
        <f>F93-INDEX($F$4:$F$751,MATCH(D93,$D$4:$D$751,0))</f>
        <v>0.0040625</v>
      </c>
    </row>
    <row r="94" spans="1:9" ht="15" customHeight="1">
      <c r="A94" s="7">
        <v>91</v>
      </c>
      <c r="B94" s="54" t="s">
        <v>155</v>
      </c>
      <c r="C94" s="57"/>
      <c r="D94" s="48" t="s">
        <v>29</v>
      </c>
      <c r="E94" s="47" t="s">
        <v>97</v>
      </c>
      <c r="F94" s="49">
        <v>0.029097222222222222</v>
      </c>
      <c r="G94" s="7" t="str">
        <f t="shared" si="3"/>
        <v>4.39/km</v>
      </c>
      <c r="H94" s="17">
        <f t="shared" si="4"/>
        <v>0.007766203703703706</v>
      </c>
      <c r="I94" s="17">
        <f>F94-INDEX($F$4:$F$751,MATCH(D94,$D$4:$D$751,0))</f>
        <v>0.00767361111111111</v>
      </c>
    </row>
    <row r="95" spans="1:9" ht="15" customHeight="1">
      <c r="A95" s="7">
        <v>92</v>
      </c>
      <c r="B95" s="54" t="s">
        <v>156</v>
      </c>
      <c r="C95" s="57"/>
      <c r="D95" s="48" t="s">
        <v>26</v>
      </c>
      <c r="E95" s="47" t="s">
        <v>97</v>
      </c>
      <c r="F95" s="49">
        <v>0.029097222222222222</v>
      </c>
      <c r="G95" s="7" t="str">
        <f t="shared" si="3"/>
        <v>4.39/km</v>
      </c>
      <c r="H95" s="17">
        <f t="shared" si="4"/>
        <v>0.007766203703703706</v>
      </c>
      <c r="I95" s="17">
        <f>F95-INDEX($F$4:$F$751,MATCH(D95,$D$4:$D$751,0))</f>
        <v>0.007766203703703706</v>
      </c>
    </row>
    <row r="96" spans="1:9" ht="15" customHeight="1">
      <c r="A96" s="7">
        <v>93</v>
      </c>
      <c r="B96" s="54" t="s">
        <v>157</v>
      </c>
      <c r="C96" s="57"/>
      <c r="D96" s="48" t="s">
        <v>51</v>
      </c>
      <c r="E96" s="47" t="s">
        <v>158</v>
      </c>
      <c r="F96" s="49">
        <v>0.029155092592592594</v>
      </c>
      <c r="G96" s="7" t="str">
        <f t="shared" si="3"/>
        <v>4.40/km</v>
      </c>
      <c r="H96" s="17">
        <f t="shared" si="4"/>
        <v>0.007824074074074077</v>
      </c>
      <c r="I96" s="17">
        <f>F96-INDEX($F$4:$F$751,MATCH(D96,$D$4:$D$751,0))</f>
        <v>0.004502314814814817</v>
      </c>
    </row>
    <row r="97" spans="1:9" ht="15" customHeight="1">
      <c r="A97" s="7">
        <v>94</v>
      </c>
      <c r="B97" s="54" t="s">
        <v>159</v>
      </c>
      <c r="C97" s="57"/>
      <c r="D97" s="48" t="s">
        <v>39</v>
      </c>
      <c r="E97" s="47" t="s">
        <v>87</v>
      </c>
      <c r="F97" s="49">
        <v>0.029236111111111112</v>
      </c>
      <c r="G97" s="7" t="str">
        <f t="shared" si="3"/>
        <v>4.41/km</v>
      </c>
      <c r="H97" s="17">
        <f t="shared" si="4"/>
        <v>0.007905092592592596</v>
      </c>
      <c r="I97" s="17">
        <f>F97-INDEX($F$4:$F$751,MATCH(D97,$D$4:$D$751,0))</f>
        <v>0.005763888888888895</v>
      </c>
    </row>
    <row r="98" spans="1:9" ht="15" customHeight="1">
      <c r="A98" s="7">
        <v>95</v>
      </c>
      <c r="B98" s="54" t="s">
        <v>160</v>
      </c>
      <c r="C98" s="57"/>
      <c r="D98" s="48" t="s">
        <v>83</v>
      </c>
      <c r="E98" s="47" t="s">
        <v>56</v>
      </c>
      <c r="F98" s="49">
        <v>0.02929398148148148</v>
      </c>
      <c r="G98" s="7" t="str">
        <f t="shared" si="3"/>
        <v>4.41/km</v>
      </c>
      <c r="H98" s="17">
        <f t="shared" si="4"/>
        <v>0.007962962962962963</v>
      </c>
      <c r="I98" s="17">
        <f>F98-INDEX($F$4:$F$751,MATCH(D98,$D$4:$D$751,0))</f>
        <v>0.0034027777777777754</v>
      </c>
    </row>
    <row r="99" spans="1:9" ht="15" customHeight="1">
      <c r="A99" s="11">
        <v>96</v>
      </c>
      <c r="B99" s="59" t="s">
        <v>161</v>
      </c>
      <c r="C99" s="60"/>
      <c r="D99" s="61" t="s">
        <v>72</v>
      </c>
      <c r="E99" s="62" t="s">
        <v>11</v>
      </c>
      <c r="F99" s="63">
        <v>0.029409722222222223</v>
      </c>
      <c r="G99" s="11" t="str">
        <f t="shared" si="3"/>
        <v>4.42/km</v>
      </c>
      <c r="H99" s="12">
        <f t="shared" si="4"/>
        <v>0.008078703703703706</v>
      </c>
      <c r="I99" s="12">
        <f>F99-INDEX($F$4:$F$751,MATCH(D99,$D$4:$D$751,0))</f>
        <v>0.0038425925925925884</v>
      </c>
    </row>
    <row r="100" spans="1:9" ht="15" customHeight="1">
      <c r="A100" s="7">
        <v>97</v>
      </c>
      <c r="B100" s="54" t="s">
        <v>162</v>
      </c>
      <c r="C100" s="57"/>
      <c r="D100" s="48" t="s">
        <v>39</v>
      </c>
      <c r="E100" s="47" t="s">
        <v>97</v>
      </c>
      <c r="F100" s="49">
        <v>0.029502314814814815</v>
      </c>
      <c r="G100" s="7" t="str">
        <f t="shared" si="3"/>
        <v>4.43/km</v>
      </c>
      <c r="H100" s="17">
        <f t="shared" si="4"/>
        <v>0.008171296296296298</v>
      </c>
      <c r="I100" s="17">
        <f>F100-INDEX($F$4:$F$751,MATCH(D100,$D$4:$D$751,0))</f>
        <v>0.006030092592592597</v>
      </c>
    </row>
    <row r="101" spans="1:9" ht="15" customHeight="1">
      <c r="A101" s="7">
        <v>98</v>
      </c>
      <c r="B101" s="54" t="s">
        <v>163</v>
      </c>
      <c r="C101" s="57"/>
      <c r="D101" s="48" t="s">
        <v>51</v>
      </c>
      <c r="E101" s="47" t="s">
        <v>20</v>
      </c>
      <c r="F101" s="49">
        <v>0.029618055555555554</v>
      </c>
      <c r="G101" s="7" t="str">
        <f t="shared" si="3"/>
        <v>4.44/km</v>
      </c>
      <c r="H101" s="17">
        <f t="shared" si="4"/>
        <v>0.008287037037037037</v>
      </c>
      <c r="I101" s="17">
        <f>F101-INDEX($F$4:$F$751,MATCH(D101,$D$4:$D$751,0))</f>
        <v>0.004965277777777777</v>
      </c>
    </row>
    <row r="102" spans="1:9" ht="15" customHeight="1">
      <c r="A102" s="7">
        <v>99</v>
      </c>
      <c r="B102" s="54" t="s">
        <v>164</v>
      </c>
      <c r="C102" s="57"/>
      <c r="D102" s="48" t="s">
        <v>51</v>
      </c>
      <c r="E102" s="47" t="s">
        <v>101</v>
      </c>
      <c r="F102" s="49">
        <v>0.0296412037037037</v>
      </c>
      <c r="G102" s="7" t="str">
        <f t="shared" si="3"/>
        <v>4.45/km</v>
      </c>
      <c r="H102" s="17">
        <f t="shared" si="4"/>
        <v>0.008310185185185184</v>
      </c>
      <c r="I102" s="17">
        <f>F102-INDEX($F$4:$F$751,MATCH(D102,$D$4:$D$751,0))</f>
        <v>0.004988425925925924</v>
      </c>
    </row>
    <row r="103" spans="1:9" ht="15" customHeight="1">
      <c r="A103" s="7">
        <v>100</v>
      </c>
      <c r="B103" s="54" t="s">
        <v>165</v>
      </c>
      <c r="C103" s="57"/>
      <c r="D103" s="48" t="s">
        <v>26</v>
      </c>
      <c r="E103" s="47" t="s">
        <v>69</v>
      </c>
      <c r="F103" s="49">
        <v>0.029664351851851855</v>
      </c>
      <c r="G103" s="7" t="str">
        <f t="shared" si="3"/>
        <v>4.45/km</v>
      </c>
      <c r="H103" s="17">
        <f t="shared" si="4"/>
        <v>0.008333333333333338</v>
      </c>
      <c r="I103" s="17">
        <f>F103-INDEX($F$4:$F$751,MATCH(D103,$D$4:$D$751,0))</f>
        <v>0.008333333333333338</v>
      </c>
    </row>
    <row r="104" spans="1:9" ht="15" customHeight="1">
      <c r="A104" s="7">
        <v>101</v>
      </c>
      <c r="B104" s="54" t="s">
        <v>166</v>
      </c>
      <c r="C104" s="57"/>
      <c r="D104" s="48" t="s">
        <v>39</v>
      </c>
      <c r="E104" s="47" t="s">
        <v>69</v>
      </c>
      <c r="F104" s="49">
        <v>0.029675925925925925</v>
      </c>
      <c r="G104" s="7" t="str">
        <f t="shared" si="3"/>
        <v>4.45/km</v>
      </c>
      <c r="H104" s="17">
        <f t="shared" si="4"/>
        <v>0.008344907407407409</v>
      </c>
      <c r="I104" s="17">
        <f>F104-INDEX($F$4:$F$751,MATCH(D104,$D$4:$D$751,0))</f>
        <v>0.006203703703703708</v>
      </c>
    </row>
    <row r="105" spans="1:9" ht="15" customHeight="1">
      <c r="A105" s="7">
        <v>102</v>
      </c>
      <c r="B105" s="54" t="s">
        <v>49</v>
      </c>
      <c r="C105" s="57"/>
      <c r="D105" s="48" t="s">
        <v>72</v>
      </c>
      <c r="E105" s="47" t="s">
        <v>148</v>
      </c>
      <c r="F105" s="49">
        <v>0.029791666666666664</v>
      </c>
      <c r="G105" s="7" t="str">
        <f t="shared" si="3"/>
        <v>4.46/km</v>
      </c>
      <c r="H105" s="17">
        <f t="shared" si="4"/>
        <v>0.008460648148148148</v>
      </c>
      <c r="I105" s="17">
        <f>F105-INDEX($F$4:$F$751,MATCH(D105,$D$4:$D$751,0))</f>
        <v>0.00422453703703703</v>
      </c>
    </row>
    <row r="106" spans="1:9" ht="15" customHeight="1">
      <c r="A106" s="7">
        <v>103</v>
      </c>
      <c r="B106" s="54" t="s">
        <v>167</v>
      </c>
      <c r="C106" s="57"/>
      <c r="D106" s="48" t="s">
        <v>83</v>
      </c>
      <c r="E106" s="47" t="s">
        <v>168</v>
      </c>
      <c r="F106" s="49">
        <v>0.02981481481481481</v>
      </c>
      <c r="G106" s="7" t="str">
        <f t="shared" si="3"/>
        <v>4.46/km</v>
      </c>
      <c r="H106" s="17">
        <f t="shared" si="4"/>
        <v>0.008483796296296295</v>
      </c>
      <c r="I106" s="17">
        <f>F106-INDEX($F$4:$F$751,MATCH(D106,$D$4:$D$751,0))</f>
        <v>0.003923611111111107</v>
      </c>
    </row>
    <row r="107" spans="1:9" ht="15" customHeight="1">
      <c r="A107" s="7">
        <v>104</v>
      </c>
      <c r="B107" s="54" t="s">
        <v>169</v>
      </c>
      <c r="C107" s="57"/>
      <c r="D107" s="48" t="s">
        <v>39</v>
      </c>
      <c r="E107" s="47" t="s">
        <v>170</v>
      </c>
      <c r="F107" s="49">
        <v>0.029826388888888892</v>
      </c>
      <c r="G107" s="7" t="str">
        <f t="shared" si="3"/>
        <v>4.46/km</v>
      </c>
      <c r="H107" s="17">
        <f t="shared" si="4"/>
        <v>0.008495370370370375</v>
      </c>
      <c r="I107" s="17">
        <f>F107-INDEX($F$4:$F$751,MATCH(D107,$D$4:$D$751,0))</f>
        <v>0.006354166666666675</v>
      </c>
    </row>
    <row r="108" spans="1:9" ht="15" customHeight="1">
      <c r="A108" s="7">
        <v>105</v>
      </c>
      <c r="B108" s="54" t="s">
        <v>171</v>
      </c>
      <c r="C108" s="57"/>
      <c r="D108" s="48" t="s">
        <v>39</v>
      </c>
      <c r="E108" s="47" t="s">
        <v>87</v>
      </c>
      <c r="F108" s="49">
        <v>0.029849537037037036</v>
      </c>
      <c r="G108" s="7" t="str">
        <f t="shared" si="3"/>
        <v>4.47/km</v>
      </c>
      <c r="H108" s="17">
        <f t="shared" si="4"/>
        <v>0.008518518518518519</v>
      </c>
      <c r="I108" s="17">
        <f>F108-INDEX($F$4:$F$751,MATCH(D108,$D$4:$D$751,0))</f>
        <v>0.006377314814814818</v>
      </c>
    </row>
    <row r="109" spans="1:9" ht="15" customHeight="1">
      <c r="A109" s="7">
        <v>106</v>
      </c>
      <c r="B109" s="54" t="s">
        <v>172</v>
      </c>
      <c r="C109" s="57"/>
      <c r="D109" s="48" t="s">
        <v>41</v>
      </c>
      <c r="E109" s="47" t="s">
        <v>21</v>
      </c>
      <c r="F109" s="49">
        <v>0.029861111111111113</v>
      </c>
      <c r="G109" s="7" t="str">
        <f t="shared" si="3"/>
        <v>4.47/km</v>
      </c>
      <c r="H109" s="17">
        <f t="shared" si="4"/>
        <v>0.008530092592592596</v>
      </c>
      <c r="I109" s="17">
        <f>F109-INDEX($F$4:$F$751,MATCH(D109,$D$4:$D$751,0))</f>
        <v>0.006354166666666668</v>
      </c>
    </row>
    <row r="110" spans="1:9" ht="15" customHeight="1">
      <c r="A110" s="7">
        <v>107</v>
      </c>
      <c r="B110" s="54" t="s">
        <v>173</v>
      </c>
      <c r="C110" s="57"/>
      <c r="D110" s="48" t="s">
        <v>26</v>
      </c>
      <c r="E110" s="47" t="s">
        <v>27</v>
      </c>
      <c r="F110" s="49">
        <v>0.029872685185185183</v>
      </c>
      <c r="G110" s="7" t="str">
        <f t="shared" si="3"/>
        <v>4.47/km</v>
      </c>
      <c r="H110" s="17">
        <f t="shared" si="4"/>
        <v>0.008541666666666666</v>
      </c>
      <c r="I110" s="17">
        <f>F110-INDEX($F$4:$F$751,MATCH(D110,$D$4:$D$751,0))</f>
        <v>0.008541666666666666</v>
      </c>
    </row>
    <row r="111" spans="1:9" ht="15" customHeight="1">
      <c r="A111" s="7">
        <v>108</v>
      </c>
      <c r="B111" s="54" t="s">
        <v>174</v>
      </c>
      <c r="C111" s="57"/>
      <c r="D111" s="48" t="s">
        <v>129</v>
      </c>
      <c r="E111" s="47" t="s">
        <v>21</v>
      </c>
      <c r="F111" s="49">
        <v>0.02989583333333333</v>
      </c>
      <c r="G111" s="7" t="str">
        <f t="shared" si="3"/>
        <v>4.47/km</v>
      </c>
      <c r="H111" s="17">
        <f t="shared" si="4"/>
        <v>0.008564814814814813</v>
      </c>
      <c r="I111" s="17">
        <f>F111-INDEX($F$4:$F$751,MATCH(D111,$D$4:$D$751,0))</f>
        <v>0.001909722222222219</v>
      </c>
    </row>
    <row r="112" spans="1:9" ht="15" customHeight="1">
      <c r="A112" s="11">
        <v>109</v>
      </c>
      <c r="B112" s="59" t="s">
        <v>175</v>
      </c>
      <c r="C112" s="60"/>
      <c r="D112" s="61" t="s">
        <v>55</v>
      </c>
      <c r="E112" s="62" t="s">
        <v>11</v>
      </c>
      <c r="F112" s="63">
        <v>0.029930555555555557</v>
      </c>
      <c r="G112" s="11" t="str">
        <f t="shared" si="3"/>
        <v>4.47/km</v>
      </c>
      <c r="H112" s="12">
        <f t="shared" si="4"/>
        <v>0.008599537037037041</v>
      </c>
      <c r="I112" s="12">
        <f>F112-INDEX($F$4:$F$751,MATCH(D112,$D$4:$D$751,0))</f>
        <v>0.004976851851851857</v>
      </c>
    </row>
    <row r="113" spans="1:9" ht="15" customHeight="1">
      <c r="A113" s="7">
        <v>110</v>
      </c>
      <c r="B113" s="54" t="s">
        <v>176</v>
      </c>
      <c r="C113" s="57"/>
      <c r="D113" s="48" t="s">
        <v>55</v>
      </c>
      <c r="E113" s="47" t="s">
        <v>177</v>
      </c>
      <c r="F113" s="49">
        <v>0.029965277777777775</v>
      </c>
      <c r="G113" s="7" t="str">
        <f t="shared" si="3"/>
        <v>4.48/km</v>
      </c>
      <c r="H113" s="17">
        <f t="shared" si="4"/>
        <v>0.008634259259259258</v>
      </c>
      <c r="I113" s="17">
        <f>F113-INDEX($F$4:$F$751,MATCH(D113,$D$4:$D$751,0))</f>
        <v>0.0050115740740740745</v>
      </c>
    </row>
    <row r="114" spans="1:9" ht="15" customHeight="1">
      <c r="A114" s="7">
        <v>111</v>
      </c>
      <c r="B114" s="54" t="s">
        <v>178</v>
      </c>
      <c r="C114" s="57"/>
      <c r="D114" s="48" t="s">
        <v>72</v>
      </c>
      <c r="E114" s="47" t="s">
        <v>97</v>
      </c>
      <c r="F114" s="49">
        <v>0.030034722222222223</v>
      </c>
      <c r="G114" s="7" t="str">
        <f t="shared" si="3"/>
        <v>4.48/km</v>
      </c>
      <c r="H114" s="17">
        <f t="shared" si="4"/>
        <v>0.008703703703703707</v>
      </c>
      <c r="I114" s="17">
        <f>F114-INDEX($F$4:$F$751,MATCH(D114,$D$4:$D$751,0))</f>
        <v>0.004467592592592589</v>
      </c>
    </row>
    <row r="115" spans="1:9" ht="15" customHeight="1">
      <c r="A115" s="7">
        <v>112</v>
      </c>
      <c r="B115" s="54" t="s">
        <v>179</v>
      </c>
      <c r="C115" s="57"/>
      <c r="D115" s="48" t="s">
        <v>133</v>
      </c>
      <c r="E115" s="47" t="s">
        <v>180</v>
      </c>
      <c r="F115" s="49">
        <v>0.03005787037037037</v>
      </c>
      <c r="G115" s="7" t="str">
        <f t="shared" si="3"/>
        <v>4.49/km</v>
      </c>
      <c r="H115" s="17">
        <f t="shared" si="4"/>
        <v>0.008726851851851854</v>
      </c>
      <c r="I115" s="17">
        <f>F115-INDEX($F$4:$F$751,MATCH(D115,$D$4:$D$751,0))</f>
        <v>0.0019675925925925902</v>
      </c>
    </row>
    <row r="116" spans="1:9" ht="15" customHeight="1">
      <c r="A116" s="11">
        <v>113</v>
      </c>
      <c r="B116" s="59" t="s">
        <v>181</v>
      </c>
      <c r="C116" s="60"/>
      <c r="D116" s="61" t="s">
        <v>39</v>
      </c>
      <c r="E116" s="62" t="s">
        <v>11</v>
      </c>
      <c r="F116" s="63">
        <v>0.030104166666666668</v>
      </c>
      <c r="G116" s="11" t="str">
        <f t="shared" si="3"/>
        <v>4.49/km</v>
      </c>
      <c r="H116" s="12">
        <f t="shared" si="4"/>
        <v>0.008773148148148151</v>
      </c>
      <c r="I116" s="12">
        <f>F116-INDEX($F$4:$F$751,MATCH(D116,$D$4:$D$751,0))</f>
        <v>0.006631944444444451</v>
      </c>
    </row>
    <row r="117" spans="1:9" ht="15" customHeight="1">
      <c r="A117" s="7">
        <v>114</v>
      </c>
      <c r="B117" s="54" t="s">
        <v>182</v>
      </c>
      <c r="C117" s="57"/>
      <c r="D117" s="48" t="s">
        <v>133</v>
      </c>
      <c r="E117" s="47" t="s">
        <v>18</v>
      </c>
      <c r="F117" s="49">
        <v>0.030138888888888885</v>
      </c>
      <c r="G117" s="7" t="str">
        <f t="shared" si="3"/>
        <v>4.49/km</v>
      </c>
      <c r="H117" s="17">
        <f t="shared" si="4"/>
        <v>0.008807870370370369</v>
      </c>
      <c r="I117" s="17">
        <f>F117-INDEX($F$4:$F$751,MATCH(D117,$D$4:$D$751,0))</f>
        <v>0.0020486111111111052</v>
      </c>
    </row>
    <row r="118" spans="1:9" ht="15" customHeight="1">
      <c r="A118" s="7">
        <v>115</v>
      </c>
      <c r="B118" s="54" t="s">
        <v>183</v>
      </c>
      <c r="C118" s="57"/>
      <c r="D118" s="48" t="s">
        <v>26</v>
      </c>
      <c r="E118" s="47" t="s">
        <v>20</v>
      </c>
      <c r="F118" s="49">
        <v>0.03027777777777778</v>
      </c>
      <c r="G118" s="7" t="str">
        <f t="shared" si="3"/>
        <v>4.51/km</v>
      </c>
      <c r="H118" s="17">
        <f t="shared" si="4"/>
        <v>0.008946759259259262</v>
      </c>
      <c r="I118" s="17">
        <f>F118-INDEX($F$4:$F$751,MATCH(D118,$D$4:$D$751,0))</f>
        <v>0.008946759259259262</v>
      </c>
    </row>
    <row r="119" spans="1:9" ht="15" customHeight="1">
      <c r="A119" s="7">
        <v>116</v>
      </c>
      <c r="B119" s="54" t="s">
        <v>184</v>
      </c>
      <c r="C119" s="57"/>
      <c r="D119" s="48" t="s">
        <v>39</v>
      </c>
      <c r="E119" s="47" t="s">
        <v>69</v>
      </c>
      <c r="F119" s="49">
        <v>0.030393518518518518</v>
      </c>
      <c r="G119" s="7" t="str">
        <f t="shared" si="3"/>
        <v>4.52/km</v>
      </c>
      <c r="H119" s="17">
        <f t="shared" si="4"/>
        <v>0.009062500000000001</v>
      </c>
      <c r="I119" s="17">
        <f>F119-INDEX($F$4:$F$751,MATCH(D119,$D$4:$D$751,0))</f>
        <v>0.0069212962962963</v>
      </c>
    </row>
    <row r="120" spans="1:9" ht="15" customHeight="1">
      <c r="A120" s="7">
        <v>117</v>
      </c>
      <c r="B120" s="54" t="s">
        <v>185</v>
      </c>
      <c r="C120" s="57"/>
      <c r="D120" s="48" t="s">
        <v>39</v>
      </c>
      <c r="E120" s="47" t="s">
        <v>56</v>
      </c>
      <c r="F120" s="49">
        <v>0.031122685185185187</v>
      </c>
      <c r="G120" s="7" t="str">
        <f t="shared" si="3"/>
        <v>4.59/km</v>
      </c>
      <c r="H120" s="17">
        <f t="shared" si="4"/>
        <v>0.00979166666666667</v>
      </c>
      <c r="I120" s="17">
        <f>F120-INDEX($F$4:$F$751,MATCH(D120,$D$4:$D$751,0))</f>
        <v>0.00765046296296297</v>
      </c>
    </row>
    <row r="121" spans="1:9" ht="15" customHeight="1">
      <c r="A121" s="11">
        <v>118</v>
      </c>
      <c r="B121" s="59" t="s">
        <v>186</v>
      </c>
      <c r="C121" s="60"/>
      <c r="D121" s="61" t="s">
        <v>29</v>
      </c>
      <c r="E121" s="62" t="s">
        <v>11</v>
      </c>
      <c r="F121" s="63">
        <v>0.031122685185185187</v>
      </c>
      <c r="G121" s="11" t="str">
        <f t="shared" si="3"/>
        <v>4.59/km</v>
      </c>
      <c r="H121" s="12">
        <f t="shared" si="4"/>
        <v>0.00979166666666667</v>
      </c>
      <c r="I121" s="12">
        <f>F121-INDEX($F$4:$F$751,MATCH(D121,$D$4:$D$751,0))</f>
        <v>0.009699074074074075</v>
      </c>
    </row>
    <row r="122" spans="1:9" ht="15" customHeight="1">
      <c r="A122" s="11">
        <v>119</v>
      </c>
      <c r="B122" s="59" t="s">
        <v>187</v>
      </c>
      <c r="C122" s="60"/>
      <c r="D122" s="61" t="s">
        <v>83</v>
      </c>
      <c r="E122" s="62" t="s">
        <v>11</v>
      </c>
      <c r="F122" s="63">
        <v>0.031215277777777783</v>
      </c>
      <c r="G122" s="11" t="str">
        <f t="shared" si="3"/>
        <v>4.60/km</v>
      </c>
      <c r="H122" s="12">
        <f t="shared" si="4"/>
        <v>0.009884259259259266</v>
      </c>
      <c r="I122" s="12">
        <f>F122-INDEX($F$4:$F$751,MATCH(D122,$D$4:$D$751,0))</f>
        <v>0.005324074074074078</v>
      </c>
    </row>
    <row r="123" spans="1:9" ht="15" customHeight="1">
      <c r="A123" s="7">
        <v>120</v>
      </c>
      <c r="B123" s="54" t="s">
        <v>188</v>
      </c>
      <c r="C123" s="57"/>
      <c r="D123" s="48" t="s">
        <v>55</v>
      </c>
      <c r="E123" s="47" t="s">
        <v>69</v>
      </c>
      <c r="F123" s="49">
        <v>0.03127314814814815</v>
      </c>
      <c r="G123" s="7" t="str">
        <f t="shared" si="3"/>
        <v>5.00/km</v>
      </c>
      <c r="H123" s="17">
        <f t="shared" si="4"/>
        <v>0.00994212962962963</v>
      </c>
      <c r="I123" s="17">
        <f>F123-INDEX($F$4:$F$751,MATCH(D123,$D$4:$D$751,0))</f>
        <v>0.006319444444444447</v>
      </c>
    </row>
    <row r="124" spans="1:9" ht="15" customHeight="1">
      <c r="A124" s="7">
        <v>121</v>
      </c>
      <c r="B124" s="54" t="s">
        <v>189</v>
      </c>
      <c r="C124" s="57"/>
      <c r="D124" s="48" t="s">
        <v>80</v>
      </c>
      <c r="E124" s="47" t="s">
        <v>12</v>
      </c>
      <c r="F124" s="49">
        <v>0.03137731481481481</v>
      </c>
      <c r="G124" s="7" t="str">
        <f t="shared" si="3"/>
        <v>5.01/km</v>
      </c>
      <c r="H124" s="17">
        <f t="shared" si="4"/>
        <v>0.010046296296296293</v>
      </c>
      <c r="I124" s="17">
        <f>F124-INDEX($F$4:$F$751,MATCH(D124,$D$4:$D$751,0))</f>
        <v>0.005509259259259252</v>
      </c>
    </row>
    <row r="125" spans="1:9" ht="15" customHeight="1">
      <c r="A125" s="7">
        <v>122</v>
      </c>
      <c r="B125" s="54" t="s">
        <v>190</v>
      </c>
      <c r="C125" s="57"/>
      <c r="D125" s="48" t="s">
        <v>83</v>
      </c>
      <c r="E125" s="47" t="s">
        <v>17</v>
      </c>
      <c r="F125" s="49">
        <v>0.03142361111111111</v>
      </c>
      <c r="G125" s="7" t="str">
        <f t="shared" si="3"/>
        <v>5.02/km</v>
      </c>
      <c r="H125" s="17">
        <f t="shared" si="4"/>
        <v>0.010092592592592594</v>
      </c>
      <c r="I125" s="17">
        <f>F125-INDEX($F$4:$F$751,MATCH(D125,$D$4:$D$751,0))</f>
        <v>0.005532407407407406</v>
      </c>
    </row>
    <row r="126" spans="1:9" ht="15" customHeight="1">
      <c r="A126" s="7">
        <v>123</v>
      </c>
      <c r="B126" s="54" t="s">
        <v>191</v>
      </c>
      <c r="C126" s="57"/>
      <c r="D126" s="48" t="s">
        <v>83</v>
      </c>
      <c r="E126" s="47" t="s">
        <v>35</v>
      </c>
      <c r="F126" s="49">
        <v>0.031435185185185184</v>
      </c>
      <c r="G126" s="7" t="str">
        <f t="shared" si="3"/>
        <v>5.02/km</v>
      </c>
      <c r="H126" s="17">
        <f t="shared" si="4"/>
        <v>0.010104166666666668</v>
      </c>
      <c r="I126" s="17">
        <f>F126-INDEX($F$4:$F$751,MATCH(D126,$D$4:$D$751,0))</f>
        <v>0.00554398148148148</v>
      </c>
    </row>
    <row r="127" spans="1:9" ht="15" customHeight="1">
      <c r="A127" s="7">
        <v>124</v>
      </c>
      <c r="B127" s="54" t="s">
        <v>192</v>
      </c>
      <c r="C127" s="57"/>
      <c r="D127" s="48" t="s">
        <v>41</v>
      </c>
      <c r="E127" s="47" t="s">
        <v>17</v>
      </c>
      <c r="F127" s="49">
        <v>0.03144675925925926</v>
      </c>
      <c r="G127" s="7" t="str">
        <f t="shared" si="3"/>
        <v>5.02/km</v>
      </c>
      <c r="H127" s="17">
        <f t="shared" si="4"/>
        <v>0.010115740740740741</v>
      </c>
      <c r="I127" s="17">
        <f>F127-INDEX($F$4:$F$751,MATCH(D127,$D$4:$D$751,0))</f>
        <v>0.007939814814814813</v>
      </c>
    </row>
    <row r="128" spans="1:9" ht="15" customHeight="1">
      <c r="A128" s="7">
        <v>125</v>
      </c>
      <c r="B128" s="54" t="s">
        <v>193</v>
      </c>
      <c r="C128" s="57"/>
      <c r="D128" s="48" t="s">
        <v>83</v>
      </c>
      <c r="E128" s="47" t="s">
        <v>23</v>
      </c>
      <c r="F128" s="49">
        <v>0.03146990740740741</v>
      </c>
      <c r="G128" s="7" t="str">
        <f t="shared" si="3"/>
        <v>5.02/km</v>
      </c>
      <c r="H128" s="17">
        <f t="shared" si="4"/>
        <v>0.010138888888888895</v>
      </c>
      <c r="I128" s="17">
        <f>F128-INDEX($F$4:$F$751,MATCH(D128,$D$4:$D$751,0))</f>
        <v>0.005578703703703707</v>
      </c>
    </row>
    <row r="129" spans="1:9" ht="15" customHeight="1">
      <c r="A129" s="7">
        <v>126</v>
      </c>
      <c r="B129" s="54" t="s">
        <v>194</v>
      </c>
      <c r="C129" s="57"/>
      <c r="D129" s="48" t="s">
        <v>39</v>
      </c>
      <c r="E129" s="47" t="s">
        <v>22</v>
      </c>
      <c r="F129" s="49">
        <v>0.03158564814814815</v>
      </c>
      <c r="G129" s="7" t="str">
        <f t="shared" si="3"/>
        <v>5.03/km</v>
      </c>
      <c r="H129" s="17">
        <f t="shared" si="4"/>
        <v>0.010254629629629631</v>
      </c>
      <c r="I129" s="17">
        <f>F129-INDEX($F$4:$F$751,MATCH(D129,$D$4:$D$751,0))</f>
        <v>0.00811342592592593</v>
      </c>
    </row>
    <row r="130" spans="1:9" ht="15" customHeight="1">
      <c r="A130" s="7">
        <v>127</v>
      </c>
      <c r="B130" s="54" t="s">
        <v>195</v>
      </c>
      <c r="C130" s="57"/>
      <c r="D130" s="48" t="s">
        <v>26</v>
      </c>
      <c r="E130" s="47" t="s">
        <v>48</v>
      </c>
      <c r="F130" s="49">
        <v>0.03186342592592593</v>
      </c>
      <c r="G130" s="7" t="str">
        <f t="shared" si="3"/>
        <v>5.06/km</v>
      </c>
      <c r="H130" s="17">
        <f t="shared" si="4"/>
        <v>0.01053240740740741</v>
      </c>
      <c r="I130" s="17">
        <f>F130-INDEX($F$4:$F$751,MATCH(D130,$D$4:$D$751,0))</f>
        <v>0.01053240740740741</v>
      </c>
    </row>
    <row r="131" spans="1:9" ht="15" customHeight="1">
      <c r="A131" s="7">
        <v>128</v>
      </c>
      <c r="B131" s="54" t="s">
        <v>196</v>
      </c>
      <c r="C131" s="57"/>
      <c r="D131" s="48" t="s">
        <v>129</v>
      </c>
      <c r="E131" s="47" t="s">
        <v>97</v>
      </c>
      <c r="F131" s="49">
        <v>0.03193287037037037</v>
      </c>
      <c r="G131" s="7" t="str">
        <f t="shared" si="3"/>
        <v>5.07/km</v>
      </c>
      <c r="H131" s="17">
        <f t="shared" si="4"/>
        <v>0.010601851851851852</v>
      </c>
      <c r="I131" s="17">
        <f>F131-INDEX($F$4:$F$751,MATCH(D131,$D$4:$D$751,0))</f>
        <v>0.0039467592592592575</v>
      </c>
    </row>
    <row r="132" spans="1:9" ht="15" customHeight="1">
      <c r="A132" s="7">
        <v>129</v>
      </c>
      <c r="B132" s="54" t="s">
        <v>197</v>
      </c>
      <c r="C132" s="57"/>
      <c r="D132" s="48" t="s">
        <v>39</v>
      </c>
      <c r="E132" s="47" t="s">
        <v>43</v>
      </c>
      <c r="F132" s="49">
        <v>0.03196759259259259</v>
      </c>
      <c r="G132" s="7" t="str">
        <f t="shared" si="3"/>
        <v>5.07/km</v>
      </c>
      <c r="H132" s="17">
        <f t="shared" si="4"/>
        <v>0.010636574074074073</v>
      </c>
      <c r="I132" s="17">
        <f>F132-INDEX($F$4:$F$751,MATCH(D132,$D$4:$D$751,0))</f>
        <v>0.008495370370370372</v>
      </c>
    </row>
    <row r="133" spans="1:9" ht="15" customHeight="1">
      <c r="A133" s="7">
        <v>130</v>
      </c>
      <c r="B133" s="54" t="s">
        <v>198</v>
      </c>
      <c r="C133" s="57"/>
      <c r="D133" s="48" t="s">
        <v>51</v>
      </c>
      <c r="E133" s="47" t="s">
        <v>43</v>
      </c>
      <c r="F133" s="49">
        <v>0.03196759259259259</v>
      </c>
      <c r="G133" s="7" t="str">
        <f aca="true" t="shared" si="5" ref="G133:G190">TEXT(INT((HOUR(F133)*3600+MINUTE(F133)*60+SECOND(F133))/$I$2/60),"0")&amp;"."&amp;TEXT(MOD((HOUR(F133)*3600+MINUTE(F133)*60+SECOND(F133))/$I$2,60),"00")&amp;"/km"</f>
        <v>5.07/km</v>
      </c>
      <c r="H133" s="17">
        <f t="shared" si="4"/>
        <v>0.010636574074074073</v>
      </c>
      <c r="I133" s="17">
        <f>F133-INDEX($F$4:$F$751,MATCH(D133,$D$4:$D$751,0))</f>
        <v>0.007314814814814812</v>
      </c>
    </row>
    <row r="134" spans="1:9" ht="15" customHeight="1">
      <c r="A134" s="7">
        <v>131</v>
      </c>
      <c r="B134" s="54" t="s">
        <v>199</v>
      </c>
      <c r="C134" s="57"/>
      <c r="D134" s="48" t="s">
        <v>26</v>
      </c>
      <c r="E134" s="47" t="s">
        <v>20</v>
      </c>
      <c r="F134" s="49">
        <v>0.03199074074074074</v>
      </c>
      <c r="G134" s="7" t="str">
        <f t="shared" si="5"/>
        <v>5.07/km</v>
      </c>
      <c r="H134" s="17">
        <f t="shared" si="4"/>
        <v>0.010659722222222227</v>
      </c>
      <c r="I134" s="17">
        <f>F134-INDEX($F$4:$F$751,MATCH(D134,$D$4:$D$751,0))</f>
        <v>0.010659722222222227</v>
      </c>
    </row>
    <row r="135" spans="1:9" ht="15" customHeight="1">
      <c r="A135" s="7">
        <v>132</v>
      </c>
      <c r="B135" s="54" t="s">
        <v>200</v>
      </c>
      <c r="C135" s="57"/>
      <c r="D135" s="48" t="s">
        <v>51</v>
      </c>
      <c r="E135" s="47" t="s">
        <v>21</v>
      </c>
      <c r="F135" s="49">
        <v>0.03214120370370371</v>
      </c>
      <c r="G135" s="7" t="str">
        <f t="shared" si="5"/>
        <v>5.09/km</v>
      </c>
      <c r="H135" s="17">
        <f t="shared" si="4"/>
        <v>0.01081018518518519</v>
      </c>
      <c r="I135" s="17">
        <f>F135-INDEX($F$4:$F$751,MATCH(D135,$D$4:$D$751,0))</f>
        <v>0.00748842592592593</v>
      </c>
    </row>
    <row r="136" spans="1:9" ht="15" customHeight="1">
      <c r="A136" s="7">
        <v>133</v>
      </c>
      <c r="B136" s="54" t="s">
        <v>201</v>
      </c>
      <c r="C136" s="57"/>
      <c r="D136" s="48" t="s">
        <v>29</v>
      </c>
      <c r="E136" s="47" t="s">
        <v>15</v>
      </c>
      <c r="F136" s="49">
        <v>0.03228009259259259</v>
      </c>
      <c r="G136" s="7" t="str">
        <f t="shared" si="5"/>
        <v>5.10/km</v>
      </c>
      <c r="H136" s="17">
        <f t="shared" si="4"/>
        <v>0.010949074074074073</v>
      </c>
      <c r="I136" s="17">
        <f>F136-INDEX($F$4:$F$751,MATCH(D136,$D$4:$D$751,0))</f>
        <v>0.010856481481481477</v>
      </c>
    </row>
    <row r="137" spans="1:9" ht="15" customHeight="1">
      <c r="A137" s="7">
        <v>134</v>
      </c>
      <c r="B137" s="54" t="s">
        <v>202</v>
      </c>
      <c r="C137" s="57"/>
      <c r="D137" s="48" t="s">
        <v>29</v>
      </c>
      <c r="E137" s="47" t="s">
        <v>14</v>
      </c>
      <c r="F137" s="49">
        <v>0.03239583333333333</v>
      </c>
      <c r="G137" s="7" t="str">
        <f t="shared" si="5"/>
        <v>5.11/km</v>
      </c>
      <c r="H137" s="17">
        <f t="shared" si="4"/>
        <v>0.011064814814814816</v>
      </c>
      <c r="I137" s="17">
        <f>F137-INDEX($F$4:$F$751,MATCH(D137,$D$4:$D$751,0))</f>
        <v>0.01097222222222222</v>
      </c>
    </row>
    <row r="138" spans="1:9" ht="15" customHeight="1">
      <c r="A138" s="7">
        <v>135</v>
      </c>
      <c r="B138" s="54" t="s">
        <v>203</v>
      </c>
      <c r="C138" s="57"/>
      <c r="D138" s="48" t="s">
        <v>80</v>
      </c>
      <c r="E138" s="47" t="s">
        <v>35</v>
      </c>
      <c r="F138" s="49">
        <v>0.03253472222222222</v>
      </c>
      <c r="G138" s="7" t="str">
        <f t="shared" si="5"/>
        <v>5.12/km</v>
      </c>
      <c r="H138" s="17">
        <f t="shared" si="4"/>
        <v>0.011203703703703705</v>
      </c>
      <c r="I138" s="17">
        <f>F138-INDEX($F$4:$F$751,MATCH(D138,$D$4:$D$751,0))</f>
        <v>0.0066666666666666645</v>
      </c>
    </row>
    <row r="139" spans="1:9" ht="15" customHeight="1">
      <c r="A139" s="7">
        <v>136</v>
      </c>
      <c r="B139" s="54" t="s">
        <v>204</v>
      </c>
      <c r="C139" s="57"/>
      <c r="D139" s="48" t="s">
        <v>205</v>
      </c>
      <c r="E139" s="47" t="s">
        <v>23</v>
      </c>
      <c r="F139" s="49">
        <v>0.03262731481481482</v>
      </c>
      <c r="G139" s="7" t="str">
        <f t="shared" si="5"/>
        <v>5.13/km</v>
      </c>
      <c r="H139" s="17">
        <f t="shared" si="4"/>
        <v>0.0112962962962963</v>
      </c>
      <c r="I139" s="17">
        <f>F139-INDEX($F$4:$F$751,MATCH(D139,$D$4:$D$751,0))</f>
        <v>0</v>
      </c>
    </row>
    <row r="140" spans="1:9" ht="15" customHeight="1">
      <c r="A140" s="7">
        <v>137</v>
      </c>
      <c r="B140" s="54" t="s">
        <v>206</v>
      </c>
      <c r="C140" s="57"/>
      <c r="D140" s="48" t="s">
        <v>80</v>
      </c>
      <c r="E140" s="47" t="s">
        <v>43</v>
      </c>
      <c r="F140" s="49">
        <v>0.033171296296296296</v>
      </c>
      <c r="G140" s="7" t="str">
        <f t="shared" si="5"/>
        <v>5.18/km</v>
      </c>
      <c r="H140" s="17">
        <f t="shared" si="4"/>
        <v>0.01184027777777778</v>
      </c>
      <c r="I140" s="17">
        <f>F140-INDEX($F$4:$F$751,MATCH(D140,$D$4:$D$751,0))</f>
        <v>0.007303240740740739</v>
      </c>
    </row>
    <row r="141" spans="1:9" ht="15" customHeight="1">
      <c r="A141" s="7">
        <v>138</v>
      </c>
      <c r="B141" s="54" t="s">
        <v>207</v>
      </c>
      <c r="C141" s="57"/>
      <c r="D141" s="48" t="s">
        <v>51</v>
      </c>
      <c r="E141" s="47" t="s">
        <v>208</v>
      </c>
      <c r="F141" s="49">
        <v>0.03326388888888889</v>
      </c>
      <c r="G141" s="7" t="str">
        <f t="shared" si="5"/>
        <v>5.19/km</v>
      </c>
      <c r="H141" s="17">
        <f aca="true" t="shared" si="6" ref="H141:H190">F141-$F$4</f>
        <v>0.011932870370370375</v>
      </c>
      <c r="I141" s="17">
        <f>F141-INDEX($F$4:$F$751,MATCH(D141,$D$4:$D$751,0))</f>
        <v>0.008611111111111115</v>
      </c>
    </row>
    <row r="142" spans="1:9" ht="15" customHeight="1">
      <c r="A142" s="7">
        <v>139</v>
      </c>
      <c r="B142" s="54" t="s">
        <v>209</v>
      </c>
      <c r="C142" s="57"/>
      <c r="D142" s="48" t="s">
        <v>210</v>
      </c>
      <c r="E142" s="47" t="s">
        <v>211</v>
      </c>
      <c r="F142" s="49">
        <v>0.03329861111111111</v>
      </c>
      <c r="G142" s="7" t="str">
        <f t="shared" si="5"/>
        <v>5.20/km</v>
      </c>
      <c r="H142" s="17">
        <f t="shared" si="6"/>
        <v>0.011967592592592596</v>
      </c>
      <c r="I142" s="17">
        <f>F142-INDEX($F$4:$F$751,MATCH(D142,$D$4:$D$751,0))</f>
        <v>0</v>
      </c>
    </row>
    <row r="143" spans="1:9" ht="15" customHeight="1">
      <c r="A143" s="7">
        <v>140</v>
      </c>
      <c r="B143" s="54" t="s">
        <v>212</v>
      </c>
      <c r="C143" s="57"/>
      <c r="D143" s="48" t="s">
        <v>133</v>
      </c>
      <c r="E143" s="47" t="s">
        <v>87</v>
      </c>
      <c r="F143" s="49">
        <v>0.033379629629629634</v>
      </c>
      <c r="G143" s="7" t="str">
        <f t="shared" si="5"/>
        <v>5.20/km</v>
      </c>
      <c r="H143" s="17">
        <f t="shared" si="6"/>
        <v>0.012048611111111118</v>
      </c>
      <c r="I143" s="17">
        <f>F143-INDEX($F$4:$F$751,MATCH(D143,$D$4:$D$751,0))</f>
        <v>0.005289351851851854</v>
      </c>
    </row>
    <row r="144" spans="1:9" ht="15" customHeight="1">
      <c r="A144" s="7">
        <v>141</v>
      </c>
      <c r="B144" s="54" t="s">
        <v>213</v>
      </c>
      <c r="C144" s="57"/>
      <c r="D144" s="48" t="s">
        <v>51</v>
      </c>
      <c r="E144" s="47" t="s">
        <v>69</v>
      </c>
      <c r="F144" s="49">
        <v>0.033402777777777774</v>
      </c>
      <c r="G144" s="7" t="str">
        <f t="shared" si="5"/>
        <v>5.21/km</v>
      </c>
      <c r="H144" s="17">
        <f t="shared" si="6"/>
        <v>0.012071759259259258</v>
      </c>
      <c r="I144" s="17">
        <f>F144-INDEX($F$4:$F$751,MATCH(D144,$D$4:$D$751,0))</f>
        <v>0.008749999999999997</v>
      </c>
    </row>
    <row r="145" spans="1:9" ht="15" customHeight="1">
      <c r="A145" s="7">
        <v>142</v>
      </c>
      <c r="B145" s="54" t="s">
        <v>214</v>
      </c>
      <c r="C145" s="57"/>
      <c r="D145" s="48" t="s">
        <v>29</v>
      </c>
      <c r="E145" s="47" t="s">
        <v>43</v>
      </c>
      <c r="F145" s="49">
        <v>0.033900462962962966</v>
      </c>
      <c r="G145" s="7" t="str">
        <f t="shared" si="5"/>
        <v>5.25/km</v>
      </c>
      <c r="H145" s="17">
        <f t="shared" si="6"/>
        <v>0.012569444444444449</v>
      </c>
      <c r="I145" s="17">
        <f>F145-INDEX($F$4:$F$751,MATCH(D145,$D$4:$D$751,0))</f>
        <v>0.012476851851851854</v>
      </c>
    </row>
    <row r="146" spans="1:9" ht="15" customHeight="1">
      <c r="A146" s="7">
        <v>143</v>
      </c>
      <c r="B146" s="54" t="s">
        <v>215</v>
      </c>
      <c r="C146" s="57"/>
      <c r="D146" s="48" t="s">
        <v>216</v>
      </c>
      <c r="E146" s="47" t="s">
        <v>217</v>
      </c>
      <c r="F146" s="49">
        <v>0.03395833333333333</v>
      </c>
      <c r="G146" s="7" t="str">
        <f t="shared" si="5"/>
        <v>5.26/km</v>
      </c>
      <c r="H146" s="17">
        <f t="shared" si="6"/>
        <v>0.012627314814814817</v>
      </c>
      <c r="I146" s="17">
        <f>F146-INDEX($F$4:$F$751,MATCH(D146,$D$4:$D$751,0))</f>
        <v>0</v>
      </c>
    </row>
    <row r="147" spans="1:9" ht="15" customHeight="1">
      <c r="A147" s="7">
        <v>144</v>
      </c>
      <c r="B147" s="54" t="s">
        <v>218</v>
      </c>
      <c r="C147" s="57"/>
      <c r="D147" s="48" t="s">
        <v>39</v>
      </c>
      <c r="E147" s="47" t="s">
        <v>23</v>
      </c>
      <c r="F147" s="49">
        <v>0.03409722222222222</v>
      </c>
      <c r="G147" s="7" t="str">
        <f t="shared" si="5"/>
        <v>5.27/km</v>
      </c>
      <c r="H147" s="17">
        <f t="shared" si="6"/>
        <v>0.012766203703703707</v>
      </c>
      <c r="I147" s="17">
        <f>F147-INDEX($F$4:$F$751,MATCH(D147,$D$4:$D$751,0))</f>
        <v>0.010625000000000006</v>
      </c>
    </row>
    <row r="148" spans="1:9" ht="15" customHeight="1">
      <c r="A148" s="7">
        <v>145</v>
      </c>
      <c r="B148" s="54" t="s">
        <v>219</v>
      </c>
      <c r="C148" s="57"/>
      <c r="D148" s="48" t="s">
        <v>133</v>
      </c>
      <c r="E148" s="47" t="s">
        <v>23</v>
      </c>
      <c r="F148" s="49">
        <v>0.03409722222222222</v>
      </c>
      <c r="G148" s="7" t="str">
        <f t="shared" si="5"/>
        <v>5.27/km</v>
      </c>
      <c r="H148" s="17">
        <f t="shared" si="6"/>
        <v>0.012766203703703707</v>
      </c>
      <c r="I148" s="17">
        <f>F148-INDEX($F$4:$F$751,MATCH(D148,$D$4:$D$751,0))</f>
        <v>0.006006944444444443</v>
      </c>
    </row>
    <row r="149" spans="1:9" ht="15" customHeight="1">
      <c r="A149" s="7">
        <v>146</v>
      </c>
      <c r="B149" s="54" t="s">
        <v>220</v>
      </c>
      <c r="C149" s="57"/>
      <c r="D149" s="48" t="s">
        <v>51</v>
      </c>
      <c r="E149" s="47" t="s">
        <v>23</v>
      </c>
      <c r="F149" s="49">
        <v>0.03409722222222222</v>
      </c>
      <c r="G149" s="7" t="str">
        <f t="shared" si="5"/>
        <v>5.27/km</v>
      </c>
      <c r="H149" s="17">
        <f t="shared" si="6"/>
        <v>0.012766203703703707</v>
      </c>
      <c r="I149" s="17">
        <f>F149-INDEX($F$4:$F$751,MATCH(D149,$D$4:$D$751,0))</f>
        <v>0.009444444444444446</v>
      </c>
    </row>
    <row r="150" spans="1:9" ht="15" customHeight="1">
      <c r="A150" s="7">
        <v>147</v>
      </c>
      <c r="B150" s="54" t="s">
        <v>221</v>
      </c>
      <c r="C150" s="57"/>
      <c r="D150" s="48" t="s">
        <v>222</v>
      </c>
      <c r="E150" s="47" t="s">
        <v>23</v>
      </c>
      <c r="F150" s="49">
        <v>0.03409722222222222</v>
      </c>
      <c r="G150" s="7" t="str">
        <f t="shared" si="5"/>
        <v>5.27/km</v>
      </c>
      <c r="H150" s="17">
        <f t="shared" si="6"/>
        <v>0.012766203703703707</v>
      </c>
      <c r="I150" s="17">
        <f>F150-INDEX($F$4:$F$751,MATCH(D150,$D$4:$D$751,0))</f>
        <v>0</v>
      </c>
    </row>
    <row r="151" spans="1:9" ht="15" customHeight="1">
      <c r="A151" s="7">
        <v>148</v>
      </c>
      <c r="B151" s="54" t="s">
        <v>223</v>
      </c>
      <c r="C151" s="57"/>
      <c r="D151" s="48" t="s">
        <v>83</v>
      </c>
      <c r="E151" s="47" t="s">
        <v>224</v>
      </c>
      <c r="F151" s="49">
        <v>0.034305555555555554</v>
      </c>
      <c r="G151" s="7" t="str">
        <f t="shared" si="5"/>
        <v>5.29/km</v>
      </c>
      <c r="H151" s="17">
        <f t="shared" si="6"/>
        <v>0.012974537037037038</v>
      </c>
      <c r="I151" s="17">
        <f>F151-INDEX($F$4:$F$751,MATCH(D151,$D$4:$D$751,0))</f>
        <v>0.00841435185185185</v>
      </c>
    </row>
    <row r="152" spans="1:9" ht="15" customHeight="1">
      <c r="A152" s="7">
        <v>149</v>
      </c>
      <c r="B152" s="54" t="s">
        <v>225</v>
      </c>
      <c r="C152" s="57"/>
      <c r="D152" s="48" t="s">
        <v>39</v>
      </c>
      <c r="E152" s="47" t="s">
        <v>21</v>
      </c>
      <c r="F152" s="49">
        <v>0.034444444444444444</v>
      </c>
      <c r="G152" s="7" t="str">
        <f t="shared" si="5"/>
        <v>5.31/km</v>
      </c>
      <c r="H152" s="17">
        <f t="shared" si="6"/>
        <v>0.013113425925925928</v>
      </c>
      <c r="I152" s="17">
        <f>F152-INDEX($F$4:$F$751,MATCH(D152,$D$4:$D$751,0))</f>
        <v>0.010972222222222227</v>
      </c>
    </row>
    <row r="153" spans="1:9" ht="15" customHeight="1">
      <c r="A153" s="7">
        <v>150</v>
      </c>
      <c r="B153" s="54" t="s">
        <v>226</v>
      </c>
      <c r="C153" s="57"/>
      <c r="D153" s="48" t="s">
        <v>55</v>
      </c>
      <c r="E153" s="47" t="s">
        <v>158</v>
      </c>
      <c r="F153" s="49">
        <v>0.034618055555555555</v>
      </c>
      <c r="G153" s="7" t="str">
        <f t="shared" si="5"/>
        <v>5.32/km</v>
      </c>
      <c r="H153" s="17">
        <f t="shared" si="6"/>
        <v>0.013287037037037038</v>
      </c>
      <c r="I153" s="17">
        <f>F153-INDEX($F$4:$F$751,MATCH(D153,$D$4:$D$751,0))</f>
        <v>0.009664351851851855</v>
      </c>
    </row>
    <row r="154" spans="1:9" ht="15" customHeight="1">
      <c r="A154" s="11">
        <v>151</v>
      </c>
      <c r="B154" s="59" t="s">
        <v>227</v>
      </c>
      <c r="C154" s="60"/>
      <c r="D154" s="61" t="s">
        <v>26</v>
      </c>
      <c r="E154" s="62" t="s">
        <v>11</v>
      </c>
      <c r="F154" s="63">
        <v>0.03462962962962963</v>
      </c>
      <c r="G154" s="11" t="str">
        <f t="shared" si="5"/>
        <v>5.32/km</v>
      </c>
      <c r="H154" s="12">
        <f t="shared" si="6"/>
        <v>0.013298611111111112</v>
      </c>
      <c r="I154" s="12">
        <f>F154-INDEX($F$4:$F$751,MATCH(D154,$D$4:$D$751,0))</f>
        <v>0.013298611111111112</v>
      </c>
    </row>
    <row r="155" spans="1:9" ht="15" customHeight="1">
      <c r="A155" s="7">
        <v>152</v>
      </c>
      <c r="B155" s="54" t="s">
        <v>228</v>
      </c>
      <c r="C155" s="57"/>
      <c r="D155" s="48" t="s">
        <v>39</v>
      </c>
      <c r="E155" s="47" t="s">
        <v>23</v>
      </c>
      <c r="F155" s="49">
        <v>0.0346412037037037</v>
      </c>
      <c r="G155" s="7" t="str">
        <f t="shared" si="5"/>
        <v>5.33/km</v>
      </c>
      <c r="H155" s="17">
        <f t="shared" si="6"/>
        <v>0.013310185185185185</v>
      </c>
      <c r="I155" s="17">
        <f>F155-INDEX($F$4:$F$751,MATCH(D155,$D$4:$D$751,0))</f>
        <v>0.011168981481481485</v>
      </c>
    </row>
    <row r="156" spans="1:9" ht="15" customHeight="1">
      <c r="A156" s="7">
        <v>153</v>
      </c>
      <c r="B156" s="54" t="s">
        <v>229</v>
      </c>
      <c r="C156" s="57"/>
      <c r="D156" s="48" t="s">
        <v>41</v>
      </c>
      <c r="E156" s="47" t="s">
        <v>23</v>
      </c>
      <c r="F156" s="49">
        <v>0.034652777777777775</v>
      </c>
      <c r="G156" s="7" t="str">
        <f t="shared" si="5"/>
        <v>5.33/km</v>
      </c>
      <c r="H156" s="17">
        <f t="shared" si="6"/>
        <v>0.013321759259259259</v>
      </c>
      <c r="I156" s="17">
        <f>F156-INDEX($F$4:$F$751,MATCH(D156,$D$4:$D$751,0))</f>
        <v>0.01114583333333333</v>
      </c>
    </row>
    <row r="157" spans="1:9" ht="15" customHeight="1">
      <c r="A157" s="7">
        <v>154</v>
      </c>
      <c r="B157" s="54" t="s">
        <v>230</v>
      </c>
      <c r="C157" s="57"/>
      <c r="D157" s="48" t="s">
        <v>29</v>
      </c>
      <c r="E157" s="47" t="s">
        <v>20</v>
      </c>
      <c r="F157" s="49">
        <v>0.03480324074074074</v>
      </c>
      <c r="G157" s="7" t="str">
        <f t="shared" si="5"/>
        <v>5.34/km</v>
      </c>
      <c r="H157" s="17">
        <f t="shared" si="6"/>
        <v>0.013472222222222222</v>
      </c>
      <c r="I157" s="17">
        <f>F157-INDEX($F$4:$F$751,MATCH(D157,$D$4:$D$751,0))</f>
        <v>0.013379629629629627</v>
      </c>
    </row>
    <row r="158" spans="1:9" ht="15" customHeight="1">
      <c r="A158" s="7">
        <v>155</v>
      </c>
      <c r="B158" s="54" t="s">
        <v>231</v>
      </c>
      <c r="C158" s="57"/>
      <c r="D158" s="48" t="s">
        <v>39</v>
      </c>
      <c r="E158" s="47" t="s">
        <v>180</v>
      </c>
      <c r="F158" s="49">
        <v>0.03484953703703703</v>
      </c>
      <c r="G158" s="7" t="str">
        <f t="shared" si="5"/>
        <v>5.35/km</v>
      </c>
      <c r="H158" s="17">
        <f t="shared" si="6"/>
        <v>0.013518518518518517</v>
      </c>
      <c r="I158" s="17">
        <f>F158-INDEX($F$4:$F$751,MATCH(D158,$D$4:$D$751,0))</f>
        <v>0.011377314814814816</v>
      </c>
    </row>
    <row r="159" spans="1:9" ht="15" customHeight="1">
      <c r="A159" s="7">
        <v>156</v>
      </c>
      <c r="B159" s="54" t="s">
        <v>232</v>
      </c>
      <c r="C159" s="57"/>
      <c r="D159" s="48" t="s">
        <v>39</v>
      </c>
      <c r="E159" s="47" t="s">
        <v>97</v>
      </c>
      <c r="F159" s="49">
        <v>0.034895833333333334</v>
      </c>
      <c r="G159" s="7" t="str">
        <f t="shared" si="5"/>
        <v>5.35/km</v>
      </c>
      <c r="H159" s="17">
        <f t="shared" si="6"/>
        <v>0.013564814814814818</v>
      </c>
      <c r="I159" s="17">
        <f>F159-INDEX($F$4:$F$751,MATCH(D159,$D$4:$D$751,0))</f>
        <v>0.011423611111111117</v>
      </c>
    </row>
    <row r="160" spans="1:9" ht="15" customHeight="1">
      <c r="A160" s="7">
        <v>157</v>
      </c>
      <c r="B160" s="54" t="s">
        <v>233</v>
      </c>
      <c r="C160" s="57"/>
      <c r="D160" s="48" t="s">
        <v>216</v>
      </c>
      <c r="E160" s="47" t="s">
        <v>234</v>
      </c>
      <c r="F160" s="49">
        <v>0.03505787037037037</v>
      </c>
      <c r="G160" s="7" t="str">
        <f t="shared" si="5"/>
        <v>5.37/km</v>
      </c>
      <c r="H160" s="17">
        <f t="shared" si="6"/>
        <v>0.013726851851851855</v>
      </c>
      <c r="I160" s="17">
        <f>F160-INDEX($F$4:$F$751,MATCH(D160,$D$4:$D$751,0))</f>
        <v>0.0010995370370370378</v>
      </c>
    </row>
    <row r="161" spans="1:9" ht="15" customHeight="1">
      <c r="A161" s="7">
        <v>158</v>
      </c>
      <c r="B161" s="54" t="s">
        <v>235</v>
      </c>
      <c r="C161" s="57"/>
      <c r="D161" s="48" t="s">
        <v>210</v>
      </c>
      <c r="E161" s="47" t="s">
        <v>23</v>
      </c>
      <c r="F161" s="49">
        <v>0.03513888888888889</v>
      </c>
      <c r="G161" s="7" t="str">
        <f t="shared" si="5"/>
        <v>5.37/km</v>
      </c>
      <c r="H161" s="17">
        <f t="shared" si="6"/>
        <v>0.013807870370370377</v>
      </c>
      <c r="I161" s="17">
        <f>F161-INDEX($F$4:$F$751,MATCH(D161,$D$4:$D$751,0))</f>
        <v>0.001840277777777781</v>
      </c>
    </row>
    <row r="162" spans="1:9" ht="15" customHeight="1">
      <c r="A162" s="7">
        <v>159</v>
      </c>
      <c r="B162" s="54" t="s">
        <v>236</v>
      </c>
      <c r="C162" s="57"/>
      <c r="D162" s="48" t="s">
        <v>41</v>
      </c>
      <c r="E162" s="47" t="s">
        <v>20</v>
      </c>
      <c r="F162" s="49">
        <v>0.035196759259259254</v>
      </c>
      <c r="G162" s="7" t="str">
        <f t="shared" si="5"/>
        <v>5.38/km</v>
      </c>
      <c r="H162" s="17">
        <f t="shared" si="6"/>
        <v>0.013865740740740738</v>
      </c>
      <c r="I162" s="17">
        <f>F162-INDEX($F$4:$F$751,MATCH(D162,$D$4:$D$751,0))</f>
        <v>0.01168981481481481</v>
      </c>
    </row>
    <row r="163" spans="1:9" ht="15" customHeight="1">
      <c r="A163" s="7">
        <v>160</v>
      </c>
      <c r="B163" s="54" t="s">
        <v>237</v>
      </c>
      <c r="C163" s="57"/>
      <c r="D163" s="48" t="s">
        <v>51</v>
      </c>
      <c r="E163" s="47" t="s">
        <v>158</v>
      </c>
      <c r="F163" s="49">
        <v>0.03521990740740741</v>
      </c>
      <c r="G163" s="7" t="str">
        <f t="shared" si="5"/>
        <v>5.38/km</v>
      </c>
      <c r="H163" s="17">
        <f t="shared" si="6"/>
        <v>0.013888888888888892</v>
      </c>
      <c r="I163" s="17">
        <f>F163-INDEX($F$4:$F$751,MATCH(D163,$D$4:$D$751,0))</f>
        <v>0.010567129629629631</v>
      </c>
    </row>
    <row r="164" spans="1:9" ht="15" customHeight="1">
      <c r="A164" s="7">
        <v>161</v>
      </c>
      <c r="B164" s="54" t="s">
        <v>238</v>
      </c>
      <c r="C164" s="57"/>
      <c r="D164" s="48" t="s">
        <v>129</v>
      </c>
      <c r="E164" s="47" t="s">
        <v>239</v>
      </c>
      <c r="F164" s="49">
        <v>0.03523148148148148</v>
      </c>
      <c r="G164" s="7" t="str">
        <f t="shared" si="5"/>
        <v>5.38/km</v>
      </c>
      <c r="H164" s="17">
        <f t="shared" si="6"/>
        <v>0.013900462962962965</v>
      </c>
      <c r="I164" s="17">
        <f>F164-INDEX($F$4:$F$751,MATCH(D164,$D$4:$D$751,0))</f>
        <v>0.007245370370370371</v>
      </c>
    </row>
    <row r="165" spans="1:9" ht="15" customHeight="1">
      <c r="A165" s="7">
        <v>162</v>
      </c>
      <c r="B165" s="54" t="s">
        <v>240</v>
      </c>
      <c r="C165" s="57"/>
      <c r="D165" s="48" t="s">
        <v>29</v>
      </c>
      <c r="E165" s="47" t="s">
        <v>241</v>
      </c>
      <c r="F165" s="49">
        <v>0.03587962962962963</v>
      </c>
      <c r="G165" s="7" t="str">
        <f t="shared" si="5"/>
        <v>5.44/km</v>
      </c>
      <c r="H165" s="17">
        <f t="shared" si="6"/>
        <v>0.014548611111111113</v>
      </c>
      <c r="I165" s="17">
        <f>F165-INDEX($F$4:$F$751,MATCH(D165,$D$4:$D$751,0))</f>
        <v>0.014456018518518517</v>
      </c>
    </row>
    <row r="166" spans="1:9" ht="15" customHeight="1">
      <c r="A166" s="7">
        <v>163</v>
      </c>
      <c r="B166" s="54" t="s">
        <v>242</v>
      </c>
      <c r="C166" s="57"/>
      <c r="D166" s="48" t="s">
        <v>72</v>
      </c>
      <c r="E166" s="47" t="s">
        <v>23</v>
      </c>
      <c r="F166" s="49">
        <v>0.03596064814814815</v>
      </c>
      <c r="G166" s="7" t="str">
        <f t="shared" si="5"/>
        <v>5.45/km</v>
      </c>
      <c r="H166" s="17">
        <f t="shared" si="6"/>
        <v>0.014629629629629635</v>
      </c>
      <c r="I166" s="17">
        <f>F166-INDEX($F$4:$F$751,MATCH(D166,$D$4:$D$751,0))</f>
        <v>0.010393518518518517</v>
      </c>
    </row>
    <row r="167" spans="1:9" ht="15" customHeight="1">
      <c r="A167" s="7">
        <v>164</v>
      </c>
      <c r="B167" s="54" t="s">
        <v>243</v>
      </c>
      <c r="C167" s="57"/>
      <c r="D167" s="48" t="s">
        <v>55</v>
      </c>
      <c r="E167" s="47" t="s">
        <v>21</v>
      </c>
      <c r="F167" s="49">
        <v>0.0362037037037037</v>
      </c>
      <c r="G167" s="7" t="str">
        <f t="shared" si="5"/>
        <v>5.48/km</v>
      </c>
      <c r="H167" s="17">
        <f t="shared" si="6"/>
        <v>0.014872685185185187</v>
      </c>
      <c r="I167" s="17">
        <f>F167-INDEX($F$4:$F$751,MATCH(D167,$D$4:$D$751,0))</f>
        <v>0.011250000000000003</v>
      </c>
    </row>
    <row r="168" spans="1:9" ht="15" customHeight="1">
      <c r="A168" s="7">
        <v>165</v>
      </c>
      <c r="B168" s="54" t="s">
        <v>244</v>
      </c>
      <c r="C168" s="57"/>
      <c r="D168" s="48" t="s">
        <v>55</v>
      </c>
      <c r="E168" s="47" t="s">
        <v>245</v>
      </c>
      <c r="F168" s="49">
        <v>0.03625</v>
      </c>
      <c r="G168" s="7" t="str">
        <f t="shared" si="5"/>
        <v>5.48/km</v>
      </c>
      <c r="H168" s="17">
        <f t="shared" si="6"/>
        <v>0.014918981481481481</v>
      </c>
      <c r="I168" s="17">
        <f>F168-INDEX($F$4:$F$751,MATCH(D168,$D$4:$D$751,0))</f>
        <v>0.011296296296296297</v>
      </c>
    </row>
    <row r="169" spans="1:9" ht="15" customHeight="1">
      <c r="A169" s="7">
        <v>166</v>
      </c>
      <c r="B169" s="54" t="s">
        <v>246</v>
      </c>
      <c r="C169" s="57"/>
      <c r="D169" s="48" t="s">
        <v>133</v>
      </c>
      <c r="E169" s="47" t="s">
        <v>158</v>
      </c>
      <c r="F169" s="49">
        <v>0.036412037037037034</v>
      </c>
      <c r="G169" s="7" t="str">
        <f t="shared" si="5"/>
        <v>5.50/km</v>
      </c>
      <c r="H169" s="17">
        <f t="shared" si="6"/>
        <v>0.015081018518518518</v>
      </c>
      <c r="I169" s="17">
        <f>F169-INDEX($F$4:$F$751,MATCH(D169,$D$4:$D$751,0))</f>
        <v>0.008321759259259254</v>
      </c>
    </row>
    <row r="170" spans="1:9" ht="15" customHeight="1">
      <c r="A170" s="7">
        <v>167</v>
      </c>
      <c r="B170" s="54" t="s">
        <v>247</v>
      </c>
      <c r="C170" s="57"/>
      <c r="D170" s="48" t="s">
        <v>41</v>
      </c>
      <c r="E170" s="47" t="s">
        <v>89</v>
      </c>
      <c r="F170" s="49">
        <v>0.036932870370370366</v>
      </c>
      <c r="G170" s="7" t="str">
        <f t="shared" si="5"/>
        <v>5.55/km</v>
      </c>
      <c r="H170" s="17">
        <f t="shared" si="6"/>
        <v>0.01560185185185185</v>
      </c>
      <c r="I170" s="17">
        <f>F170-INDEX($F$4:$F$751,MATCH(D170,$D$4:$D$751,0))</f>
        <v>0.013425925925925921</v>
      </c>
    </row>
    <row r="171" spans="1:9" ht="15" customHeight="1">
      <c r="A171" s="7">
        <v>168</v>
      </c>
      <c r="B171" s="54" t="s">
        <v>248</v>
      </c>
      <c r="C171" s="57"/>
      <c r="D171" s="48" t="s">
        <v>51</v>
      </c>
      <c r="E171" s="47" t="s">
        <v>249</v>
      </c>
      <c r="F171" s="49">
        <v>0.037002314814814814</v>
      </c>
      <c r="G171" s="7" t="str">
        <f t="shared" si="5"/>
        <v>5.55/km</v>
      </c>
      <c r="H171" s="17">
        <f t="shared" si="6"/>
        <v>0.015671296296296298</v>
      </c>
      <c r="I171" s="17">
        <f>F171-INDEX($F$4:$F$751,MATCH(D171,$D$4:$D$751,0))</f>
        <v>0.012349537037037037</v>
      </c>
    </row>
    <row r="172" spans="1:9" ht="15" customHeight="1">
      <c r="A172" s="7">
        <v>169</v>
      </c>
      <c r="B172" s="54" t="s">
        <v>250</v>
      </c>
      <c r="C172" s="57"/>
      <c r="D172" s="48" t="s">
        <v>133</v>
      </c>
      <c r="E172" s="47" t="s">
        <v>69</v>
      </c>
      <c r="F172" s="49">
        <v>0.03701388888888889</v>
      </c>
      <c r="G172" s="7" t="str">
        <f t="shared" si="5"/>
        <v>5.55/km</v>
      </c>
      <c r="H172" s="17">
        <f t="shared" si="6"/>
        <v>0.01568287037037037</v>
      </c>
      <c r="I172" s="17">
        <f>F172-INDEX($F$4:$F$751,MATCH(D172,$D$4:$D$751,0))</f>
        <v>0.008923611111111108</v>
      </c>
    </row>
    <row r="173" spans="1:9" ht="15" customHeight="1">
      <c r="A173" s="7">
        <v>170</v>
      </c>
      <c r="B173" s="54" t="s">
        <v>251</v>
      </c>
      <c r="C173" s="57"/>
      <c r="D173" s="48" t="s">
        <v>80</v>
      </c>
      <c r="E173" s="47" t="s">
        <v>18</v>
      </c>
      <c r="F173" s="49">
        <v>0.03703703703703704</v>
      </c>
      <c r="G173" s="7" t="str">
        <f t="shared" si="5"/>
        <v>5.56/km</v>
      </c>
      <c r="H173" s="17">
        <f t="shared" si="6"/>
        <v>0.015706018518518525</v>
      </c>
      <c r="I173" s="17">
        <f>F173-INDEX($F$4:$F$751,MATCH(D173,$D$4:$D$751,0))</f>
        <v>0.011168981481481485</v>
      </c>
    </row>
    <row r="174" spans="1:9" ht="15" customHeight="1">
      <c r="A174" s="11">
        <v>171</v>
      </c>
      <c r="B174" s="59" t="s">
        <v>252</v>
      </c>
      <c r="C174" s="60"/>
      <c r="D174" s="61" t="s">
        <v>133</v>
      </c>
      <c r="E174" s="62" t="s">
        <v>11</v>
      </c>
      <c r="F174" s="63">
        <v>0.03719907407407407</v>
      </c>
      <c r="G174" s="11" t="str">
        <f t="shared" si="5"/>
        <v>5.57/km</v>
      </c>
      <c r="H174" s="12">
        <f t="shared" si="6"/>
        <v>0.015868055555555555</v>
      </c>
      <c r="I174" s="12">
        <f>F174-INDEX($F$4:$F$751,MATCH(D174,$D$4:$D$751,0))</f>
        <v>0.009108796296296292</v>
      </c>
    </row>
    <row r="175" spans="1:9" ht="15" customHeight="1">
      <c r="A175" s="7">
        <v>172</v>
      </c>
      <c r="B175" s="54" t="s">
        <v>253</v>
      </c>
      <c r="C175" s="57"/>
      <c r="D175" s="48" t="s">
        <v>104</v>
      </c>
      <c r="E175" s="47" t="s">
        <v>101</v>
      </c>
      <c r="F175" s="49">
        <v>0.03765046296296296</v>
      </c>
      <c r="G175" s="7" t="str">
        <f t="shared" si="5"/>
        <v>6.01/km</v>
      </c>
      <c r="H175" s="17">
        <f t="shared" si="6"/>
        <v>0.016319444444444445</v>
      </c>
      <c r="I175" s="17">
        <f>F175-INDEX($F$4:$F$751,MATCH(D175,$D$4:$D$751,0))</f>
        <v>0.010729166666666668</v>
      </c>
    </row>
    <row r="176" spans="1:9" ht="15" customHeight="1">
      <c r="A176" s="7">
        <v>173</v>
      </c>
      <c r="B176" s="54" t="s">
        <v>254</v>
      </c>
      <c r="C176" s="57"/>
      <c r="D176" s="48" t="s">
        <v>39</v>
      </c>
      <c r="E176" s="47" t="s">
        <v>224</v>
      </c>
      <c r="F176" s="49">
        <v>0.03782407407407407</v>
      </c>
      <c r="G176" s="7" t="str">
        <f t="shared" si="5"/>
        <v>6.03/km</v>
      </c>
      <c r="H176" s="17">
        <f t="shared" si="6"/>
        <v>0.016493055555555556</v>
      </c>
      <c r="I176" s="17">
        <f>F176-INDEX($F$4:$F$751,MATCH(D176,$D$4:$D$751,0))</f>
        <v>0.014351851851851855</v>
      </c>
    </row>
    <row r="177" spans="1:9" ht="15" customHeight="1">
      <c r="A177" s="7">
        <v>174</v>
      </c>
      <c r="B177" s="54" t="s">
        <v>255</v>
      </c>
      <c r="C177" s="57"/>
      <c r="D177" s="48" t="s">
        <v>26</v>
      </c>
      <c r="E177" s="47" t="s">
        <v>20</v>
      </c>
      <c r="F177" s="49">
        <v>0.03792824074074074</v>
      </c>
      <c r="G177" s="7" t="str">
        <f t="shared" si="5"/>
        <v>6.04/km</v>
      </c>
      <c r="H177" s="17">
        <f t="shared" si="6"/>
        <v>0.016597222222222225</v>
      </c>
      <c r="I177" s="17">
        <f>F177-INDEX($F$4:$F$751,MATCH(D177,$D$4:$D$751,0))</f>
        <v>0.016597222222222225</v>
      </c>
    </row>
    <row r="178" spans="1:9" ht="15" customHeight="1">
      <c r="A178" s="11">
        <v>175</v>
      </c>
      <c r="B178" s="59" t="s">
        <v>256</v>
      </c>
      <c r="C178" s="60"/>
      <c r="D178" s="61" t="s">
        <v>72</v>
      </c>
      <c r="E178" s="62" t="s">
        <v>11</v>
      </c>
      <c r="F178" s="63">
        <v>0.038078703703703705</v>
      </c>
      <c r="G178" s="11" t="str">
        <f t="shared" si="5"/>
        <v>6.06/km</v>
      </c>
      <c r="H178" s="12">
        <f t="shared" si="6"/>
        <v>0.01674768518518519</v>
      </c>
      <c r="I178" s="12">
        <f>F178-INDEX($F$4:$F$751,MATCH(D178,$D$4:$D$751,0))</f>
        <v>0.01251157407407407</v>
      </c>
    </row>
    <row r="179" spans="1:9" ht="15" customHeight="1">
      <c r="A179" s="7">
        <v>176</v>
      </c>
      <c r="B179" s="54" t="s">
        <v>257</v>
      </c>
      <c r="C179" s="57"/>
      <c r="D179" s="48" t="s">
        <v>104</v>
      </c>
      <c r="E179" s="47" t="s">
        <v>23</v>
      </c>
      <c r="F179" s="49">
        <v>0.038078703703703705</v>
      </c>
      <c r="G179" s="7" t="str">
        <f t="shared" si="5"/>
        <v>6.06/km</v>
      </c>
      <c r="H179" s="17">
        <f t="shared" si="6"/>
        <v>0.01674768518518519</v>
      </c>
      <c r="I179" s="17">
        <f>F179-INDEX($F$4:$F$751,MATCH(D179,$D$4:$D$751,0))</f>
        <v>0.011157407407407411</v>
      </c>
    </row>
    <row r="180" spans="1:9" ht="15" customHeight="1">
      <c r="A180" s="7">
        <v>177</v>
      </c>
      <c r="B180" s="54" t="s">
        <v>258</v>
      </c>
      <c r="C180" s="57"/>
      <c r="D180" s="48" t="s">
        <v>205</v>
      </c>
      <c r="E180" s="47" t="s">
        <v>259</v>
      </c>
      <c r="F180" s="49">
        <v>0.038483796296296294</v>
      </c>
      <c r="G180" s="7" t="str">
        <f t="shared" si="5"/>
        <v>6.09/km</v>
      </c>
      <c r="H180" s="17">
        <f t="shared" si="6"/>
        <v>0.017152777777777777</v>
      </c>
      <c r="I180" s="17">
        <f>F180-INDEX($F$4:$F$751,MATCH(D180,$D$4:$D$751,0))</f>
        <v>0.005856481481481476</v>
      </c>
    </row>
    <row r="181" spans="1:9" ht="15" customHeight="1">
      <c r="A181" s="7">
        <v>178</v>
      </c>
      <c r="B181" s="54" t="s">
        <v>260</v>
      </c>
      <c r="C181" s="57"/>
      <c r="D181" s="48" t="s">
        <v>129</v>
      </c>
      <c r="E181" s="47" t="s">
        <v>261</v>
      </c>
      <c r="F181" s="49">
        <v>0.03908564814814815</v>
      </c>
      <c r="G181" s="7" t="str">
        <f t="shared" si="5"/>
        <v>6.15/km</v>
      </c>
      <c r="H181" s="17">
        <f t="shared" si="6"/>
        <v>0.01775462962962963</v>
      </c>
      <c r="I181" s="17">
        <f>F181-INDEX($F$4:$F$751,MATCH(D181,$D$4:$D$751,0))</f>
        <v>0.011099537037037036</v>
      </c>
    </row>
    <row r="182" spans="1:9" ht="15" customHeight="1">
      <c r="A182" s="7">
        <v>179</v>
      </c>
      <c r="B182" s="54" t="s">
        <v>262</v>
      </c>
      <c r="C182" s="57"/>
      <c r="D182" s="48" t="s">
        <v>41</v>
      </c>
      <c r="E182" s="47" t="s">
        <v>67</v>
      </c>
      <c r="F182" s="49">
        <v>0.03958333333333333</v>
      </c>
      <c r="G182" s="7" t="str">
        <f t="shared" si="5"/>
        <v>6.20/km</v>
      </c>
      <c r="H182" s="17">
        <f t="shared" si="6"/>
        <v>0.018252314814814815</v>
      </c>
      <c r="I182" s="17">
        <f>F182-INDEX($F$4:$F$751,MATCH(D182,$D$4:$D$751,0))</f>
        <v>0.016076388888888887</v>
      </c>
    </row>
    <row r="183" spans="1:9" ht="15" customHeight="1">
      <c r="A183" s="7">
        <v>180</v>
      </c>
      <c r="B183" s="54" t="s">
        <v>263</v>
      </c>
      <c r="C183" s="57"/>
      <c r="D183" s="48" t="s">
        <v>133</v>
      </c>
      <c r="E183" s="47" t="s">
        <v>158</v>
      </c>
      <c r="F183" s="49">
        <v>0.03967592592592593</v>
      </c>
      <c r="G183" s="7" t="str">
        <f t="shared" si="5"/>
        <v>6.21/km</v>
      </c>
      <c r="H183" s="17">
        <f t="shared" si="6"/>
        <v>0.01834490740740741</v>
      </c>
      <c r="I183" s="17">
        <f>F183-INDEX($F$4:$F$751,MATCH(D183,$D$4:$D$751,0))</f>
        <v>0.011585648148148147</v>
      </c>
    </row>
    <row r="184" spans="1:9" ht="15" customHeight="1">
      <c r="A184" s="7">
        <v>181</v>
      </c>
      <c r="B184" s="54" t="s">
        <v>264</v>
      </c>
      <c r="C184" s="57"/>
      <c r="D184" s="48" t="s">
        <v>265</v>
      </c>
      <c r="E184" s="47" t="s">
        <v>97</v>
      </c>
      <c r="F184" s="49">
        <v>0.040729166666666664</v>
      </c>
      <c r="G184" s="7" t="str">
        <f t="shared" si="5"/>
        <v>6.31/km</v>
      </c>
      <c r="H184" s="17">
        <f t="shared" si="6"/>
        <v>0.019398148148148147</v>
      </c>
      <c r="I184" s="17">
        <f>F184-INDEX($F$4:$F$751,MATCH(D184,$D$4:$D$751,0))</f>
        <v>0</v>
      </c>
    </row>
    <row r="185" spans="1:9" ht="15" customHeight="1">
      <c r="A185" s="7">
        <v>182</v>
      </c>
      <c r="B185" s="54" t="s">
        <v>266</v>
      </c>
      <c r="C185" s="57"/>
      <c r="D185" s="48" t="s">
        <v>210</v>
      </c>
      <c r="E185" s="47" t="s">
        <v>35</v>
      </c>
      <c r="F185" s="49">
        <v>0.04125</v>
      </c>
      <c r="G185" s="7" t="str">
        <f t="shared" si="5"/>
        <v>6.36/km</v>
      </c>
      <c r="H185" s="17">
        <f t="shared" si="6"/>
        <v>0.019918981481481485</v>
      </c>
      <c r="I185" s="17">
        <f>F185-INDEX($F$4:$F$751,MATCH(D185,$D$4:$D$751,0))</f>
        <v>0.00795138888888889</v>
      </c>
    </row>
    <row r="186" spans="1:9" ht="15" customHeight="1">
      <c r="A186" s="7">
        <v>183</v>
      </c>
      <c r="B186" s="54" t="s">
        <v>267</v>
      </c>
      <c r="C186" s="57"/>
      <c r="D186" s="48" t="s">
        <v>80</v>
      </c>
      <c r="E186" s="47" t="s">
        <v>23</v>
      </c>
      <c r="F186" s="49">
        <v>0.042164351851851856</v>
      </c>
      <c r="G186" s="7" t="str">
        <f t="shared" si="5"/>
        <v>6.45/km</v>
      </c>
      <c r="H186" s="17">
        <f t="shared" si="6"/>
        <v>0.02083333333333334</v>
      </c>
      <c r="I186" s="17">
        <f>F186-INDEX($F$4:$F$751,MATCH(D186,$D$4:$D$751,0))</f>
        <v>0.0162962962962963</v>
      </c>
    </row>
    <row r="187" spans="1:9" ht="15" customHeight="1">
      <c r="A187" s="7">
        <v>184</v>
      </c>
      <c r="B187" s="54" t="s">
        <v>268</v>
      </c>
      <c r="C187" s="57"/>
      <c r="D187" s="48" t="s">
        <v>205</v>
      </c>
      <c r="E187" s="47" t="s">
        <v>27</v>
      </c>
      <c r="F187" s="49">
        <v>0.04405092592592593</v>
      </c>
      <c r="G187" s="7" t="str">
        <f t="shared" si="5"/>
        <v>7.03/km</v>
      </c>
      <c r="H187" s="17">
        <f t="shared" si="6"/>
        <v>0.022719907407407414</v>
      </c>
      <c r="I187" s="17">
        <f>F187-INDEX($F$4:$F$751,MATCH(D187,$D$4:$D$751,0))</f>
        <v>0.011423611111111114</v>
      </c>
    </row>
    <row r="188" spans="1:9" ht="15" customHeight="1">
      <c r="A188" s="11">
        <v>185</v>
      </c>
      <c r="B188" s="59" t="s">
        <v>269</v>
      </c>
      <c r="C188" s="60"/>
      <c r="D188" s="61" t="s">
        <v>55</v>
      </c>
      <c r="E188" s="62" t="s">
        <v>11</v>
      </c>
      <c r="F188" s="63">
        <v>0.04574074074074074</v>
      </c>
      <c r="G188" s="11" t="str">
        <f t="shared" si="5"/>
        <v>7.19/km</v>
      </c>
      <c r="H188" s="12">
        <f t="shared" si="6"/>
        <v>0.024409722222222225</v>
      </c>
      <c r="I188" s="12">
        <f>F188-INDEX($F$4:$F$751,MATCH(D188,$D$4:$D$751,0))</f>
        <v>0.02078703703703704</v>
      </c>
    </row>
    <row r="189" spans="1:9" ht="15" customHeight="1">
      <c r="A189" s="7">
        <v>186</v>
      </c>
      <c r="B189" s="54" t="s">
        <v>270</v>
      </c>
      <c r="C189" s="57"/>
      <c r="D189" s="48" t="s">
        <v>55</v>
      </c>
      <c r="E189" s="47" t="s">
        <v>224</v>
      </c>
      <c r="F189" s="49">
        <v>0.04659722222222223</v>
      </c>
      <c r="G189" s="7" t="str">
        <f t="shared" si="5"/>
        <v>7.27/km</v>
      </c>
      <c r="H189" s="17">
        <f t="shared" si="6"/>
        <v>0.02526620370370371</v>
      </c>
      <c r="I189" s="17">
        <f>F189-INDEX($F$4:$F$751,MATCH(D189,$D$4:$D$751,0))</f>
        <v>0.021643518518518527</v>
      </c>
    </row>
    <row r="190" spans="1:9" ht="15" customHeight="1">
      <c r="A190" s="8">
        <v>187</v>
      </c>
      <c r="B190" s="55" t="s">
        <v>271</v>
      </c>
      <c r="C190" s="58"/>
      <c r="D190" s="51" t="s">
        <v>210</v>
      </c>
      <c r="E190" s="50" t="s">
        <v>23</v>
      </c>
      <c r="F190" s="52">
        <v>0.05077546296296296</v>
      </c>
      <c r="G190" s="8" t="str">
        <f t="shared" si="5"/>
        <v>8.07/km</v>
      </c>
      <c r="H190" s="18">
        <f t="shared" si="6"/>
        <v>0.029444444444444443</v>
      </c>
      <c r="I190" s="18">
        <f>F190-INDEX($F$4:$F$751,MATCH(D190,$D$4:$D$751,0))</f>
        <v>0.017476851851851848</v>
      </c>
    </row>
  </sheetData>
  <autoFilter ref="A3:I19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pane ySplit="3" topLeftCell="BM4" activePane="bottomLeft" state="frozen"/>
      <selection pane="topLeft" activeCell="A1" sqref="A1"/>
      <selection pane="bottomLeft" activeCell="I49" sqref="I49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8" t="str">
        <f>Individuale!A1</f>
        <v>Maratonina di S.Francesco e S.Teresa 7ª edizione</v>
      </c>
      <c r="B1" s="39"/>
      <c r="C1" s="40"/>
    </row>
    <row r="2" spans="1:3" ht="33" customHeight="1">
      <c r="A2" s="41" t="str">
        <f>Individuale!A2&amp;" km. "&amp;Individuale!I2</f>
        <v>Macere di Artena (RM) Italia - Domenica 25/07/2010 km. 9</v>
      </c>
      <c r="B2" s="42"/>
      <c r="C2" s="43"/>
    </row>
    <row r="3" spans="1:3" ht="24.75" customHeight="1">
      <c r="A3" s="14" t="s">
        <v>1</v>
      </c>
      <c r="B3" s="15" t="s">
        <v>5</v>
      </c>
      <c r="C3" s="15" t="s">
        <v>10</v>
      </c>
    </row>
    <row r="4" spans="1:3" ht="15" customHeight="1">
      <c r="A4" s="64">
        <v>1</v>
      </c>
      <c r="B4" s="65" t="s">
        <v>23</v>
      </c>
      <c r="C4" s="68">
        <v>26</v>
      </c>
    </row>
    <row r="5" spans="1:3" ht="15" customHeight="1">
      <c r="A5" s="19">
        <v>2</v>
      </c>
      <c r="B5" s="27" t="s">
        <v>21</v>
      </c>
      <c r="C5" s="28">
        <v>14</v>
      </c>
    </row>
    <row r="6" spans="1:3" ht="15" customHeight="1">
      <c r="A6" s="19">
        <v>3</v>
      </c>
      <c r="B6" s="27" t="s">
        <v>69</v>
      </c>
      <c r="C6" s="28">
        <v>12</v>
      </c>
    </row>
    <row r="7" spans="1:3" ht="15" customHeight="1">
      <c r="A7" s="66">
        <v>4</v>
      </c>
      <c r="B7" s="67" t="s">
        <v>11</v>
      </c>
      <c r="C7" s="69">
        <v>10</v>
      </c>
    </row>
    <row r="8" spans="1:3" ht="15" customHeight="1">
      <c r="A8" s="19">
        <v>5</v>
      </c>
      <c r="B8" s="27" t="s">
        <v>97</v>
      </c>
      <c r="C8" s="28">
        <v>10</v>
      </c>
    </row>
    <row r="9" spans="1:3" ht="15" customHeight="1">
      <c r="A9" s="19">
        <v>6</v>
      </c>
      <c r="B9" s="27" t="s">
        <v>43</v>
      </c>
      <c r="C9" s="28">
        <v>9</v>
      </c>
    </row>
    <row r="10" spans="1:3" ht="15" customHeight="1">
      <c r="A10" s="19">
        <v>7</v>
      </c>
      <c r="B10" s="27" t="s">
        <v>12</v>
      </c>
      <c r="C10" s="28">
        <v>7</v>
      </c>
    </row>
    <row r="11" spans="1:3" ht="15" customHeight="1">
      <c r="A11" s="19">
        <v>8</v>
      </c>
      <c r="B11" s="27" t="s">
        <v>35</v>
      </c>
      <c r="C11" s="28">
        <v>6</v>
      </c>
    </row>
    <row r="12" spans="1:3" ht="15" customHeight="1">
      <c r="A12" s="19">
        <v>9</v>
      </c>
      <c r="B12" s="27" t="s">
        <v>18</v>
      </c>
      <c r="C12" s="28">
        <v>6</v>
      </c>
    </row>
    <row r="13" spans="1:3" ht="15" customHeight="1">
      <c r="A13" s="19">
        <v>10</v>
      </c>
      <c r="B13" s="27" t="s">
        <v>20</v>
      </c>
      <c r="C13" s="28">
        <v>6</v>
      </c>
    </row>
    <row r="14" spans="1:3" ht="15" customHeight="1">
      <c r="A14" s="19">
        <v>11</v>
      </c>
      <c r="B14" s="27" t="s">
        <v>56</v>
      </c>
      <c r="C14" s="28">
        <v>5</v>
      </c>
    </row>
    <row r="15" spans="1:3" ht="15" customHeight="1">
      <c r="A15" s="19">
        <v>12</v>
      </c>
      <c r="B15" s="27" t="s">
        <v>16</v>
      </c>
      <c r="C15" s="28">
        <v>5</v>
      </c>
    </row>
    <row r="16" spans="1:3" ht="15" customHeight="1">
      <c r="A16" s="19">
        <v>13</v>
      </c>
      <c r="B16" s="27" t="s">
        <v>158</v>
      </c>
      <c r="C16" s="28">
        <v>5</v>
      </c>
    </row>
    <row r="17" spans="1:3" ht="15" customHeight="1">
      <c r="A17" s="19">
        <v>14</v>
      </c>
      <c r="B17" s="27" t="s">
        <v>27</v>
      </c>
      <c r="C17" s="28">
        <v>4</v>
      </c>
    </row>
    <row r="18" spans="1:3" ht="15" customHeight="1">
      <c r="A18" s="19">
        <v>15</v>
      </c>
      <c r="B18" s="27" t="s">
        <v>87</v>
      </c>
      <c r="C18" s="28">
        <v>4</v>
      </c>
    </row>
    <row r="19" spans="1:3" ht="15" customHeight="1">
      <c r="A19" s="19">
        <v>16</v>
      </c>
      <c r="B19" s="27" t="s">
        <v>101</v>
      </c>
      <c r="C19" s="28">
        <v>3</v>
      </c>
    </row>
    <row r="20" spans="1:3" ht="15" customHeight="1">
      <c r="A20" s="19">
        <v>17</v>
      </c>
      <c r="B20" s="27" t="s">
        <v>224</v>
      </c>
      <c r="C20" s="28">
        <v>3</v>
      </c>
    </row>
    <row r="21" spans="1:3" ht="15" customHeight="1">
      <c r="A21" s="19">
        <v>18</v>
      </c>
      <c r="B21" s="27" t="s">
        <v>48</v>
      </c>
      <c r="C21" s="28">
        <v>3</v>
      </c>
    </row>
    <row r="22" spans="1:3" ht="15" customHeight="1">
      <c r="A22" s="19">
        <v>19</v>
      </c>
      <c r="B22" s="27" t="s">
        <v>24</v>
      </c>
      <c r="C22" s="28">
        <v>2</v>
      </c>
    </row>
    <row r="23" spans="1:3" ht="15" customHeight="1">
      <c r="A23" s="19">
        <v>20</v>
      </c>
      <c r="B23" s="27" t="s">
        <v>30</v>
      </c>
      <c r="C23" s="28">
        <v>2</v>
      </c>
    </row>
    <row r="24" spans="1:3" ht="15" customHeight="1">
      <c r="A24" s="19">
        <v>21</v>
      </c>
      <c r="B24" s="27" t="s">
        <v>148</v>
      </c>
      <c r="C24" s="28">
        <v>2</v>
      </c>
    </row>
    <row r="25" spans="1:3" ht="15" customHeight="1">
      <c r="A25" s="19">
        <v>22</v>
      </c>
      <c r="B25" s="27" t="s">
        <v>180</v>
      </c>
      <c r="C25" s="28">
        <v>2</v>
      </c>
    </row>
    <row r="26" spans="1:3" ht="15" customHeight="1">
      <c r="A26" s="19">
        <v>23</v>
      </c>
      <c r="B26" s="27" t="s">
        <v>17</v>
      </c>
      <c r="C26" s="28">
        <v>2</v>
      </c>
    </row>
    <row r="27" spans="1:3" ht="15" customHeight="1">
      <c r="A27" s="19">
        <v>24</v>
      </c>
      <c r="B27" s="27" t="s">
        <v>15</v>
      </c>
      <c r="C27" s="28">
        <v>2</v>
      </c>
    </row>
    <row r="28" spans="1:3" ht="15" customHeight="1">
      <c r="A28" s="19">
        <v>25</v>
      </c>
      <c r="B28" s="27" t="s">
        <v>89</v>
      </c>
      <c r="C28" s="28">
        <v>2</v>
      </c>
    </row>
    <row r="29" spans="1:3" ht="15" customHeight="1">
      <c r="A29" s="19">
        <v>26</v>
      </c>
      <c r="B29" s="27" t="s">
        <v>67</v>
      </c>
      <c r="C29" s="28">
        <v>2</v>
      </c>
    </row>
    <row r="30" spans="1:3" ht="15" customHeight="1">
      <c r="A30" s="19">
        <v>27</v>
      </c>
      <c r="B30" s="27" t="s">
        <v>53</v>
      </c>
      <c r="C30" s="28">
        <v>2</v>
      </c>
    </row>
    <row r="31" spans="1:3" ht="15" customHeight="1">
      <c r="A31" s="19">
        <v>28</v>
      </c>
      <c r="B31" s="27" t="s">
        <v>32</v>
      </c>
      <c r="C31" s="28">
        <v>1</v>
      </c>
    </row>
    <row r="32" spans="1:3" ht="15" customHeight="1">
      <c r="A32" s="19">
        <v>29</v>
      </c>
      <c r="B32" s="27" t="s">
        <v>249</v>
      </c>
      <c r="C32" s="28">
        <v>1</v>
      </c>
    </row>
    <row r="33" spans="1:3" ht="15" customHeight="1">
      <c r="A33" s="19">
        <v>30</v>
      </c>
      <c r="B33" s="27" t="s">
        <v>234</v>
      </c>
      <c r="C33" s="28">
        <v>1</v>
      </c>
    </row>
    <row r="34" spans="1:3" ht="15" customHeight="1">
      <c r="A34" s="19">
        <v>31</v>
      </c>
      <c r="B34" s="27" t="s">
        <v>62</v>
      </c>
      <c r="C34" s="28">
        <v>1</v>
      </c>
    </row>
    <row r="35" spans="1:3" ht="15" customHeight="1">
      <c r="A35" s="19">
        <v>32</v>
      </c>
      <c r="B35" s="27" t="s">
        <v>116</v>
      </c>
      <c r="C35" s="28">
        <v>1</v>
      </c>
    </row>
    <row r="36" spans="1:3" ht="15" customHeight="1">
      <c r="A36" s="19">
        <v>33</v>
      </c>
      <c r="B36" s="27" t="s">
        <v>19</v>
      </c>
      <c r="C36" s="28">
        <v>1</v>
      </c>
    </row>
    <row r="37" spans="1:3" ht="15" customHeight="1">
      <c r="A37" s="19">
        <v>34</v>
      </c>
      <c r="B37" s="27" t="s">
        <v>22</v>
      </c>
      <c r="C37" s="28">
        <v>1</v>
      </c>
    </row>
    <row r="38" spans="1:3" ht="15" customHeight="1">
      <c r="A38" s="19">
        <v>35</v>
      </c>
      <c r="B38" s="27" t="s">
        <v>93</v>
      </c>
      <c r="C38" s="28">
        <v>1</v>
      </c>
    </row>
    <row r="39" spans="1:3" ht="15" customHeight="1">
      <c r="A39" s="19">
        <v>36</v>
      </c>
      <c r="B39" s="27" t="s">
        <v>208</v>
      </c>
      <c r="C39" s="28">
        <v>1</v>
      </c>
    </row>
    <row r="40" spans="1:3" ht="15" customHeight="1">
      <c r="A40" s="19">
        <v>37</v>
      </c>
      <c r="B40" s="27" t="s">
        <v>123</v>
      </c>
      <c r="C40" s="28">
        <v>1</v>
      </c>
    </row>
    <row r="41" spans="1:3" ht="15" customHeight="1">
      <c r="A41" s="19">
        <v>38</v>
      </c>
      <c r="B41" s="27" t="s">
        <v>170</v>
      </c>
      <c r="C41" s="28">
        <v>1</v>
      </c>
    </row>
    <row r="42" spans="1:3" ht="15" customHeight="1">
      <c r="A42" s="19">
        <v>39</v>
      </c>
      <c r="B42" s="27" t="s">
        <v>13</v>
      </c>
      <c r="C42" s="28">
        <v>1</v>
      </c>
    </row>
    <row r="43" spans="1:3" ht="15" customHeight="1">
      <c r="A43" s="19">
        <v>40</v>
      </c>
      <c r="B43" s="27" t="s">
        <v>14</v>
      </c>
      <c r="C43" s="28">
        <v>1</v>
      </c>
    </row>
    <row r="44" spans="1:3" ht="15" customHeight="1">
      <c r="A44" s="19">
        <v>41</v>
      </c>
      <c r="B44" s="27" t="s">
        <v>211</v>
      </c>
      <c r="C44" s="28">
        <v>1</v>
      </c>
    </row>
    <row r="45" spans="1:3" ht="15" customHeight="1">
      <c r="A45" s="19">
        <v>42</v>
      </c>
      <c r="B45" s="27" t="s">
        <v>261</v>
      </c>
      <c r="C45" s="28">
        <v>1</v>
      </c>
    </row>
    <row r="46" spans="1:3" ht="15" customHeight="1">
      <c r="A46" s="19">
        <v>43</v>
      </c>
      <c r="B46" s="27" t="s">
        <v>177</v>
      </c>
      <c r="C46" s="28">
        <v>1</v>
      </c>
    </row>
    <row r="47" spans="1:3" ht="15" customHeight="1">
      <c r="A47" s="19">
        <v>44</v>
      </c>
      <c r="B47" s="27" t="s">
        <v>119</v>
      </c>
      <c r="C47" s="28">
        <v>1</v>
      </c>
    </row>
    <row r="48" spans="1:3" ht="15" customHeight="1">
      <c r="A48" s="19">
        <v>45</v>
      </c>
      <c r="B48" s="27" t="s">
        <v>106</v>
      </c>
      <c r="C48" s="28">
        <v>1</v>
      </c>
    </row>
    <row r="49" spans="1:3" ht="15" customHeight="1">
      <c r="A49" s="19">
        <v>46</v>
      </c>
      <c r="B49" s="27" t="s">
        <v>259</v>
      </c>
      <c r="C49" s="28">
        <v>1</v>
      </c>
    </row>
    <row r="50" spans="1:3" ht="15" customHeight="1">
      <c r="A50" s="19">
        <v>47</v>
      </c>
      <c r="B50" s="27" t="s">
        <v>126</v>
      </c>
      <c r="C50" s="28">
        <v>1</v>
      </c>
    </row>
    <row r="51" spans="1:3" ht="15" customHeight="1">
      <c r="A51" s="19">
        <v>48</v>
      </c>
      <c r="B51" s="27" t="s">
        <v>217</v>
      </c>
      <c r="C51" s="28">
        <v>1</v>
      </c>
    </row>
    <row r="52" spans="1:3" ht="15" customHeight="1">
      <c r="A52" s="19">
        <v>49</v>
      </c>
      <c r="B52" s="27" t="s">
        <v>239</v>
      </c>
      <c r="C52" s="28">
        <v>1</v>
      </c>
    </row>
    <row r="53" spans="1:3" ht="15" customHeight="1">
      <c r="A53" s="19">
        <v>50</v>
      </c>
      <c r="B53" s="27" t="s">
        <v>95</v>
      </c>
      <c r="C53" s="28">
        <v>1</v>
      </c>
    </row>
    <row r="54" spans="1:3" ht="15" customHeight="1">
      <c r="A54" s="19">
        <v>51</v>
      </c>
      <c r="B54" s="27" t="s">
        <v>46</v>
      </c>
      <c r="C54" s="28">
        <v>1</v>
      </c>
    </row>
    <row r="55" spans="1:3" ht="15" customHeight="1">
      <c r="A55" s="19">
        <v>52</v>
      </c>
      <c r="B55" s="27" t="s">
        <v>64</v>
      </c>
      <c r="C55" s="28">
        <v>1</v>
      </c>
    </row>
    <row r="56" spans="1:3" ht="15" customHeight="1">
      <c r="A56" s="19">
        <v>53</v>
      </c>
      <c r="B56" s="27" t="s">
        <v>241</v>
      </c>
      <c r="C56" s="28">
        <v>1</v>
      </c>
    </row>
    <row r="57" spans="1:3" ht="15" customHeight="1">
      <c r="A57" s="19">
        <v>54</v>
      </c>
      <c r="B57" s="27" t="s">
        <v>73</v>
      </c>
      <c r="C57" s="28">
        <v>1</v>
      </c>
    </row>
    <row r="58" spans="1:3" ht="15" customHeight="1">
      <c r="A58" s="19">
        <v>55</v>
      </c>
      <c r="B58" s="27" t="s">
        <v>168</v>
      </c>
      <c r="C58" s="28">
        <v>1</v>
      </c>
    </row>
    <row r="59" spans="1:3" ht="15" customHeight="1">
      <c r="A59" s="19">
        <v>56</v>
      </c>
      <c r="B59" s="27" t="s">
        <v>245</v>
      </c>
      <c r="C59" s="28">
        <v>1</v>
      </c>
    </row>
    <row r="60" spans="1:3" ht="15" customHeight="1">
      <c r="A60" s="19">
        <v>57</v>
      </c>
      <c r="B60" s="27" t="s">
        <v>131</v>
      </c>
      <c r="C60" s="28">
        <v>1</v>
      </c>
    </row>
    <row r="61" spans="1:3" ht="15" customHeight="1">
      <c r="A61" s="26">
        <v>58</v>
      </c>
      <c r="B61" s="29" t="s">
        <v>114</v>
      </c>
      <c r="C61" s="30">
        <v>1</v>
      </c>
    </row>
    <row r="62" ht="12.75">
      <c r="C62" s="4">
        <f>SUM(C4:C61)</f>
        <v>187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2010-09-14T10:57:51Z</dcterms:modified>
  <cp:category/>
  <cp:version/>
  <cp:contentType/>
  <cp:contentStatus/>
</cp:coreProperties>
</file>