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'Individuale'!$A$4:$J$209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<sst xmlns="http://schemas.openxmlformats.org/spreadsheetml/2006/main" count="881" uniqueCount="396">
  <si>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</si>
  <si>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</si>
  <si>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</si>
  <si>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</si>
  <si>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</si>
  <si>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</si>
  <si>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</si>
  <si>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</si>
  <si>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</si>
  <si>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</si>
  <si>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</si>
  <si>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</si>
  <si>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</si>
  <si>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A.S.D. PODISTICA SOLIDARIETA'</t>
  </si>
  <si>
    <t>GIOVANNI</t>
  </si>
  <si>
    <t>ROBERTO</t>
  </si>
  <si>
    <t>FABRIZIO</t>
  </si>
  <si>
    <t>ALESSANDRO</t>
  </si>
  <si>
    <t>MATTEO</t>
  </si>
  <si>
    <t>ENRICO</t>
  </si>
  <si>
    <t>SIMONE</t>
  </si>
  <si>
    <t>EMILIANO</t>
  </si>
  <si>
    <t>DANIELE</t>
  </si>
  <si>
    <t>MARCO</t>
  </si>
  <si>
    <t>ALESSIO</t>
  </si>
  <si>
    <t>ANDREA</t>
  </si>
  <si>
    <t>FABIO</t>
  </si>
  <si>
    <t>FRANCESCO</t>
  </si>
  <si>
    <t>GIAMPAOLO</t>
  </si>
  <si>
    <t>STEFANO</t>
  </si>
  <si>
    <t>CARLO</t>
  </si>
  <si>
    <t>GIUSEPPE</t>
  </si>
  <si>
    <t>SALVATORE</t>
  </si>
  <si>
    <t>VINCENZO</t>
  </si>
  <si>
    <t>GABRIELE</t>
  </si>
  <si>
    <t>FRANCO</t>
  </si>
  <si>
    <t>NICOLA</t>
  </si>
  <si>
    <t>FEDERICO</t>
  </si>
  <si>
    <t>ANGELO</t>
  </si>
  <si>
    <t>ANTONINO</t>
  </si>
  <si>
    <t>GIANLUCA</t>
  </si>
  <si>
    <t>DAVIDE</t>
  </si>
  <si>
    <t>PAOLO</t>
  </si>
  <si>
    <t>SERGIO</t>
  </si>
  <si>
    <t>MARIO</t>
  </si>
  <si>
    <t>BRUNO</t>
  </si>
  <si>
    <t>LUCIANO</t>
  </si>
  <si>
    <t>CLAUDIO</t>
  </si>
  <si>
    <t>DARIO</t>
  </si>
  <si>
    <t>MASSIMILIANO</t>
  </si>
  <si>
    <t>DOMENICO</t>
  </si>
  <si>
    <t>RICCARDO</t>
  </si>
  <si>
    <t>MASSIMO</t>
  </si>
  <si>
    <t>RENATO</t>
  </si>
  <si>
    <t>LUIGI</t>
  </si>
  <si>
    <t>VALERIO</t>
  </si>
  <si>
    <t>PIETRO</t>
  </si>
  <si>
    <t>ANTONIO</t>
  </si>
  <si>
    <t>GIULIO</t>
  </si>
  <si>
    <t>LUCA</t>
  </si>
  <si>
    <t>MAURIZIO</t>
  </si>
  <si>
    <t>PASQUALE</t>
  </si>
  <si>
    <t>GIULIANO</t>
  </si>
  <si>
    <t>MAURO</t>
  </si>
  <si>
    <t>SANDRO</t>
  </si>
  <si>
    <t>RAFFAELE</t>
  </si>
  <si>
    <t>GIANNI</t>
  </si>
  <si>
    <t>ROCCO</t>
  </si>
  <si>
    <t>LORENZO</t>
  </si>
  <si>
    <t>GIANCARLO</t>
  </si>
  <si>
    <t>ADRIANO</t>
  </si>
  <si>
    <t>CASTELLANO</t>
  </si>
  <si>
    <t>GAETANO</t>
  </si>
  <si>
    <t>GIACOMO</t>
  </si>
  <si>
    <t>RICCI</t>
  </si>
  <si>
    <t>EUGENIO</t>
  </si>
  <si>
    <t>BERNARDI</t>
  </si>
  <si>
    <t>ROSA</t>
  </si>
  <si>
    <t>CATALANO</t>
  </si>
  <si>
    <t>ATLETICA PEGASO</t>
  </si>
  <si>
    <t>PINO</t>
  </si>
  <si>
    <t>PUGLIESE</t>
  </si>
  <si>
    <t>IGOR</t>
  </si>
  <si>
    <t>ROSSETTI</t>
  </si>
  <si>
    <t>FERRI</t>
  </si>
  <si>
    <t>BLASI</t>
  </si>
  <si>
    <t>PIERGIORGIO</t>
  </si>
  <si>
    <t>ATLETICA ENI</t>
  </si>
  <si>
    <t>ANTONELLI</t>
  </si>
  <si>
    <t>BASILE</t>
  </si>
  <si>
    <t>FORTE</t>
  </si>
  <si>
    <t>SM40</t>
  </si>
  <si>
    <t>SM35</t>
  </si>
  <si>
    <t>SM50</t>
  </si>
  <si>
    <t>SM</t>
  </si>
  <si>
    <t>MARCELLO</t>
  </si>
  <si>
    <t>SM45</t>
  </si>
  <si>
    <t>SM55</t>
  </si>
  <si>
    <t>UISP</t>
  </si>
  <si>
    <t>EMANUELE</t>
  </si>
  <si>
    <t>VALERIA</t>
  </si>
  <si>
    <t>SF</t>
  </si>
  <si>
    <t>ORSINI</t>
  </si>
  <si>
    <t>GIORDANI</t>
  </si>
  <si>
    <t>SM65</t>
  </si>
  <si>
    <t>GRAZIANO</t>
  </si>
  <si>
    <t>COPPOLA</t>
  </si>
  <si>
    <t>SM60</t>
  </si>
  <si>
    <t>PROIETTI</t>
  </si>
  <si>
    <t>PAOLA</t>
  </si>
  <si>
    <t>SF45</t>
  </si>
  <si>
    <t>SF55</t>
  </si>
  <si>
    <t>PIERLUIGI</t>
  </si>
  <si>
    <t>EDOARDO</t>
  </si>
  <si>
    <t>VALTER</t>
  </si>
  <si>
    <t>RITA</t>
  </si>
  <si>
    <t>FLAVIO</t>
  </si>
  <si>
    <t>DI CARLO</t>
  </si>
  <si>
    <t>SF50</t>
  </si>
  <si>
    <t>SF60</t>
  </si>
  <si>
    <t>ALDO</t>
  </si>
  <si>
    <t>ANGELINI</t>
  </si>
  <si>
    <t>SF35</t>
  </si>
  <si>
    <t>SM70</t>
  </si>
  <si>
    <t>D'ANNIBALE</t>
  </si>
  <si>
    <t>MIRABELLO</t>
  </si>
  <si>
    <t>STEFANIA</t>
  </si>
  <si>
    <t>LAURA</t>
  </si>
  <si>
    <t>SILVIA</t>
  </si>
  <si>
    <t>FRANCESCA</t>
  </si>
  <si>
    <t>ILARIA</t>
  </si>
  <si>
    <t xml:space="preserve">2ª edizione </t>
  </si>
  <si>
    <t>CARMINE</t>
  </si>
  <si>
    <t>BARBARA</t>
  </si>
  <si>
    <t>BARONE</t>
  </si>
  <si>
    <t>NOEMI</t>
  </si>
  <si>
    <t>GIORDANO</t>
  </si>
  <si>
    <t>BEVILACQUA</t>
  </si>
  <si>
    <t>FEDERICA</t>
  </si>
  <si>
    <t>ROBERTA</t>
  </si>
  <si>
    <t>MONICA</t>
  </si>
  <si>
    <t>TIZIANA</t>
  </si>
  <si>
    <t>COSTANTINO</t>
  </si>
  <si>
    <t>PINTO</t>
  </si>
  <si>
    <t>TUCCI</t>
  </si>
  <si>
    <t>ALEX</t>
  </si>
  <si>
    <t>CALCATERRA SPORT ASD</t>
  </si>
  <si>
    <t>CAPPONI</t>
  </si>
  <si>
    <t>A.S.D. VILLA DE SANCTIS</t>
  </si>
  <si>
    <t>BEDINI</t>
  </si>
  <si>
    <t>CARDONA</t>
  </si>
  <si>
    <t>LUIS</t>
  </si>
  <si>
    <t>ATLETICA FALERIA</t>
  </si>
  <si>
    <t>STABILE</t>
  </si>
  <si>
    <t>ZONA OLIMPICA TEAM</t>
  </si>
  <si>
    <t>LIMITI</t>
  </si>
  <si>
    <t>RODOLFO</t>
  </si>
  <si>
    <t>S.S. LAZIO ATLETICA LEGGERA</t>
  </si>
  <si>
    <t>TOPPI</t>
  </si>
  <si>
    <t>LBM SPORT TEAM</t>
  </si>
  <si>
    <t>SILVA</t>
  </si>
  <si>
    <t>ASD TRAIL DEI DUE LAGHI</t>
  </si>
  <si>
    <t>SAMMARCO</t>
  </si>
  <si>
    <t>DI GIAMPAOLO</t>
  </si>
  <si>
    <t>FACCIO</t>
  </si>
  <si>
    <t>CHIMERA</t>
  </si>
  <si>
    <t>WE RUN LATINA</t>
  </si>
  <si>
    <t>IL CAMPANILE</t>
  </si>
  <si>
    <t>FALCO</t>
  </si>
  <si>
    <t>CAIVANO RUNNERS</t>
  </si>
  <si>
    <t>SCIORTINO</t>
  </si>
  <si>
    <t>A.S.D. ATL. ENERGIA ROMA</t>
  </si>
  <si>
    <t>REMOLI</t>
  </si>
  <si>
    <t>ASD ATLETICA AMATORI VELLETRI</t>
  </si>
  <si>
    <t>MENNILLO</t>
  </si>
  <si>
    <t>TIMOROSI ASTENERSI</t>
  </si>
  <si>
    <t>GIACCHETTI</t>
  </si>
  <si>
    <t>EURO</t>
  </si>
  <si>
    <t>NEGRINI</t>
  </si>
  <si>
    <t>CIRCOLO CANOTTIERI ROMA</t>
  </si>
  <si>
    <t>LEANDRI</t>
  </si>
  <si>
    <t>CLAUDIA</t>
  </si>
  <si>
    <t>DI BONIFACIO</t>
  </si>
  <si>
    <t>PARACADUTISTI ROMA</t>
  </si>
  <si>
    <t>GUIDOTTI</t>
  </si>
  <si>
    <t>FATTORUSSO</t>
  </si>
  <si>
    <t>BARZAGHI</t>
  </si>
  <si>
    <t>ASD RUNNERS PESCARA</t>
  </si>
  <si>
    <t>BERNI</t>
  </si>
  <si>
    <t>CAPOCCI</t>
  </si>
  <si>
    <t>IACOMELLI</t>
  </si>
  <si>
    <t>RETICO</t>
  </si>
  <si>
    <t>OTTAVIO</t>
  </si>
  <si>
    <t>RAPALI</t>
  </si>
  <si>
    <t>MICONI</t>
  </si>
  <si>
    <t>CAFFARELLA TEAM</t>
  </si>
  <si>
    <t>MIGNONA</t>
  </si>
  <si>
    <t>MARIA GRAZIA</t>
  </si>
  <si>
    <t>CUSUMANO</t>
  </si>
  <si>
    <t>VECCHIARELLI</t>
  </si>
  <si>
    <t>ATL. ANZIO</t>
  </si>
  <si>
    <t>POMI</t>
  </si>
  <si>
    <t>RIZZA</t>
  </si>
  <si>
    <t>PODISTICA CASALOTTI</t>
  </si>
  <si>
    <t>FAUSTINI</t>
  </si>
  <si>
    <t>ASD BODYMIND</t>
  </si>
  <si>
    <t>TIMEUS</t>
  </si>
  <si>
    <t>STRINATI</t>
  </si>
  <si>
    <t>IORIO</t>
  </si>
  <si>
    <t>FILIPPIDE RUNNERS TEAM</t>
  </si>
  <si>
    <t>DI GIANNICOLA</t>
  </si>
  <si>
    <t>PODISTICA ALSIVM LADISPOLI</t>
  </si>
  <si>
    <t>LOMBARDI</t>
  </si>
  <si>
    <t>POSADSKYY</t>
  </si>
  <si>
    <t>RUSLAN</t>
  </si>
  <si>
    <t>VITTA</t>
  </si>
  <si>
    <t>FRANCICA</t>
  </si>
  <si>
    <t>PASSALACQUA</t>
  </si>
  <si>
    <t>MORENA</t>
  </si>
  <si>
    <t>ASD TERMINILLO TRAIL</t>
  </si>
  <si>
    <t>PIMPINELLA</t>
  </si>
  <si>
    <t>DEL CIELLO</t>
  </si>
  <si>
    <t>A.S.D. ROMAECOMARATONA</t>
  </si>
  <si>
    <t>GALATI</t>
  </si>
  <si>
    <t>GIOVANNELLI</t>
  </si>
  <si>
    <t>FRANCISCI</t>
  </si>
  <si>
    <t>TRUSIANI</t>
  </si>
  <si>
    <t>GIORGIA EFREN</t>
  </si>
  <si>
    <t>CARONTI</t>
  </si>
  <si>
    <t>BUDANO</t>
  </si>
  <si>
    <t>SORANO</t>
  </si>
  <si>
    <t>SPALLONI</t>
  </si>
  <si>
    <t>A.S.D. OLIMPIAEUR CAMP</t>
  </si>
  <si>
    <t>DEL PROPOSTO</t>
  </si>
  <si>
    <t>ASD CAERE TREKKING</t>
  </si>
  <si>
    <t>DI FRUSCIO</t>
  </si>
  <si>
    <t>GIOVANNUCCI</t>
  </si>
  <si>
    <t>RANIERI</t>
  </si>
  <si>
    <t>CIRCOLO CANOTTIERI LAZIO</t>
  </si>
  <si>
    <t>VECCHIETTI</t>
  </si>
  <si>
    <t>JENNINGS</t>
  </si>
  <si>
    <t>ANTHONY</t>
  </si>
  <si>
    <t>MIRTO</t>
  </si>
  <si>
    <t>ZIBELLINI</t>
  </si>
  <si>
    <t>MANINI</t>
  </si>
  <si>
    <t>PEDONE</t>
  </si>
  <si>
    <t>ATL. MONTE MARIO</t>
  </si>
  <si>
    <t>ARONICA</t>
  </si>
  <si>
    <t>FELIZIOLI</t>
  </si>
  <si>
    <t>JUVENIA SSD A.R.L.</t>
  </si>
  <si>
    <t>AICARDI</t>
  </si>
  <si>
    <t>PAONE</t>
  </si>
  <si>
    <t>LEOPARDO</t>
  </si>
  <si>
    <t>LUCIO MARIA</t>
  </si>
  <si>
    <t>PEDICELLI</t>
  </si>
  <si>
    <t>GIANMARCO</t>
  </si>
  <si>
    <t>VIZIR</t>
  </si>
  <si>
    <t>DAN</t>
  </si>
  <si>
    <t>CURATOLO</t>
  </si>
  <si>
    <t>CHESSA</t>
  </si>
  <si>
    <t>MARATHON CLUB ROMA</t>
  </si>
  <si>
    <t>PIETRAFORTE</t>
  </si>
  <si>
    <t>VENEZIANO</t>
  </si>
  <si>
    <t>ZUFFI</t>
  </si>
  <si>
    <t>SACCO</t>
  </si>
  <si>
    <t>CICERONE</t>
  </si>
  <si>
    <t>TOPA ESPOSITO</t>
  </si>
  <si>
    <t>GUERRIERO</t>
  </si>
  <si>
    <t>BIONDO</t>
  </si>
  <si>
    <t>RUGGIERO</t>
  </si>
  <si>
    <t>GAUDIOSO</t>
  </si>
  <si>
    <t>ERNESTO</t>
  </si>
  <si>
    <t>DUE PONTI SRL</t>
  </si>
  <si>
    <t>GIOVANNINI</t>
  </si>
  <si>
    <t>GRASSO</t>
  </si>
  <si>
    <t>GILETTO</t>
  </si>
  <si>
    <t>GRANELLI</t>
  </si>
  <si>
    <t>SALVIONI</t>
  </si>
  <si>
    <t>MARA</t>
  </si>
  <si>
    <t>CIUNA</t>
  </si>
  <si>
    <t>CHERUBINI</t>
  </si>
  <si>
    <t>DENTALE</t>
  </si>
  <si>
    <t>PADRONI</t>
  </si>
  <si>
    <t>RUNCARD</t>
  </si>
  <si>
    <t>LEIDI</t>
  </si>
  <si>
    <t>RAMUNNO</t>
  </si>
  <si>
    <t>DI LORETO</t>
  </si>
  <si>
    <t>ASD RUNNERS FOR EMERGENCY</t>
  </si>
  <si>
    <t>PONTINI</t>
  </si>
  <si>
    <t>PALLOTTI</t>
  </si>
  <si>
    <t>MUCIACCIA</t>
  </si>
  <si>
    <t>TOGNI</t>
  </si>
  <si>
    <t>ROSCIOLI</t>
  </si>
  <si>
    <t>FABIANO</t>
  </si>
  <si>
    <t>CASILLI</t>
  </si>
  <si>
    <t>CIVITAVECCHIA</t>
  </si>
  <si>
    <t>MAINIERI</t>
  </si>
  <si>
    <t>LENTO</t>
  </si>
  <si>
    <t>LOBRACE</t>
  </si>
  <si>
    <t>ZAGAGLIA</t>
  </si>
  <si>
    <t>ROSALBA</t>
  </si>
  <si>
    <t>RAJA</t>
  </si>
  <si>
    <t>PAGANI</t>
  </si>
  <si>
    <t>G.S. BANCARI ROMANI</t>
  </si>
  <si>
    <t>FLAMMINI</t>
  </si>
  <si>
    <t>FRANCIOSI</t>
  </si>
  <si>
    <t>NOMI</t>
  </si>
  <si>
    <t>MOTOKO</t>
  </si>
  <si>
    <t>DE MAGGI</t>
  </si>
  <si>
    <t>STRACCIO</t>
  </si>
  <si>
    <t>MARIANGELA</t>
  </si>
  <si>
    <t>CORVINO</t>
  </si>
  <si>
    <t>VISENTIN</t>
  </si>
  <si>
    <t>MARSILIA</t>
  </si>
  <si>
    <t>AMEDEO</t>
  </si>
  <si>
    <t>LAFORENZA</t>
  </si>
  <si>
    <t>BARDOSCIA</t>
  </si>
  <si>
    <t>ROCCA</t>
  </si>
  <si>
    <t>CONCUTELLI</t>
  </si>
  <si>
    <t>ALMAVIVA RUNNERS CLUB A.S.D.</t>
  </si>
  <si>
    <t>FILIPPONE</t>
  </si>
  <si>
    <t>ROSSANA</t>
  </si>
  <si>
    <t>OTGIANU</t>
  </si>
  <si>
    <t>GESUINO</t>
  </si>
  <si>
    <t>BAIAS</t>
  </si>
  <si>
    <t>ANDREEA CRISTINA</t>
  </si>
  <si>
    <t>MATARRESE</t>
  </si>
  <si>
    <t>MARCHI</t>
  </si>
  <si>
    <t>BLAVET DI BRIGA</t>
  </si>
  <si>
    <t>MARIA CARLA</t>
  </si>
  <si>
    <t>MATTIUSSI</t>
  </si>
  <si>
    <t>ANNESSI</t>
  </si>
  <si>
    <t>MERCATALI</t>
  </si>
  <si>
    <t>PILI</t>
  </si>
  <si>
    <t>ANTONUCCI</t>
  </si>
  <si>
    <t>ANNA PAOLA</t>
  </si>
  <si>
    <t>DELL'AGUZZO</t>
  </si>
  <si>
    <t>SILLIA</t>
  </si>
  <si>
    <t>DICUONZO</t>
  </si>
  <si>
    <t>POU</t>
  </si>
  <si>
    <t>CHRISTINE MARYLI</t>
  </si>
  <si>
    <t>BLOM</t>
  </si>
  <si>
    <t>MAJ LIS</t>
  </si>
  <si>
    <t>SF70</t>
  </si>
  <si>
    <t>LIONETTI</t>
  </si>
  <si>
    <t>MATTEOTTI</t>
  </si>
  <si>
    <t>FRAZZETTA</t>
  </si>
  <si>
    <t>CIALENTI</t>
  </si>
  <si>
    <t>GUIDOBALDI</t>
  </si>
  <si>
    <t>TAGARELLI</t>
  </si>
  <si>
    <t>ROTICIANI</t>
  </si>
  <si>
    <t>ALLEGRETTI</t>
  </si>
  <si>
    <t>MISANTONI</t>
  </si>
  <si>
    <t>PICCARI</t>
  </si>
  <si>
    <t>DI GIAMBERARDINO</t>
  </si>
  <si>
    <t>SALINA</t>
  </si>
  <si>
    <t>CIMAGLIA</t>
  </si>
  <si>
    <t>ANICETI</t>
  </si>
  <si>
    <t>GIORNI</t>
  </si>
  <si>
    <t>FORUM SPORT CENTER SSD SRL</t>
  </si>
  <si>
    <t>VOLPI</t>
  </si>
  <si>
    <t>MONACELLI</t>
  </si>
  <si>
    <t>PATRIZIO</t>
  </si>
  <si>
    <t>ZERILLI</t>
  </si>
  <si>
    <t>MEI</t>
  </si>
  <si>
    <t>PETRELLI</t>
  </si>
  <si>
    <t>SAVINO</t>
  </si>
  <si>
    <t>SANTOLINI</t>
  </si>
  <si>
    <t>LEANDRO</t>
  </si>
  <si>
    <t>BISCARINI</t>
  </si>
  <si>
    <t>RAFFAELLA</t>
  </si>
  <si>
    <t>CELOZZI</t>
  </si>
  <si>
    <t>BIGINI</t>
  </si>
  <si>
    <t>BOCCOLINI</t>
  </si>
  <si>
    <t>SARROCCHI</t>
  </si>
  <si>
    <t>CALICIOTTI</t>
  </si>
  <si>
    <t>FRANCA</t>
  </si>
  <si>
    <t>ENRICA</t>
  </si>
  <si>
    <t>FORGIONE</t>
  </si>
  <si>
    <t>CARLINI</t>
  </si>
  <si>
    <t>ELENA</t>
  </si>
  <si>
    <t>LIBERTAS OSTIA RUNNER AVIS</t>
  </si>
  <si>
    <t>DE BERARDINIS</t>
  </si>
  <si>
    <t>PICCIOLI</t>
  </si>
  <si>
    <t>GEROMETTA</t>
  </si>
  <si>
    <t>A.S.D. SME - RUN</t>
  </si>
  <si>
    <t>RIZZO</t>
  </si>
  <si>
    <t>MATEROZZOLI</t>
  </si>
  <si>
    <t>ALOI</t>
  </si>
  <si>
    <t>CONSORTI</t>
  </si>
  <si>
    <t>NOCERINO</t>
  </si>
  <si>
    <t>VALENTINA</t>
  </si>
  <si>
    <t>PAGNOTTA</t>
  </si>
  <si>
    <t>SARA</t>
  </si>
  <si>
    <t>Strong Military Trofeo S. Barbara</t>
  </si>
  <si>
    <t>La Storta - Roma (RM) Italia - Domenica 15/11/2015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</si>
</sst>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b/>
      <i/>
      <sz val="10"/>
      <color indexed="9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Bookman Old Style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7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/>
    </xf>
    <xf numFmtId="171" fontId="30" fillId="0" borderId="12" xfId="0" applyNumberFormat="1" applyFont="1" applyFill="1" applyBorder="1" applyAlignment="1">
      <alignment horizontal="center" vertical="center"/>
    </xf>
    <xf numFmtId="21" fontId="30" fillId="0" borderId="12" xfId="0" applyNumberFormat="1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vertical="center"/>
    </xf>
    <xf numFmtId="171" fontId="30" fillId="0" borderId="18" xfId="0" applyNumberFormat="1" applyFont="1" applyFill="1" applyBorder="1" applyAlignment="1">
      <alignment horizontal="center" vertical="center"/>
    </xf>
    <xf numFmtId="21" fontId="30" fillId="0" borderId="18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vertical="center"/>
    </xf>
    <xf numFmtId="171" fontId="30" fillId="0" borderId="13" xfId="0" applyNumberFormat="1" applyFont="1" applyFill="1" applyBorder="1" applyAlignment="1">
      <alignment horizontal="center" vertical="center"/>
    </xf>
    <xf numFmtId="21" fontId="30" fillId="0" borderId="13" xfId="0" applyNumberFormat="1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vertical="center"/>
    </xf>
    <xf numFmtId="171" fontId="50" fillId="35" borderId="18" xfId="0" applyNumberFormat="1" applyFont="1" applyFill="1" applyBorder="1" applyAlignment="1">
      <alignment horizontal="center" vertical="center"/>
    </xf>
    <xf numFmtId="21" fontId="50" fillId="35" borderId="18" xfId="0" applyNumberFormat="1" applyFont="1" applyFill="1" applyBorder="1" applyAlignment="1">
      <alignment horizontal="center" vertical="center"/>
    </xf>
    <xf numFmtId="1" fontId="31" fillId="35" borderId="12" xfId="0" applyNumberFormat="1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center" vertical="center"/>
    </xf>
    <xf numFmtId="0" fontId="30" fillId="0" borderId="18" xfId="0" applyNumberFormat="1" applyFont="1" applyFill="1" applyBorder="1" applyAlignment="1">
      <alignment horizontal="center" vertical="center"/>
    </xf>
    <xf numFmtId="0" fontId="30" fillId="0" borderId="13" xfId="0" applyNumberFormat="1" applyFont="1" applyFill="1" applyBorder="1" applyAlignment="1">
      <alignment horizontal="center" vertical="center"/>
    </xf>
    <xf numFmtId="0" fontId="50" fillId="35" borderId="18" xfId="0" applyNumberFormat="1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5.7109375" style="0" customWidth="1"/>
    <col min="3" max="3" width="25.7109375" style="10" customWidth="1"/>
    <col min="4" max="4" width="9.7109375" style="2" customWidth="1"/>
    <col min="5" max="5" width="35.7109375" style="9" customWidth="1"/>
    <col min="6" max="7" width="10.7109375" style="2" customWidth="1"/>
    <col min="8" max="10" width="10.7109375" style="1" customWidth="1"/>
  </cols>
  <sheetData>
    <row r="1" spans="1:10" ht="45" customHeight="1">
      <c r="A1" s="11" t="s">
        <v>394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4" customHeight="1">
      <c r="A2" s="12" t="s">
        <v>131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24" customHeight="1">
      <c r="A3" s="13" t="s">
        <v>395</v>
      </c>
      <c r="B3" s="13"/>
      <c r="C3" s="13"/>
      <c r="D3" s="13"/>
      <c r="E3" s="13"/>
      <c r="F3" s="13"/>
      <c r="G3" s="13"/>
      <c r="H3" s="13"/>
      <c r="I3" s="3" t="s">
        <v>0</v>
      </c>
      <c r="J3" s="4">
        <v>10</v>
      </c>
    </row>
    <row r="4" spans="1:10" ht="37.5" customHeight="1">
      <c r="A4" s="34" t="s">
        <v>1</v>
      </c>
      <c r="B4" s="34" t="s">
        <v>2</v>
      </c>
      <c r="C4" s="35" t="s">
        <v>3</v>
      </c>
      <c r="D4" s="35" t="s">
        <v>4</v>
      </c>
      <c r="E4" s="35" t="s">
        <v>5</v>
      </c>
      <c r="F4" s="35" t="s">
        <v>6</v>
      </c>
      <c r="G4" s="35" t="s">
        <v>11</v>
      </c>
      <c r="H4" s="35" t="s">
        <v>7</v>
      </c>
      <c r="I4" s="35" t="s">
        <v>8</v>
      </c>
      <c r="J4" s="35" t="s">
        <v>9</v>
      </c>
    </row>
    <row r="5" spans="1:10" s="8" customFormat="1" ht="15" customHeight="1">
      <c r="A5" s="18">
        <v>1</v>
      </c>
      <c r="B5" s="19" t="s">
        <v>144</v>
      </c>
      <c r="C5" s="19" t="s">
        <v>145</v>
      </c>
      <c r="D5" s="18" t="s">
        <v>94</v>
      </c>
      <c r="E5" s="19" t="s">
        <v>146</v>
      </c>
      <c r="F5" s="20">
        <v>0.02732638888888889</v>
      </c>
      <c r="G5" s="20">
        <v>0.02732638888888889</v>
      </c>
      <c r="H5" s="18" t="str">
        <f aca="true" t="shared" si="0" ref="H5:H18">TEXT(INT((HOUR(G5)*3600+MINUTE(G5)*60+SECOND(G5))/$J$3/60),"0")&amp;"."&amp;TEXT(MOD((HOUR(G5)*3600+MINUTE(G5)*60+SECOND(G5))/$J$3,60),"00")&amp;"/km"</f>
        <v>3.56/km</v>
      </c>
      <c r="I5" s="21">
        <f aca="true" t="shared" si="1" ref="I5:I18">G5-$G$5</f>
        <v>0</v>
      </c>
      <c r="J5" s="21">
        <f>G5-INDEX($G$5:$G$271,MATCH(D5,$D$5:$D$271,0))</f>
        <v>0</v>
      </c>
    </row>
    <row r="6" spans="1:10" s="8" customFormat="1" ht="15" customHeight="1">
      <c r="A6" s="22">
        <v>2</v>
      </c>
      <c r="B6" s="23" t="s">
        <v>147</v>
      </c>
      <c r="C6" s="23" t="s">
        <v>40</v>
      </c>
      <c r="D6" s="22" t="s">
        <v>96</v>
      </c>
      <c r="E6" s="23" t="s">
        <v>148</v>
      </c>
      <c r="F6" s="24">
        <v>0.027719907407407405</v>
      </c>
      <c r="G6" s="24">
        <v>0.027719907407407405</v>
      </c>
      <c r="H6" s="22" t="str">
        <f t="shared" si="0"/>
        <v>3.60/km</v>
      </c>
      <c r="I6" s="25">
        <f t="shared" si="1"/>
        <v>0.00039351851851851527</v>
      </c>
      <c r="J6" s="25">
        <f>G6-INDEX($G$5:$G$271,MATCH(D6,$D$5:$D$271,0))</f>
        <v>0</v>
      </c>
    </row>
    <row r="7" spans="1:10" s="8" customFormat="1" ht="15" customHeight="1">
      <c r="A7" s="22">
        <v>3</v>
      </c>
      <c r="B7" s="23" t="s">
        <v>149</v>
      </c>
      <c r="C7" s="23" t="s">
        <v>26</v>
      </c>
      <c r="D7" s="22" t="s">
        <v>91</v>
      </c>
      <c r="E7" s="23" t="s">
        <v>146</v>
      </c>
      <c r="F7" s="24">
        <v>0.027766203703703706</v>
      </c>
      <c r="G7" s="24">
        <v>0.027766203703703706</v>
      </c>
      <c r="H7" s="22" t="str">
        <f t="shared" si="0"/>
        <v>3.60/km</v>
      </c>
      <c r="I7" s="25">
        <f t="shared" si="1"/>
        <v>0.0004398148148148165</v>
      </c>
      <c r="J7" s="25">
        <f>G7-INDEX($G$5:$G$271,MATCH(D7,$D$5:$D$271,0))</f>
        <v>0</v>
      </c>
    </row>
    <row r="8" spans="1:10" s="8" customFormat="1" ht="15" customHeight="1">
      <c r="A8" s="22">
        <v>4</v>
      </c>
      <c r="B8" s="23" t="s">
        <v>150</v>
      </c>
      <c r="C8" s="23" t="s">
        <v>151</v>
      </c>
      <c r="D8" s="22" t="s">
        <v>91</v>
      </c>
      <c r="E8" s="23" t="s">
        <v>152</v>
      </c>
      <c r="F8" s="24">
        <v>0.028576388888888887</v>
      </c>
      <c r="G8" s="24">
        <v>0.028576388888888887</v>
      </c>
      <c r="H8" s="22" t="str">
        <f t="shared" si="0"/>
        <v>4.07/km</v>
      </c>
      <c r="I8" s="25">
        <f t="shared" si="1"/>
        <v>0.0012499999999999976</v>
      </c>
      <c r="J8" s="25">
        <f>G8-INDEX($G$5:$G$271,MATCH(D8,$D$5:$D$271,0))</f>
        <v>0.0008101851851851812</v>
      </c>
    </row>
    <row r="9" spans="1:10" s="8" customFormat="1" ht="15" customHeight="1">
      <c r="A9" s="22">
        <v>5</v>
      </c>
      <c r="B9" s="23" t="s">
        <v>153</v>
      </c>
      <c r="C9" s="23" t="s">
        <v>25</v>
      </c>
      <c r="D9" s="22" t="s">
        <v>94</v>
      </c>
      <c r="E9" s="23" t="s">
        <v>154</v>
      </c>
      <c r="F9" s="24">
        <v>0.028865740740740744</v>
      </c>
      <c r="G9" s="24">
        <v>0.028865740740740744</v>
      </c>
      <c r="H9" s="22" t="str">
        <f t="shared" si="0"/>
        <v>4.09/km</v>
      </c>
      <c r="I9" s="25">
        <f t="shared" si="1"/>
        <v>0.0015393518518518542</v>
      </c>
      <c r="J9" s="25">
        <f>G9-INDEX($G$5:$G$271,MATCH(D9,$D$5:$D$271,0))</f>
        <v>0.0015393518518518542</v>
      </c>
    </row>
    <row r="10" spans="1:10" s="8" customFormat="1" ht="15" customHeight="1">
      <c r="A10" s="22">
        <v>6</v>
      </c>
      <c r="B10" s="23" t="s">
        <v>155</v>
      </c>
      <c r="C10" s="23" t="s">
        <v>156</v>
      </c>
      <c r="D10" s="22" t="s">
        <v>91</v>
      </c>
      <c r="E10" s="23" t="s">
        <v>157</v>
      </c>
      <c r="F10" s="24">
        <v>0.029583333333333336</v>
      </c>
      <c r="G10" s="24">
        <v>0.029583333333333336</v>
      </c>
      <c r="H10" s="22" t="str">
        <f t="shared" si="0"/>
        <v>4.16/km</v>
      </c>
      <c r="I10" s="25">
        <f t="shared" si="1"/>
        <v>0.002256944444444447</v>
      </c>
      <c r="J10" s="25">
        <f>G10-INDEX($G$5:$G$271,MATCH(D10,$D$5:$D$271,0))</f>
        <v>0.0018171296296296303</v>
      </c>
    </row>
    <row r="11" spans="1:10" s="8" customFormat="1" ht="15" customHeight="1">
      <c r="A11" s="22">
        <v>7</v>
      </c>
      <c r="B11" s="23" t="s">
        <v>158</v>
      </c>
      <c r="C11" s="23" t="s">
        <v>82</v>
      </c>
      <c r="D11" s="22" t="s">
        <v>94</v>
      </c>
      <c r="E11" s="23" t="s">
        <v>159</v>
      </c>
      <c r="F11" s="24">
        <v>0.029988425925925922</v>
      </c>
      <c r="G11" s="24">
        <v>0.029988425925925922</v>
      </c>
      <c r="H11" s="22" t="str">
        <f t="shared" si="0"/>
        <v>4.19/km</v>
      </c>
      <c r="I11" s="25">
        <f t="shared" si="1"/>
        <v>0.002662037037037032</v>
      </c>
      <c r="J11" s="25">
        <f>G11-INDEX($G$5:$G$271,MATCH(D11,$D$5:$D$271,0))</f>
        <v>0.002662037037037032</v>
      </c>
    </row>
    <row r="12" spans="1:10" s="8" customFormat="1" ht="15" customHeight="1">
      <c r="A12" s="22">
        <v>8</v>
      </c>
      <c r="B12" s="23" t="s">
        <v>160</v>
      </c>
      <c r="C12" s="23" t="s">
        <v>51</v>
      </c>
      <c r="D12" s="22" t="s">
        <v>93</v>
      </c>
      <c r="E12" s="23" t="s">
        <v>161</v>
      </c>
      <c r="F12" s="24">
        <v>0.030138888888888885</v>
      </c>
      <c r="G12" s="24">
        <v>0.030138888888888885</v>
      </c>
      <c r="H12" s="22" t="str">
        <f t="shared" si="0"/>
        <v>4.20/km</v>
      </c>
      <c r="I12" s="25">
        <f t="shared" si="1"/>
        <v>0.0028124999999999956</v>
      </c>
      <c r="J12" s="25">
        <f>G12-INDEX($G$5:$G$271,MATCH(D12,$D$5:$D$271,0))</f>
        <v>0</v>
      </c>
    </row>
    <row r="13" spans="1:10" s="8" customFormat="1" ht="15" customHeight="1">
      <c r="A13" s="22">
        <v>9</v>
      </c>
      <c r="B13" s="23" t="s">
        <v>162</v>
      </c>
      <c r="C13" s="23" t="s">
        <v>142</v>
      </c>
      <c r="D13" s="22" t="s">
        <v>93</v>
      </c>
      <c r="E13" s="23" t="s">
        <v>159</v>
      </c>
      <c r="F13" s="24">
        <v>0.030289351851851855</v>
      </c>
      <c r="G13" s="24">
        <v>0.030289351851851855</v>
      </c>
      <c r="H13" s="22" t="str">
        <f t="shared" si="0"/>
        <v>4.22/km</v>
      </c>
      <c r="I13" s="25">
        <f t="shared" si="1"/>
        <v>0.002962962962962966</v>
      </c>
      <c r="J13" s="25">
        <f>G13-INDEX($G$5:$G$271,MATCH(D13,$D$5:$D$271,0))</f>
        <v>0.0001504629629629703</v>
      </c>
    </row>
    <row r="14" spans="1:10" s="8" customFormat="1" ht="15" customHeight="1">
      <c r="A14" s="22">
        <v>10</v>
      </c>
      <c r="B14" s="23" t="s">
        <v>163</v>
      </c>
      <c r="C14" s="23" t="s">
        <v>20</v>
      </c>
      <c r="D14" s="22" t="s">
        <v>92</v>
      </c>
      <c r="E14" s="23" t="s">
        <v>161</v>
      </c>
      <c r="F14" s="24">
        <v>0.03099537037037037</v>
      </c>
      <c r="G14" s="24">
        <v>0.03099537037037037</v>
      </c>
      <c r="H14" s="22" t="str">
        <f t="shared" si="0"/>
        <v>4.28/km</v>
      </c>
      <c r="I14" s="25">
        <f t="shared" si="1"/>
        <v>0.0036689814814814814</v>
      </c>
      <c r="J14" s="25">
        <f>G14-INDEX($G$5:$G$271,MATCH(D14,$D$5:$D$271,0))</f>
        <v>0</v>
      </c>
    </row>
    <row r="15" spans="1:10" s="8" customFormat="1" ht="15" customHeight="1">
      <c r="A15" s="22">
        <v>11</v>
      </c>
      <c r="B15" s="23" t="s">
        <v>164</v>
      </c>
      <c r="C15" s="23" t="s">
        <v>29</v>
      </c>
      <c r="D15" s="22" t="s">
        <v>96</v>
      </c>
      <c r="E15" s="23" t="s">
        <v>12</v>
      </c>
      <c r="F15" s="24">
        <v>0.03146990740740741</v>
      </c>
      <c r="G15" s="24">
        <v>0.03146990740740741</v>
      </c>
      <c r="H15" s="22" t="str">
        <f t="shared" si="0"/>
        <v>4.32/km</v>
      </c>
      <c r="I15" s="25">
        <f t="shared" si="1"/>
        <v>0.004143518518518522</v>
      </c>
      <c r="J15" s="25">
        <f>G15-INDEX($G$5:$G$271,MATCH(D15,$D$5:$D$271,0))</f>
        <v>0.003750000000000007</v>
      </c>
    </row>
    <row r="16" spans="1:10" s="8" customFormat="1" ht="15" customHeight="1">
      <c r="A16" s="22">
        <v>12</v>
      </c>
      <c r="B16" s="23" t="s">
        <v>165</v>
      </c>
      <c r="C16" s="23" t="s">
        <v>127</v>
      </c>
      <c r="D16" s="22" t="s">
        <v>101</v>
      </c>
      <c r="E16" s="23" t="s">
        <v>166</v>
      </c>
      <c r="F16" s="24">
        <v>0.03149305555555556</v>
      </c>
      <c r="G16" s="24">
        <v>0.03149305555555556</v>
      </c>
      <c r="H16" s="22" t="str">
        <f t="shared" si="0"/>
        <v>4.32/km</v>
      </c>
      <c r="I16" s="25">
        <f t="shared" si="1"/>
        <v>0.004166666666666669</v>
      </c>
      <c r="J16" s="25">
        <f>G16-INDEX($G$5:$G$271,MATCH(D16,$D$5:$D$271,0))</f>
        <v>0</v>
      </c>
    </row>
    <row r="17" spans="1:10" s="8" customFormat="1" ht="15" customHeight="1">
      <c r="A17" s="22">
        <v>13</v>
      </c>
      <c r="B17" s="23" t="s">
        <v>108</v>
      </c>
      <c r="C17" s="23" t="s">
        <v>38</v>
      </c>
      <c r="D17" s="22" t="s">
        <v>93</v>
      </c>
      <c r="E17" s="23" t="s">
        <v>167</v>
      </c>
      <c r="F17" s="24">
        <v>0.031608796296296295</v>
      </c>
      <c r="G17" s="24">
        <v>0.031608796296296295</v>
      </c>
      <c r="H17" s="22" t="str">
        <f t="shared" si="0"/>
        <v>4.33/km</v>
      </c>
      <c r="I17" s="25">
        <f t="shared" si="1"/>
        <v>0.004282407407407405</v>
      </c>
      <c r="J17" s="25">
        <f>G17-INDEX($G$5:$G$271,MATCH(D17,$D$5:$D$271,0))</f>
        <v>0.0014699074074074094</v>
      </c>
    </row>
    <row r="18" spans="1:10" s="8" customFormat="1" ht="15" customHeight="1">
      <c r="A18" s="22">
        <v>14</v>
      </c>
      <c r="B18" s="23" t="s">
        <v>168</v>
      </c>
      <c r="C18" s="23" t="s">
        <v>33</v>
      </c>
      <c r="D18" s="22" t="s">
        <v>92</v>
      </c>
      <c r="E18" s="23" t="s">
        <v>169</v>
      </c>
      <c r="F18" s="24">
        <v>0.03180555555555555</v>
      </c>
      <c r="G18" s="24">
        <v>0.03180555555555555</v>
      </c>
      <c r="H18" s="22" t="str">
        <f t="shared" si="0"/>
        <v>4.35/km</v>
      </c>
      <c r="I18" s="25">
        <f t="shared" si="1"/>
        <v>0.0044791666666666625</v>
      </c>
      <c r="J18" s="25">
        <f>G18-INDEX($G$5:$G$271,MATCH(D18,$D$5:$D$271,0))</f>
        <v>0.0008101851851851812</v>
      </c>
    </row>
    <row r="19" spans="1:10" s="8" customFormat="1" ht="15" customHeight="1">
      <c r="A19" s="22">
        <v>15</v>
      </c>
      <c r="B19" s="23" t="s">
        <v>170</v>
      </c>
      <c r="C19" s="23" t="s">
        <v>20</v>
      </c>
      <c r="D19" s="22" t="s">
        <v>94</v>
      </c>
      <c r="E19" s="23" t="s">
        <v>171</v>
      </c>
      <c r="F19" s="24">
        <v>0.032164351851851854</v>
      </c>
      <c r="G19" s="24">
        <v>0.032164351851851854</v>
      </c>
      <c r="H19" s="22" t="str">
        <f aca="true" t="shared" si="2" ref="H19:H82">TEXT(INT((HOUR(G19)*3600+MINUTE(G19)*60+SECOND(G19))/$J$3/60),"0")&amp;"."&amp;TEXT(MOD((HOUR(G19)*3600+MINUTE(G19)*60+SECOND(G19))/$J$3,60),"00")&amp;"/km"</f>
        <v>4.38/km</v>
      </c>
      <c r="I19" s="25">
        <f aca="true" t="shared" si="3" ref="I19:I82">G19-$G$5</f>
        <v>0.004837962962962964</v>
      </c>
      <c r="J19" s="25">
        <f>G19-INDEX($G$5:$G$271,MATCH(D19,$D$5:$D$271,0))</f>
        <v>0.004837962962962964</v>
      </c>
    </row>
    <row r="20" spans="1:10" s="8" customFormat="1" ht="15" customHeight="1">
      <c r="A20" s="22">
        <v>16</v>
      </c>
      <c r="B20" s="23" t="s">
        <v>172</v>
      </c>
      <c r="C20" s="23" t="s">
        <v>53</v>
      </c>
      <c r="D20" s="22" t="s">
        <v>93</v>
      </c>
      <c r="E20" s="23" t="s">
        <v>161</v>
      </c>
      <c r="F20" s="24">
        <v>0.032233796296296295</v>
      </c>
      <c r="G20" s="24">
        <v>0.032233796296296295</v>
      </c>
      <c r="H20" s="22" t="str">
        <f t="shared" si="2"/>
        <v>4.39/km</v>
      </c>
      <c r="I20" s="25">
        <f t="shared" si="3"/>
        <v>0.0049074074074074055</v>
      </c>
      <c r="J20" s="25">
        <f>G20-INDEX($G$5:$G$271,MATCH(D20,$D$5:$D$271,0))</f>
        <v>0.00209490740740741</v>
      </c>
    </row>
    <row r="21" spans="1:10" ht="15" customHeight="1">
      <c r="A21" s="22">
        <v>17</v>
      </c>
      <c r="B21" s="23" t="s">
        <v>124</v>
      </c>
      <c r="C21" s="23" t="s">
        <v>29</v>
      </c>
      <c r="D21" s="22" t="s">
        <v>97</v>
      </c>
      <c r="E21" s="23" t="s">
        <v>173</v>
      </c>
      <c r="F21" s="24">
        <v>0.03229166666666667</v>
      </c>
      <c r="G21" s="24">
        <v>0.03229166666666667</v>
      </c>
      <c r="H21" s="22" t="str">
        <f t="shared" si="2"/>
        <v>4.39/km</v>
      </c>
      <c r="I21" s="25">
        <f t="shared" si="3"/>
        <v>0.00496527777777778</v>
      </c>
      <c r="J21" s="25">
        <f>G21-INDEX($G$5:$G$271,MATCH(D21,$D$5:$D$271,0))</f>
        <v>0</v>
      </c>
    </row>
    <row r="22" spans="1:10" ht="15" customHeight="1">
      <c r="A22" s="22">
        <v>18</v>
      </c>
      <c r="B22" s="23" t="s">
        <v>174</v>
      </c>
      <c r="C22" s="23" t="s">
        <v>32</v>
      </c>
      <c r="D22" s="22" t="s">
        <v>94</v>
      </c>
      <c r="E22" s="23" t="s">
        <v>169</v>
      </c>
      <c r="F22" s="24">
        <v>0.03241898148148148</v>
      </c>
      <c r="G22" s="24">
        <v>0.03241898148148148</v>
      </c>
      <c r="H22" s="22" t="str">
        <f t="shared" si="2"/>
        <v>4.40/km</v>
      </c>
      <c r="I22" s="25">
        <f t="shared" si="3"/>
        <v>0.0050925925925925895</v>
      </c>
      <c r="J22" s="25">
        <f>G22-INDEX($G$5:$G$271,MATCH(D22,$D$5:$D$271,0))</f>
        <v>0.0050925925925925895</v>
      </c>
    </row>
    <row r="23" spans="1:10" ht="15" customHeight="1">
      <c r="A23" s="22">
        <v>19</v>
      </c>
      <c r="B23" s="23" t="s">
        <v>143</v>
      </c>
      <c r="C23" s="23" t="s">
        <v>49</v>
      </c>
      <c r="D23" s="22" t="s">
        <v>96</v>
      </c>
      <c r="E23" s="23" t="s">
        <v>175</v>
      </c>
      <c r="F23" s="24">
        <v>0.03259259259259259</v>
      </c>
      <c r="G23" s="24">
        <v>0.03259259259259259</v>
      </c>
      <c r="H23" s="22" t="str">
        <f t="shared" si="2"/>
        <v>4.42/km</v>
      </c>
      <c r="I23" s="25">
        <f t="shared" si="3"/>
        <v>0.0052662037037037</v>
      </c>
      <c r="J23" s="25">
        <f>G23-INDEX($G$5:$G$271,MATCH(D23,$D$5:$D$271,0))</f>
        <v>0.004872685185185185</v>
      </c>
    </row>
    <row r="24" spans="1:10" ht="15" customHeight="1">
      <c r="A24" s="22">
        <v>20</v>
      </c>
      <c r="B24" s="23" t="s">
        <v>176</v>
      </c>
      <c r="C24" s="23" t="s">
        <v>177</v>
      </c>
      <c r="D24" s="22" t="s">
        <v>104</v>
      </c>
      <c r="E24" s="23" t="s">
        <v>161</v>
      </c>
      <c r="F24" s="24">
        <v>0.032719907407407406</v>
      </c>
      <c r="G24" s="24">
        <v>0.032719907407407406</v>
      </c>
      <c r="H24" s="22" t="str">
        <f t="shared" si="2"/>
        <v>4.43/km</v>
      </c>
      <c r="I24" s="25">
        <f t="shared" si="3"/>
        <v>0.005393518518518516</v>
      </c>
      <c r="J24" s="25">
        <f>G24-INDEX($G$5:$G$271,MATCH(D24,$D$5:$D$271,0))</f>
        <v>0</v>
      </c>
    </row>
    <row r="25" spans="1:10" ht="15" customHeight="1">
      <c r="A25" s="22">
        <v>21</v>
      </c>
      <c r="B25" s="23" t="s">
        <v>178</v>
      </c>
      <c r="C25" s="23" t="s">
        <v>86</v>
      </c>
      <c r="D25" s="22" t="s">
        <v>92</v>
      </c>
      <c r="E25" s="23" t="s">
        <v>179</v>
      </c>
      <c r="F25" s="24">
        <v>0.0327662037037037</v>
      </c>
      <c r="G25" s="24">
        <v>0.0327662037037037</v>
      </c>
      <c r="H25" s="22" t="str">
        <f t="shared" si="2"/>
        <v>4.43/km</v>
      </c>
      <c r="I25" s="25">
        <f t="shared" si="3"/>
        <v>0.0054398148148148105</v>
      </c>
      <c r="J25" s="25">
        <f>G25-INDEX($G$5:$G$271,MATCH(D25,$D$5:$D$271,0))</f>
        <v>0.0017708333333333291</v>
      </c>
    </row>
    <row r="26" spans="1:10" ht="15" customHeight="1">
      <c r="A26" s="22">
        <v>22</v>
      </c>
      <c r="B26" s="23" t="s">
        <v>180</v>
      </c>
      <c r="C26" s="23" t="s">
        <v>181</v>
      </c>
      <c r="D26" s="22" t="s">
        <v>101</v>
      </c>
      <c r="E26" s="23" t="s">
        <v>173</v>
      </c>
      <c r="F26" s="24">
        <v>0.032824074074074075</v>
      </c>
      <c r="G26" s="24">
        <v>0.032824074074074075</v>
      </c>
      <c r="H26" s="22" t="str">
        <f t="shared" si="2"/>
        <v>4.44/km</v>
      </c>
      <c r="I26" s="25">
        <f t="shared" si="3"/>
        <v>0.005497685185185185</v>
      </c>
      <c r="J26" s="25">
        <f>G26-INDEX($G$5:$G$271,MATCH(D26,$D$5:$D$271,0))</f>
        <v>0.001331018518518516</v>
      </c>
    </row>
    <row r="27" spans="1:10" ht="15" customHeight="1">
      <c r="A27" s="22">
        <v>23</v>
      </c>
      <c r="B27" s="23" t="s">
        <v>182</v>
      </c>
      <c r="C27" s="23" t="s">
        <v>55</v>
      </c>
      <c r="D27" s="22" t="s">
        <v>94</v>
      </c>
      <c r="E27" s="23" t="s">
        <v>183</v>
      </c>
      <c r="F27" s="24">
        <v>0.033240740740740744</v>
      </c>
      <c r="G27" s="24">
        <v>0.033240740740740744</v>
      </c>
      <c r="H27" s="22" t="str">
        <f t="shared" si="2"/>
        <v>4.47/km</v>
      </c>
      <c r="I27" s="25">
        <f t="shared" si="3"/>
        <v>0.005914351851851855</v>
      </c>
      <c r="J27" s="25">
        <f>G27-INDEX($G$5:$G$271,MATCH(D27,$D$5:$D$271,0))</f>
        <v>0.005914351851851855</v>
      </c>
    </row>
    <row r="28" spans="1:10" ht="15" customHeight="1">
      <c r="A28" s="22">
        <v>24</v>
      </c>
      <c r="B28" s="23" t="s">
        <v>184</v>
      </c>
      <c r="C28" s="23" t="s">
        <v>35</v>
      </c>
      <c r="D28" s="22" t="s">
        <v>94</v>
      </c>
      <c r="E28" s="23" t="s">
        <v>183</v>
      </c>
      <c r="F28" s="24">
        <v>0.033240740740740744</v>
      </c>
      <c r="G28" s="24">
        <v>0.033240740740740744</v>
      </c>
      <c r="H28" s="22" t="str">
        <f t="shared" si="2"/>
        <v>4.47/km</v>
      </c>
      <c r="I28" s="25">
        <f t="shared" si="3"/>
        <v>0.005914351851851855</v>
      </c>
      <c r="J28" s="25">
        <f>G28-INDEX($G$5:$G$271,MATCH(D28,$D$5:$D$271,0))</f>
        <v>0.005914351851851855</v>
      </c>
    </row>
    <row r="29" spans="1:10" ht="15" customHeight="1">
      <c r="A29" s="22">
        <v>25</v>
      </c>
      <c r="B29" s="23" t="s">
        <v>185</v>
      </c>
      <c r="C29" s="23" t="s">
        <v>31</v>
      </c>
      <c r="D29" s="22" t="s">
        <v>91</v>
      </c>
      <c r="E29" s="23" t="s">
        <v>161</v>
      </c>
      <c r="F29" s="24">
        <v>0.03333333333333333</v>
      </c>
      <c r="G29" s="24">
        <v>0.03333333333333333</v>
      </c>
      <c r="H29" s="22" t="str">
        <f t="shared" si="2"/>
        <v>4.48/km</v>
      </c>
      <c r="I29" s="25">
        <f t="shared" si="3"/>
        <v>0.006006944444444443</v>
      </c>
      <c r="J29" s="25">
        <f>G29-INDEX($G$5:$G$271,MATCH(D29,$D$5:$D$271,0))</f>
        <v>0.005567129629629627</v>
      </c>
    </row>
    <row r="30" spans="1:10" ht="15" customHeight="1">
      <c r="A30" s="22">
        <v>26</v>
      </c>
      <c r="B30" s="23" t="s">
        <v>186</v>
      </c>
      <c r="C30" s="23" t="s">
        <v>48</v>
      </c>
      <c r="D30" s="22" t="s">
        <v>94</v>
      </c>
      <c r="E30" s="23" t="s">
        <v>187</v>
      </c>
      <c r="F30" s="24">
        <v>0.03342592592592592</v>
      </c>
      <c r="G30" s="24">
        <v>0.03342592592592592</v>
      </c>
      <c r="H30" s="22" t="str">
        <f t="shared" si="2"/>
        <v>4.49/km</v>
      </c>
      <c r="I30" s="25">
        <f t="shared" si="3"/>
        <v>0.006099537037037032</v>
      </c>
      <c r="J30" s="25">
        <f>G30-INDEX($G$5:$G$271,MATCH(D30,$D$5:$D$271,0))</f>
        <v>0.006099537037037032</v>
      </c>
    </row>
    <row r="31" spans="1:10" ht="15" customHeight="1">
      <c r="A31" s="22">
        <v>27</v>
      </c>
      <c r="B31" s="23" t="s">
        <v>188</v>
      </c>
      <c r="C31" s="23" t="s">
        <v>77</v>
      </c>
      <c r="D31" s="22" t="s">
        <v>111</v>
      </c>
      <c r="E31" s="23" t="s">
        <v>98</v>
      </c>
      <c r="F31" s="24">
        <v>0.03359953703703704</v>
      </c>
      <c r="G31" s="24">
        <v>0.03359953703703704</v>
      </c>
      <c r="H31" s="22" t="str">
        <f t="shared" si="2"/>
        <v>4.50/km</v>
      </c>
      <c r="I31" s="25">
        <f t="shared" si="3"/>
        <v>0.006273148148148149</v>
      </c>
      <c r="J31" s="25">
        <f>G31-INDEX($G$5:$G$271,MATCH(D31,$D$5:$D$271,0))</f>
        <v>0</v>
      </c>
    </row>
    <row r="32" spans="1:10" ht="15" customHeight="1">
      <c r="A32" s="22">
        <v>28</v>
      </c>
      <c r="B32" s="23" t="s">
        <v>189</v>
      </c>
      <c r="C32" s="23" t="s">
        <v>63</v>
      </c>
      <c r="D32" s="22" t="s">
        <v>93</v>
      </c>
      <c r="E32" s="23" t="s">
        <v>159</v>
      </c>
      <c r="F32" s="24">
        <v>0.03359953703703704</v>
      </c>
      <c r="G32" s="24">
        <v>0.03359953703703704</v>
      </c>
      <c r="H32" s="22" t="str">
        <f t="shared" si="2"/>
        <v>4.50/km</v>
      </c>
      <c r="I32" s="25">
        <f t="shared" si="3"/>
        <v>0.006273148148148149</v>
      </c>
      <c r="J32" s="25">
        <f>G32-INDEX($G$5:$G$271,MATCH(D32,$D$5:$D$271,0))</f>
        <v>0.0034606481481481537</v>
      </c>
    </row>
    <row r="33" spans="1:10" ht="15" customHeight="1">
      <c r="A33" s="22">
        <v>29</v>
      </c>
      <c r="B33" s="23" t="s">
        <v>190</v>
      </c>
      <c r="C33" s="23" t="s">
        <v>37</v>
      </c>
      <c r="D33" s="22" t="s">
        <v>93</v>
      </c>
      <c r="E33" s="23" t="s">
        <v>12</v>
      </c>
      <c r="F33" s="24">
        <v>0.03362268518518518</v>
      </c>
      <c r="G33" s="24">
        <v>0.03362268518518518</v>
      </c>
      <c r="H33" s="22" t="str">
        <f t="shared" si="2"/>
        <v>4.51/km</v>
      </c>
      <c r="I33" s="25">
        <f t="shared" si="3"/>
        <v>0.006296296296296289</v>
      </c>
      <c r="J33" s="25">
        <f>G33-INDEX($G$5:$G$271,MATCH(D33,$D$5:$D$271,0))</f>
        <v>0.003483796296296294</v>
      </c>
    </row>
    <row r="34" spans="1:10" ht="15" customHeight="1">
      <c r="A34" s="22">
        <v>30</v>
      </c>
      <c r="B34" s="23" t="s">
        <v>191</v>
      </c>
      <c r="C34" s="23" t="s">
        <v>192</v>
      </c>
      <c r="D34" s="22" t="s">
        <v>94</v>
      </c>
      <c r="E34" s="23" t="s">
        <v>171</v>
      </c>
      <c r="F34" s="24">
        <v>0.03362268518518518</v>
      </c>
      <c r="G34" s="24">
        <v>0.03362268518518518</v>
      </c>
      <c r="H34" s="22" t="str">
        <f t="shared" si="2"/>
        <v>4.51/km</v>
      </c>
      <c r="I34" s="25">
        <f t="shared" si="3"/>
        <v>0.006296296296296289</v>
      </c>
      <c r="J34" s="25">
        <f>G34-INDEX($G$5:$G$271,MATCH(D34,$D$5:$D$271,0))</f>
        <v>0.006296296296296289</v>
      </c>
    </row>
    <row r="35" spans="1:10" ht="15" customHeight="1">
      <c r="A35" s="22">
        <v>31</v>
      </c>
      <c r="B35" s="23" t="s">
        <v>193</v>
      </c>
      <c r="C35" s="23" t="s">
        <v>63</v>
      </c>
      <c r="D35" s="22" t="s">
        <v>97</v>
      </c>
      <c r="E35" s="23" t="s">
        <v>173</v>
      </c>
      <c r="F35" s="24">
        <v>0.03363425925925926</v>
      </c>
      <c r="G35" s="24">
        <v>0.03363425925925926</v>
      </c>
      <c r="H35" s="22" t="str">
        <f t="shared" si="2"/>
        <v>4.51/km</v>
      </c>
      <c r="I35" s="25">
        <f t="shared" si="3"/>
        <v>0.00630787037037037</v>
      </c>
      <c r="J35" s="25">
        <f>G35-INDEX($G$5:$G$271,MATCH(D35,$D$5:$D$271,0))</f>
        <v>0.0013425925925925897</v>
      </c>
    </row>
    <row r="36" spans="1:10" ht="15" customHeight="1">
      <c r="A36" s="22">
        <v>32</v>
      </c>
      <c r="B36" s="23" t="s">
        <v>194</v>
      </c>
      <c r="C36" s="23" t="s">
        <v>23</v>
      </c>
      <c r="D36" s="22" t="s">
        <v>91</v>
      </c>
      <c r="E36" s="23" t="s">
        <v>195</v>
      </c>
      <c r="F36" s="24">
        <v>0.03364583333333333</v>
      </c>
      <c r="G36" s="24">
        <v>0.03364583333333333</v>
      </c>
      <c r="H36" s="22" t="str">
        <f t="shared" si="2"/>
        <v>4.51/km</v>
      </c>
      <c r="I36" s="25">
        <f t="shared" si="3"/>
        <v>0.0063194444444444435</v>
      </c>
      <c r="J36" s="25">
        <f>G36-INDEX($G$5:$G$271,MATCH(D36,$D$5:$D$271,0))</f>
        <v>0.005879629629629627</v>
      </c>
    </row>
    <row r="37" spans="1:10" ht="15" customHeight="1">
      <c r="A37" s="22">
        <v>33</v>
      </c>
      <c r="B37" s="23" t="s">
        <v>196</v>
      </c>
      <c r="C37" s="23" t="s">
        <v>197</v>
      </c>
      <c r="D37" s="22" t="s">
        <v>118</v>
      </c>
      <c r="E37" s="23" t="s">
        <v>161</v>
      </c>
      <c r="F37" s="24">
        <v>0.03377314814814815</v>
      </c>
      <c r="G37" s="24">
        <v>0.03377314814814815</v>
      </c>
      <c r="H37" s="22" t="str">
        <f t="shared" si="2"/>
        <v>4.52/km</v>
      </c>
      <c r="I37" s="25">
        <f t="shared" si="3"/>
        <v>0.00644675925925926</v>
      </c>
      <c r="J37" s="25">
        <f>G37-INDEX($G$5:$G$271,MATCH(D37,$D$5:$D$271,0))</f>
        <v>0</v>
      </c>
    </row>
    <row r="38" spans="1:10" ht="15" customHeight="1">
      <c r="A38" s="22">
        <v>34</v>
      </c>
      <c r="B38" s="23" t="s">
        <v>198</v>
      </c>
      <c r="C38" s="23" t="s">
        <v>24</v>
      </c>
      <c r="D38" s="22" t="s">
        <v>94</v>
      </c>
      <c r="E38" s="23" t="s">
        <v>183</v>
      </c>
      <c r="F38" s="24">
        <v>0.03386574074074074</v>
      </c>
      <c r="G38" s="24">
        <v>0.03386574074074074</v>
      </c>
      <c r="H38" s="22" t="str">
        <f t="shared" si="2"/>
        <v>4.53/km</v>
      </c>
      <c r="I38" s="25">
        <f t="shared" si="3"/>
        <v>0.006539351851851848</v>
      </c>
      <c r="J38" s="25">
        <f>G38-INDEX($G$5:$G$271,MATCH(D38,$D$5:$D$271,0))</f>
        <v>0.006539351851851848</v>
      </c>
    </row>
    <row r="39" spans="1:10" ht="15" customHeight="1">
      <c r="A39" s="22">
        <v>35</v>
      </c>
      <c r="B39" s="23" t="s">
        <v>199</v>
      </c>
      <c r="C39" s="23" t="s">
        <v>22</v>
      </c>
      <c r="D39" s="22" t="s">
        <v>92</v>
      </c>
      <c r="E39" s="23" t="s">
        <v>200</v>
      </c>
      <c r="F39" s="24">
        <v>0.03386574074074074</v>
      </c>
      <c r="G39" s="24">
        <v>0.03386574074074074</v>
      </c>
      <c r="H39" s="22" t="str">
        <f t="shared" si="2"/>
        <v>4.53/km</v>
      </c>
      <c r="I39" s="25">
        <f t="shared" si="3"/>
        <v>0.006539351851851848</v>
      </c>
      <c r="J39" s="25">
        <f>G39-INDEX($G$5:$G$271,MATCH(D39,$D$5:$D$271,0))</f>
        <v>0.002870370370370367</v>
      </c>
    </row>
    <row r="40" spans="1:10" ht="15" customHeight="1">
      <c r="A40" s="22">
        <v>36</v>
      </c>
      <c r="B40" s="23" t="s">
        <v>201</v>
      </c>
      <c r="C40" s="23" t="s">
        <v>16</v>
      </c>
      <c r="D40" s="22" t="s">
        <v>92</v>
      </c>
      <c r="E40" s="23" t="s">
        <v>154</v>
      </c>
      <c r="F40" s="24">
        <v>0.03387731481481481</v>
      </c>
      <c r="G40" s="24">
        <v>0.03387731481481481</v>
      </c>
      <c r="H40" s="22" t="str">
        <f t="shared" si="2"/>
        <v>4.53/km</v>
      </c>
      <c r="I40" s="25">
        <f t="shared" si="3"/>
        <v>0.006550925925925922</v>
      </c>
      <c r="J40" s="25">
        <f>G40-INDEX($G$5:$G$271,MATCH(D40,$D$5:$D$271,0))</f>
        <v>0.0028819444444444405</v>
      </c>
    </row>
    <row r="41" spans="1:10" ht="15" customHeight="1">
      <c r="A41" s="22">
        <v>37</v>
      </c>
      <c r="B41" s="23" t="s">
        <v>83</v>
      </c>
      <c r="C41" s="23" t="s">
        <v>15</v>
      </c>
      <c r="D41" s="22" t="s">
        <v>97</v>
      </c>
      <c r="E41" s="23" t="s">
        <v>195</v>
      </c>
      <c r="F41" s="24">
        <v>0.034027777777777775</v>
      </c>
      <c r="G41" s="24">
        <v>0.034027777777777775</v>
      </c>
      <c r="H41" s="22" t="str">
        <f t="shared" si="2"/>
        <v>4.54/km</v>
      </c>
      <c r="I41" s="25">
        <f t="shared" si="3"/>
        <v>0.006701388888888885</v>
      </c>
      <c r="J41" s="25">
        <f>G41-INDEX($G$5:$G$271,MATCH(D41,$D$5:$D$271,0))</f>
        <v>0.001736111111111105</v>
      </c>
    </row>
    <row r="42" spans="1:10" ht="15" customHeight="1">
      <c r="A42" s="22">
        <v>38</v>
      </c>
      <c r="B42" s="23" t="s">
        <v>202</v>
      </c>
      <c r="C42" s="23" t="s">
        <v>23</v>
      </c>
      <c r="D42" s="22" t="s">
        <v>92</v>
      </c>
      <c r="E42" s="23" t="s">
        <v>203</v>
      </c>
      <c r="F42" s="24">
        <v>0.03417824074074074</v>
      </c>
      <c r="G42" s="24">
        <v>0.03417824074074074</v>
      </c>
      <c r="H42" s="22" t="str">
        <f t="shared" si="2"/>
        <v>4.55/km</v>
      </c>
      <c r="I42" s="25">
        <f t="shared" si="3"/>
        <v>0.0068518518518518486</v>
      </c>
      <c r="J42" s="25">
        <f>G42-INDEX($G$5:$G$271,MATCH(D42,$D$5:$D$271,0))</f>
        <v>0.003182870370370367</v>
      </c>
    </row>
    <row r="43" spans="1:10" ht="15" customHeight="1">
      <c r="A43" s="22">
        <v>39</v>
      </c>
      <c r="B43" s="23" t="s">
        <v>204</v>
      </c>
      <c r="C43" s="23" t="s">
        <v>25</v>
      </c>
      <c r="D43" s="22" t="s">
        <v>92</v>
      </c>
      <c r="E43" s="23" t="s">
        <v>205</v>
      </c>
      <c r="F43" s="24">
        <v>0.034212962962962966</v>
      </c>
      <c r="G43" s="24">
        <v>0.034212962962962966</v>
      </c>
      <c r="H43" s="22" t="str">
        <f t="shared" si="2"/>
        <v>4.56/km</v>
      </c>
      <c r="I43" s="25">
        <f t="shared" si="3"/>
        <v>0.006886574074074076</v>
      </c>
      <c r="J43" s="25">
        <f>G43-INDEX($G$5:$G$271,MATCH(D43,$D$5:$D$271,0))</f>
        <v>0.003217592592592595</v>
      </c>
    </row>
    <row r="44" spans="1:10" ht="15" customHeight="1">
      <c r="A44" s="22">
        <v>40</v>
      </c>
      <c r="B44" s="23" t="s">
        <v>206</v>
      </c>
      <c r="C44" s="23" t="s">
        <v>145</v>
      </c>
      <c r="D44" s="22" t="s">
        <v>92</v>
      </c>
      <c r="E44" s="23" t="s">
        <v>98</v>
      </c>
      <c r="F44" s="24">
        <v>0.03424768518518519</v>
      </c>
      <c r="G44" s="24">
        <v>0.03424768518518519</v>
      </c>
      <c r="H44" s="22" t="str">
        <f t="shared" si="2"/>
        <v>4.56/km</v>
      </c>
      <c r="I44" s="25">
        <f t="shared" si="3"/>
        <v>0.006921296296296297</v>
      </c>
      <c r="J44" s="25">
        <f>G44-INDEX($G$5:$G$271,MATCH(D44,$D$5:$D$271,0))</f>
        <v>0.0032523148148148155</v>
      </c>
    </row>
    <row r="45" spans="1:10" ht="15" customHeight="1">
      <c r="A45" s="22">
        <v>41</v>
      </c>
      <c r="B45" s="23" t="s">
        <v>207</v>
      </c>
      <c r="C45" s="23" t="s">
        <v>120</v>
      </c>
      <c r="D45" s="22" t="s">
        <v>96</v>
      </c>
      <c r="E45" s="23" t="s">
        <v>157</v>
      </c>
      <c r="F45" s="24">
        <v>0.034270833333333334</v>
      </c>
      <c r="G45" s="24">
        <v>0.034270833333333334</v>
      </c>
      <c r="H45" s="22" t="str">
        <f t="shared" si="2"/>
        <v>4.56/km</v>
      </c>
      <c r="I45" s="25">
        <f t="shared" si="3"/>
        <v>0.006944444444444444</v>
      </c>
      <c r="J45" s="25">
        <f>G45-INDEX($G$5:$G$271,MATCH(D45,$D$5:$D$271,0))</f>
        <v>0.006550925925925929</v>
      </c>
    </row>
    <row r="46" spans="1:10" ht="15" customHeight="1">
      <c r="A46" s="22">
        <v>42</v>
      </c>
      <c r="B46" s="23" t="s">
        <v>208</v>
      </c>
      <c r="C46" s="23" t="s">
        <v>57</v>
      </c>
      <c r="D46" s="22" t="s">
        <v>94</v>
      </c>
      <c r="E46" s="23" t="s">
        <v>209</v>
      </c>
      <c r="F46" s="24">
        <v>0.03431712962962963</v>
      </c>
      <c r="G46" s="24">
        <v>0.03431712962962963</v>
      </c>
      <c r="H46" s="22" t="str">
        <f t="shared" si="2"/>
        <v>4.57/km</v>
      </c>
      <c r="I46" s="25">
        <f t="shared" si="3"/>
        <v>0.006990740740740738</v>
      </c>
      <c r="J46" s="25">
        <f>G46-INDEX($G$5:$G$271,MATCH(D46,$D$5:$D$271,0))</f>
        <v>0.006990740740740738</v>
      </c>
    </row>
    <row r="47" spans="1:10" ht="15" customHeight="1">
      <c r="A47" s="22">
        <v>43</v>
      </c>
      <c r="B47" s="23" t="s">
        <v>210</v>
      </c>
      <c r="C47" s="23" t="s">
        <v>21</v>
      </c>
      <c r="D47" s="22" t="s">
        <v>91</v>
      </c>
      <c r="E47" s="23" t="s">
        <v>211</v>
      </c>
      <c r="F47" s="24">
        <v>0.034374999999999996</v>
      </c>
      <c r="G47" s="24">
        <v>0.034374999999999996</v>
      </c>
      <c r="H47" s="22" t="str">
        <f t="shared" si="2"/>
        <v>4.57/km</v>
      </c>
      <c r="I47" s="25">
        <f t="shared" si="3"/>
        <v>0.007048611111111106</v>
      </c>
      <c r="J47" s="25">
        <f>G47-INDEX($G$5:$G$271,MATCH(D47,$D$5:$D$271,0))</f>
        <v>0.00660879629629629</v>
      </c>
    </row>
    <row r="48" spans="1:10" ht="15" customHeight="1">
      <c r="A48" s="22">
        <v>44</v>
      </c>
      <c r="B48" s="23" t="s">
        <v>212</v>
      </c>
      <c r="C48" s="23" t="s">
        <v>32</v>
      </c>
      <c r="D48" s="22" t="s">
        <v>93</v>
      </c>
      <c r="E48" s="23" t="s">
        <v>159</v>
      </c>
      <c r="F48" s="24">
        <v>0.034409722222222223</v>
      </c>
      <c r="G48" s="24">
        <v>0.034409722222222223</v>
      </c>
      <c r="H48" s="22" t="str">
        <f t="shared" si="2"/>
        <v>4.57/km</v>
      </c>
      <c r="I48" s="25">
        <f t="shared" si="3"/>
        <v>0.007083333333333334</v>
      </c>
      <c r="J48" s="25">
        <f>G48-INDEX($G$5:$G$271,MATCH(D48,$D$5:$D$271,0))</f>
        <v>0.004270833333333338</v>
      </c>
    </row>
    <row r="49" spans="1:10" ht="15" customHeight="1">
      <c r="A49" s="22">
        <v>45</v>
      </c>
      <c r="B49" s="23" t="s">
        <v>213</v>
      </c>
      <c r="C49" s="23" t="s">
        <v>214</v>
      </c>
      <c r="D49" s="22" t="s">
        <v>94</v>
      </c>
      <c r="E49" s="23" t="s">
        <v>159</v>
      </c>
      <c r="F49" s="24">
        <v>0.0347337962962963</v>
      </c>
      <c r="G49" s="24">
        <v>0.0347337962962963</v>
      </c>
      <c r="H49" s="22" t="str">
        <f t="shared" si="2"/>
        <v>5.00/km</v>
      </c>
      <c r="I49" s="25">
        <f t="shared" si="3"/>
        <v>0.007407407407407408</v>
      </c>
      <c r="J49" s="25">
        <f>G49-INDEX($G$5:$G$271,MATCH(D49,$D$5:$D$271,0))</f>
        <v>0.007407407407407408</v>
      </c>
    </row>
    <row r="50" spans="1:10" ht="15" customHeight="1">
      <c r="A50" s="22">
        <v>46</v>
      </c>
      <c r="B50" s="23" t="s">
        <v>215</v>
      </c>
      <c r="C50" s="23" t="s">
        <v>31</v>
      </c>
      <c r="D50" s="22" t="s">
        <v>93</v>
      </c>
      <c r="E50" s="23" t="s">
        <v>161</v>
      </c>
      <c r="F50" s="24">
        <v>0.03484953703703703</v>
      </c>
      <c r="G50" s="24">
        <v>0.03484953703703703</v>
      </c>
      <c r="H50" s="22" t="str">
        <f t="shared" si="2"/>
        <v>5.01/km</v>
      </c>
      <c r="I50" s="25">
        <f t="shared" si="3"/>
        <v>0.007523148148148143</v>
      </c>
      <c r="J50" s="25">
        <f>G50-INDEX($G$5:$G$271,MATCH(D50,$D$5:$D$271,0))</f>
        <v>0.004710648148148148</v>
      </c>
    </row>
    <row r="51" spans="1:10" ht="15" customHeight="1">
      <c r="A51" s="22">
        <v>47</v>
      </c>
      <c r="B51" s="23" t="s">
        <v>216</v>
      </c>
      <c r="C51" s="23" t="s">
        <v>59</v>
      </c>
      <c r="D51" s="22" t="s">
        <v>94</v>
      </c>
      <c r="E51" s="23" t="s">
        <v>159</v>
      </c>
      <c r="F51" s="24">
        <v>0.034895833333333334</v>
      </c>
      <c r="G51" s="24">
        <v>0.034895833333333334</v>
      </c>
      <c r="H51" s="22" t="str">
        <f t="shared" si="2"/>
        <v>5.02/km</v>
      </c>
      <c r="I51" s="25">
        <f t="shared" si="3"/>
        <v>0.007569444444444445</v>
      </c>
      <c r="J51" s="25">
        <f>G51-INDEX($G$5:$G$271,MATCH(D51,$D$5:$D$271,0))</f>
        <v>0.007569444444444445</v>
      </c>
    </row>
    <row r="52" spans="1:10" ht="15" customHeight="1">
      <c r="A52" s="22">
        <v>48</v>
      </c>
      <c r="B52" s="23" t="s">
        <v>217</v>
      </c>
      <c r="C52" s="23" t="s">
        <v>218</v>
      </c>
      <c r="D52" s="22" t="s">
        <v>122</v>
      </c>
      <c r="E52" s="23" t="s">
        <v>219</v>
      </c>
      <c r="F52" s="24">
        <v>0.035115740740740746</v>
      </c>
      <c r="G52" s="24">
        <v>0.035115740740740746</v>
      </c>
      <c r="H52" s="22" t="str">
        <f t="shared" si="2"/>
        <v>5.03/km</v>
      </c>
      <c r="I52" s="25">
        <f t="shared" si="3"/>
        <v>0.007789351851851856</v>
      </c>
      <c r="J52" s="25">
        <f>G52-INDEX($G$5:$G$271,MATCH(D52,$D$5:$D$271,0))</f>
        <v>0</v>
      </c>
    </row>
    <row r="53" spans="1:10" ht="15" customHeight="1">
      <c r="A53" s="22">
        <v>49</v>
      </c>
      <c r="B53" s="23" t="s">
        <v>84</v>
      </c>
      <c r="C53" s="23" t="s">
        <v>15</v>
      </c>
      <c r="D53" s="22" t="s">
        <v>93</v>
      </c>
      <c r="E53" s="23" t="s">
        <v>219</v>
      </c>
      <c r="F53" s="24">
        <v>0.03512731481481481</v>
      </c>
      <c r="G53" s="24">
        <v>0.03512731481481481</v>
      </c>
      <c r="H53" s="22" t="str">
        <f t="shared" si="2"/>
        <v>5.04/km</v>
      </c>
      <c r="I53" s="25">
        <f t="shared" si="3"/>
        <v>0.007800925925925923</v>
      </c>
      <c r="J53" s="25">
        <f>G53-INDEX($G$5:$G$271,MATCH(D53,$D$5:$D$271,0))</f>
        <v>0.004988425925925927</v>
      </c>
    </row>
    <row r="54" spans="1:10" ht="15" customHeight="1">
      <c r="A54" s="22">
        <v>50</v>
      </c>
      <c r="B54" s="23" t="s">
        <v>220</v>
      </c>
      <c r="C54" s="23" t="s">
        <v>35</v>
      </c>
      <c r="D54" s="22" t="s">
        <v>107</v>
      </c>
      <c r="E54" s="23" t="s">
        <v>159</v>
      </c>
      <c r="F54" s="24">
        <v>0.03517361111111111</v>
      </c>
      <c r="G54" s="24">
        <v>0.03517361111111111</v>
      </c>
      <c r="H54" s="22" t="str">
        <f t="shared" si="2"/>
        <v>5.04/km</v>
      </c>
      <c r="I54" s="25">
        <f t="shared" si="3"/>
        <v>0.007847222222222217</v>
      </c>
      <c r="J54" s="25">
        <f>G54-INDEX($G$5:$G$271,MATCH(D54,$D$5:$D$271,0))</f>
        <v>0</v>
      </c>
    </row>
    <row r="55" spans="1:10" ht="15" customHeight="1">
      <c r="A55" s="22">
        <v>51</v>
      </c>
      <c r="B55" s="23" t="s">
        <v>221</v>
      </c>
      <c r="C55" s="23" t="s">
        <v>46</v>
      </c>
      <c r="D55" s="22" t="s">
        <v>93</v>
      </c>
      <c r="E55" s="23" t="s">
        <v>222</v>
      </c>
      <c r="F55" s="24">
        <v>0.0352662037037037</v>
      </c>
      <c r="G55" s="24">
        <v>0.0352662037037037</v>
      </c>
      <c r="H55" s="22" t="str">
        <f t="shared" si="2"/>
        <v>5.05/km</v>
      </c>
      <c r="I55" s="25">
        <f t="shared" si="3"/>
        <v>0.007939814814814813</v>
      </c>
      <c r="J55" s="25">
        <f>G55-INDEX($G$5:$G$271,MATCH(D55,$D$5:$D$271,0))</f>
        <v>0.005127314814814817</v>
      </c>
    </row>
    <row r="56" spans="1:10" ht="15" customHeight="1">
      <c r="A56" s="22">
        <v>52</v>
      </c>
      <c r="B56" s="23" t="s">
        <v>223</v>
      </c>
      <c r="C56" s="23" t="s">
        <v>73</v>
      </c>
      <c r="D56" s="22" t="s">
        <v>92</v>
      </c>
      <c r="E56" s="23" t="s">
        <v>183</v>
      </c>
      <c r="F56" s="24">
        <v>0.03564814814814815</v>
      </c>
      <c r="G56" s="24">
        <v>0.03564814814814815</v>
      </c>
      <c r="H56" s="22" t="str">
        <f t="shared" si="2"/>
        <v>5.08/km</v>
      </c>
      <c r="I56" s="25">
        <f t="shared" si="3"/>
        <v>0.008321759259259261</v>
      </c>
      <c r="J56" s="25">
        <f>G56-INDEX($G$5:$G$271,MATCH(D56,$D$5:$D$271,0))</f>
        <v>0.00465277777777778</v>
      </c>
    </row>
    <row r="57" spans="1:10" ht="15" customHeight="1">
      <c r="A57" s="22">
        <v>53</v>
      </c>
      <c r="B57" s="23" t="s">
        <v>224</v>
      </c>
      <c r="C57" s="23" t="s">
        <v>116</v>
      </c>
      <c r="D57" s="22" t="s">
        <v>94</v>
      </c>
      <c r="E57" s="23" t="s">
        <v>183</v>
      </c>
      <c r="F57" s="24">
        <v>0.03564814814814815</v>
      </c>
      <c r="G57" s="24">
        <v>0.03564814814814815</v>
      </c>
      <c r="H57" s="22" t="str">
        <f t="shared" si="2"/>
        <v>5.08/km</v>
      </c>
      <c r="I57" s="25">
        <f t="shared" si="3"/>
        <v>0.008321759259259261</v>
      </c>
      <c r="J57" s="25">
        <f>G57-INDEX($G$5:$G$271,MATCH(D57,$D$5:$D$271,0))</f>
        <v>0.008321759259259261</v>
      </c>
    </row>
    <row r="58" spans="1:10" ht="15" customHeight="1">
      <c r="A58" s="22">
        <v>54</v>
      </c>
      <c r="B58" s="23" t="s">
        <v>225</v>
      </c>
      <c r="C58" s="23" t="s">
        <v>18</v>
      </c>
      <c r="D58" s="22" t="s">
        <v>94</v>
      </c>
      <c r="E58" s="23" t="s">
        <v>183</v>
      </c>
      <c r="F58" s="24">
        <v>0.035659722222222225</v>
      </c>
      <c r="G58" s="24">
        <v>0.035659722222222225</v>
      </c>
      <c r="H58" s="22" t="str">
        <f t="shared" si="2"/>
        <v>5.08/km</v>
      </c>
      <c r="I58" s="25">
        <f t="shared" si="3"/>
        <v>0.008333333333333335</v>
      </c>
      <c r="J58" s="25">
        <f>G58-INDEX($G$5:$G$271,MATCH(D58,$D$5:$D$271,0))</f>
        <v>0.008333333333333335</v>
      </c>
    </row>
    <row r="59" spans="1:10" ht="15" customHeight="1">
      <c r="A59" s="22">
        <v>55</v>
      </c>
      <c r="B59" s="23" t="s">
        <v>226</v>
      </c>
      <c r="C59" s="23" t="s">
        <v>36</v>
      </c>
      <c r="D59" s="22" t="s">
        <v>96</v>
      </c>
      <c r="E59" s="23" t="s">
        <v>183</v>
      </c>
      <c r="F59" s="24">
        <v>0.035659722222222225</v>
      </c>
      <c r="G59" s="24">
        <v>0.035659722222222225</v>
      </c>
      <c r="H59" s="22" t="str">
        <f t="shared" si="2"/>
        <v>5.08/km</v>
      </c>
      <c r="I59" s="25">
        <f t="shared" si="3"/>
        <v>0.008333333333333335</v>
      </c>
      <c r="J59" s="25">
        <f>G59-INDEX($G$5:$G$271,MATCH(D59,$D$5:$D$271,0))</f>
        <v>0.00793981481481482</v>
      </c>
    </row>
    <row r="60" spans="1:10" ht="15" customHeight="1">
      <c r="A60" s="22">
        <v>56</v>
      </c>
      <c r="B60" s="23" t="s">
        <v>217</v>
      </c>
      <c r="C60" s="23" t="s">
        <v>227</v>
      </c>
      <c r="D60" s="22" t="s">
        <v>101</v>
      </c>
      <c r="E60" s="23" t="s">
        <v>219</v>
      </c>
      <c r="F60" s="24">
        <v>0.03575231481481481</v>
      </c>
      <c r="G60" s="24">
        <v>0.03575231481481481</v>
      </c>
      <c r="H60" s="22" t="str">
        <f t="shared" si="2"/>
        <v>5.09/km</v>
      </c>
      <c r="I60" s="25">
        <f t="shared" si="3"/>
        <v>0.008425925925925924</v>
      </c>
      <c r="J60" s="25">
        <f>G60-INDEX($G$5:$G$271,MATCH(D60,$D$5:$D$271,0))</f>
        <v>0.004259259259259254</v>
      </c>
    </row>
    <row r="61" spans="1:10" ht="15" customHeight="1">
      <c r="A61" s="22">
        <v>57</v>
      </c>
      <c r="B61" s="23" t="s">
        <v>228</v>
      </c>
      <c r="C61" s="23" t="s">
        <v>17</v>
      </c>
      <c r="D61" s="22" t="s">
        <v>91</v>
      </c>
      <c r="E61" s="23" t="s">
        <v>203</v>
      </c>
      <c r="F61" s="24">
        <v>0.035787037037037034</v>
      </c>
      <c r="G61" s="24">
        <v>0.035787037037037034</v>
      </c>
      <c r="H61" s="22" t="str">
        <f t="shared" si="2"/>
        <v>5.09/km</v>
      </c>
      <c r="I61" s="25">
        <f t="shared" si="3"/>
        <v>0.008460648148148144</v>
      </c>
      <c r="J61" s="25">
        <f>G61-INDEX($G$5:$G$271,MATCH(D61,$D$5:$D$271,0))</f>
        <v>0.008020833333333328</v>
      </c>
    </row>
    <row r="62" spans="1:10" ht="15" customHeight="1">
      <c r="A62" s="22">
        <v>58</v>
      </c>
      <c r="B62" s="23" t="s">
        <v>229</v>
      </c>
      <c r="C62" s="23" t="s">
        <v>25</v>
      </c>
      <c r="D62" s="22" t="s">
        <v>92</v>
      </c>
      <c r="E62" s="23" t="s">
        <v>203</v>
      </c>
      <c r="F62" s="24">
        <v>0.0358912037037037</v>
      </c>
      <c r="G62" s="24">
        <v>0.0358912037037037</v>
      </c>
      <c r="H62" s="22" t="str">
        <f t="shared" si="2"/>
        <v>5.10/km</v>
      </c>
      <c r="I62" s="25">
        <f t="shared" si="3"/>
        <v>0.008564814814814813</v>
      </c>
      <c r="J62" s="25">
        <f>G62-INDEX($G$5:$G$271,MATCH(D62,$D$5:$D$271,0))</f>
        <v>0.004895833333333332</v>
      </c>
    </row>
    <row r="63" spans="1:10" ht="15" customHeight="1">
      <c r="A63" s="22">
        <v>59</v>
      </c>
      <c r="B63" s="23" t="s">
        <v>230</v>
      </c>
      <c r="C63" s="23" t="s">
        <v>128</v>
      </c>
      <c r="D63" s="22" t="s">
        <v>122</v>
      </c>
      <c r="E63" s="23" t="s">
        <v>209</v>
      </c>
      <c r="F63" s="24">
        <v>0.03594907407407407</v>
      </c>
      <c r="G63" s="24">
        <v>0.03594907407407407</v>
      </c>
      <c r="H63" s="22" t="str">
        <f t="shared" si="2"/>
        <v>5.11/km</v>
      </c>
      <c r="I63" s="25">
        <f t="shared" si="3"/>
        <v>0.008622685185185181</v>
      </c>
      <c r="J63" s="25">
        <f>G63-INDEX($G$5:$G$271,MATCH(D63,$D$5:$D$271,0))</f>
        <v>0.0008333333333333248</v>
      </c>
    </row>
    <row r="64" spans="1:10" ht="15" customHeight="1">
      <c r="A64" s="22">
        <v>60</v>
      </c>
      <c r="B64" s="23" t="s">
        <v>231</v>
      </c>
      <c r="C64" s="23" t="s">
        <v>17</v>
      </c>
      <c r="D64" s="22" t="s">
        <v>92</v>
      </c>
      <c r="E64" s="23" t="s">
        <v>232</v>
      </c>
      <c r="F64" s="24">
        <v>0.0359837962962963</v>
      </c>
      <c r="G64" s="24">
        <v>0.0359837962962963</v>
      </c>
      <c r="H64" s="22" t="str">
        <f t="shared" si="2"/>
        <v>5.11/km</v>
      </c>
      <c r="I64" s="25">
        <f t="shared" si="3"/>
        <v>0.008657407407407409</v>
      </c>
      <c r="J64" s="25">
        <f>G64-INDEX($G$5:$G$271,MATCH(D64,$D$5:$D$271,0))</f>
        <v>0.004988425925925927</v>
      </c>
    </row>
    <row r="65" spans="1:10" ht="15" customHeight="1">
      <c r="A65" s="22">
        <v>61</v>
      </c>
      <c r="B65" s="23" t="s">
        <v>233</v>
      </c>
      <c r="C65" s="23" t="s">
        <v>28</v>
      </c>
      <c r="D65" s="22" t="s">
        <v>96</v>
      </c>
      <c r="E65" s="23" t="s">
        <v>234</v>
      </c>
      <c r="F65" s="24">
        <v>0.03601851851851852</v>
      </c>
      <c r="G65" s="24">
        <v>0.03601851851851852</v>
      </c>
      <c r="H65" s="22" t="str">
        <f t="shared" si="2"/>
        <v>5.11/km</v>
      </c>
      <c r="I65" s="25">
        <f t="shared" si="3"/>
        <v>0.00869212962962963</v>
      </c>
      <c r="J65" s="25">
        <f>G65-INDEX($G$5:$G$271,MATCH(D65,$D$5:$D$271,0))</f>
        <v>0.008298611111111114</v>
      </c>
    </row>
    <row r="66" spans="1:10" ht="15" customHeight="1">
      <c r="A66" s="22">
        <v>62</v>
      </c>
      <c r="B66" s="23" t="s">
        <v>235</v>
      </c>
      <c r="C66" s="23" t="s">
        <v>33</v>
      </c>
      <c r="D66" s="22" t="s">
        <v>97</v>
      </c>
      <c r="E66" s="23" t="s">
        <v>203</v>
      </c>
      <c r="F66" s="24">
        <v>0.03605324074074074</v>
      </c>
      <c r="G66" s="24">
        <v>0.03605324074074074</v>
      </c>
      <c r="H66" s="22" t="str">
        <f t="shared" si="2"/>
        <v>5.12/km</v>
      </c>
      <c r="I66" s="25">
        <f t="shared" si="3"/>
        <v>0.00872685185185185</v>
      </c>
      <c r="J66" s="25">
        <f>G66-INDEX($G$5:$G$271,MATCH(D66,$D$5:$D$271,0))</f>
        <v>0.00376157407407407</v>
      </c>
    </row>
    <row r="67" spans="1:10" ht="15" customHeight="1">
      <c r="A67" s="22">
        <v>63</v>
      </c>
      <c r="B67" s="23" t="s">
        <v>236</v>
      </c>
      <c r="C67" s="23" t="s">
        <v>23</v>
      </c>
      <c r="D67" s="22" t="s">
        <v>96</v>
      </c>
      <c r="E67" s="23" t="s">
        <v>157</v>
      </c>
      <c r="F67" s="24">
        <v>0.03608796296296297</v>
      </c>
      <c r="G67" s="24">
        <v>0.03608796296296297</v>
      </c>
      <c r="H67" s="22" t="str">
        <f t="shared" si="2"/>
        <v>5.12/km</v>
      </c>
      <c r="I67" s="25">
        <f t="shared" si="3"/>
        <v>0.008761574074074078</v>
      </c>
      <c r="J67" s="25">
        <f>G67-INDEX($G$5:$G$271,MATCH(D67,$D$5:$D$271,0))</f>
        <v>0.008368055555555563</v>
      </c>
    </row>
    <row r="68" spans="1:10" ht="15" customHeight="1">
      <c r="A68" s="22">
        <v>64</v>
      </c>
      <c r="B68" s="23" t="s">
        <v>237</v>
      </c>
      <c r="C68" s="23" t="s">
        <v>16</v>
      </c>
      <c r="D68" s="22" t="s">
        <v>96</v>
      </c>
      <c r="E68" s="23" t="s">
        <v>238</v>
      </c>
      <c r="F68" s="24">
        <v>0.03619212962962963</v>
      </c>
      <c r="G68" s="24">
        <v>0.03619212962962963</v>
      </c>
      <c r="H68" s="22" t="str">
        <f t="shared" si="2"/>
        <v>5.13/km</v>
      </c>
      <c r="I68" s="25">
        <f t="shared" si="3"/>
        <v>0.00886574074074074</v>
      </c>
      <c r="J68" s="25">
        <f>G68-INDEX($G$5:$G$271,MATCH(D68,$D$5:$D$271,0))</f>
        <v>0.008472222222222225</v>
      </c>
    </row>
    <row r="69" spans="1:10" ht="15" customHeight="1">
      <c r="A69" s="22">
        <v>65</v>
      </c>
      <c r="B69" s="23" t="s">
        <v>239</v>
      </c>
      <c r="C69" s="23" t="s">
        <v>64</v>
      </c>
      <c r="D69" s="22" t="s">
        <v>93</v>
      </c>
      <c r="E69" s="23" t="s">
        <v>234</v>
      </c>
      <c r="F69" s="24">
        <v>0.03625</v>
      </c>
      <c r="G69" s="24">
        <v>0.03625</v>
      </c>
      <c r="H69" s="22" t="str">
        <f t="shared" si="2"/>
        <v>5.13/km</v>
      </c>
      <c r="I69" s="25">
        <f t="shared" si="3"/>
        <v>0.008923611111111108</v>
      </c>
      <c r="J69" s="25">
        <f>G69-INDEX($G$5:$G$271,MATCH(D69,$D$5:$D$271,0))</f>
        <v>0.006111111111111112</v>
      </c>
    </row>
    <row r="70" spans="1:10" ht="15" customHeight="1">
      <c r="A70" s="22">
        <v>66</v>
      </c>
      <c r="B70" s="23" t="s">
        <v>240</v>
      </c>
      <c r="C70" s="23" t="s">
        <v>241</v>
      </c>
      <c r="D70" s="22" t="s">
        <v>107</v>
      </c>
      <c r="E70" s="23" t="s">
        <v>159</v>
      </c>
      <c r="F70" s="24">
        <v>0.03630787037037037</v>
      </c>
      <c r="G70" s="24">
        <v>0.03630787037037037</v>
      </c>
      <c r="H70" s="22" t="str">
        <f t="shared" si="2"/>
        <v>5.14/km</v>
      </c>
      <c r="I70" s="25">
        <f t="shared" si="3"/>
        <v>0.008981481481481483</v>
      </c>
      <c r="J70" s="25">
        <f>G70-INDEX($G$5:$G$271,MATCH(D70,$D$5:$D$271,0))</f>
        <v>0.0011342592592592654</v>
      </c>
    </row>
    <row r="71" spans="1:10" ht="15" customHeight="1">
      <c r="A71" s="22">
        <v>67</v>
      </c>
      <c r="B71" s="23" t="s">
        <v>242</v>
      </c>
      <c r="C71" s="23" t="s">
        <v>24</v>
      </c>
      <c r="D71" s="22" t="s">
        <v>94</v>
      </c>
      <c r="E71" s="23" t="s">
        <v>183</v>
      </c>
      <c r="F71" s="24">
        <v>0.03640046296296296</v>
      </c>
      <c r="G71" s="24">
        <v>0.03640046296296296</v>
      </c>
      <c r="H71" s="22" t="str">
        <f t="shared" si="2"/>
        <v>5.15/km</v>
      </c>
      <c r="I71" s="25">
        <f t="shared" si="3"/>
        <v>0.009074074074074071</v>
      </c>
      <c r="J71" s="25">
        <f>G71-INDEX($G$5:$G$271,MATCH(D71,$D$5:$D$271,0))</f>
        <v>0.009074074074074071</v>
      </c>
    </row>
    <row r="72" spans="1:10" ht="15" customHeight="1">
      <c r="A72" s="22">
        <v>68</v>
      </c>
      <c r="B72" s="23" t="s">
        <v>243</v>
      </c>
      <c r="C72" s="23" t="s">
        <v>114</v>
      </c>
      <c r="D72" s="22" t="s">
        <v>97</v>
      </c>
      <c r="E72" s="23" t="s">
        <v>203</v>
      </c>
      <c r="F72" s="24">
        <v>0.036423611111111115</v>
      </c>
      <c r="G72" s="24">
        <v>0.036423611111111115</v>
      </c>
      <c r="H72" s="22" t="str">
        <f t="shared" si="2"/>
        <v>5.15/km</v>
      </c>
      <c r="I72" s="25">
        <f t="shared" si="3"/>
        <v>0.009097222222222225</v>
      </c>
      <c r="J72" s="25">
        <f>G72-INDEX($G$5:$G$271,MATCH(D72,$D$5:$D$271,0))</f>
        <v>0.004131944444444445</v>
      </c>
    </row>
    <row r="73" spans="1:10" ht="15" customHeight="1">
      <c r="A73" s="22">
        <v>69</v>
      </c>
      <c r="B73" s="23" t="s">
        <v>106</v>
      </c>
      <c r="C73" s="23" t="s">
        <v>26</v>
      </c>
      <c r="D73" s="22" t="s">
        <v>97</v>
      </c>
      <c r="E73" s="23" t="s">
        <v>203</v>
      </c>
      <c r="F73" s="24">
        <v>0.03643518518518519</v>
      </c>
      <c r="G73" s="24">
        <v>0.03643518518518519</v>
      </c>
      <c r="H73" s="22" t="str">
        <f t="shared" si="2"/>
        <v>5.15/km</v>
      </c>
      <c r="I73" s="25">
        <f t="shared" si="3"/>
        <v>0.009108796296296299</v>
      </c>
      <c r="J73" s="25">
        <f>G73-INDEX($G$5:$G$271,MATCH(D73,$D$5:$D$271,0))</f>
        <v>0.004143518518518519</v>
      </c>
    </row>
    <row r="74" spans="1:10" ht="15" customHeight="1">
      <c r="A74" s="22">
        <v>70</v>
      </c>
      <c r="B74" s="23" t="s">
        <v>244</v>
      </c>
      <c r="C74" s="23" t="s">
        <v>46</v>
      </c>
      <c r="D74" s="22" t="s">
        <v>93</v>
      </c>
      <c r="E74" s="23" t="s">
        <v>203</v>
      </c>
      <c r="F74" s="24">
        <v>0.036458333333333336</v>
      </c>
      <c r="G74" s="24">
        <v>0.036458333333333336</v>
      </c>
      <c r="H74" s="22" t="str">
        <f t="shared" si="2"/>
        <v>5.15/km</v>
      </c>
      <c r="I74" s="25">
        <f t="shared" si="3"/>
        <v>0.009131944444444446</v>
      </c>
      <c r="J74" s="25">
        <f>G74-INDEX($G$5:$G$271,MATCH(D74,$D$5:$D$271,0))</f>
        <v>0.0063194444444444504</v>
      </c>
    </row>
    <row r="75" spans="1:10" ht="15" customHeight="1">
      <c r="A75" s="22">
        <v>71</v>
      </c>
      <c r="B75" s="23" t="s">
        <v>245</v>
      </c>
      <c r="C75" s="23" t="s">
        <v>38</v>
      </c>
      <c r="D75" s="22" t="s">
        <v>96</v>
      </c>
      <c r="E75" s="23" t="s">
        <v>246</v>
      </c>
      <c r="F75" s="24">
        <v>0.03649305555555555</v>
      </c>
      <c r="G75" s="24">
        <v>0.03649305555555555</v>
      </c>
      <c r="H75" s="22" t="str">
        <f t="shared" si="2"/>
        <v>5.15/km</v>
      </c>
      <c r="I75" s="25">
        <f t="shared" si="3"/>
        <v>0.00916666666666666</v>
      </c>
      <c r="J75" s="25">
        <f>G75-INDEX($G$5:$G$271,MATCH(D75,$D$5:$D$271,0))</f>
        <v>0.008773148148148145</v>
      </c>
    </row>
    <row r="76" spans="1:10" ht="15" customHeight="1">
      <c r="A76" s="22">
        <v>72</v>
      </c>
      <c r="B76" s="23" t="s">
        <v>137</v>
      </c>
      <c r="C76" s="23" t="s">
        <v>44</v>
      </c>
      <c r="D76" s="22" t="s">
        <v>97</v>
      </c>
      <c r="E76" s="23" t="s">
        <v>222</v>
      </c>
      <c r="F76" s="24">
        <v>0.0366087962962963</v>
      </c>
      <c r="G76" s="24">
        <v>0.0366087962962963</v>
      </c>
      <c r="H76" s="22" t="str">
        <f t="shared" si="2"/>
        <v>5.16/km</v>
      </c>
      <c r="I76" s="25">
        <f t="shared" si="3"/>
        <v>0.00928240740740741</v>
      </c>
      <c r="J76" s="25">
        <f>G76-INDEX($G$5:$G$271,MATCH(D76,$D$5:$D$271,0))</f>
        <v>0.004317129629629629</v>
      </c>
    </row>
    <row r="77" spans="1:10" ht="15" customHeight="1">
      <c r="A77" s="22">
        <v>73</v>
      </c>
      <c r="B77" s="23" t="s">
        <v>247</v>
      </c>
      <c r="C77" s="23" t="s">
        <v>47</v>
      </c>
      <c r="D77" s="22" t="s">
        <v>93</v>
      </c>
      <c r="E77" s="23" t="s">
        <v>211</v>
      </c>
      <c r="F77" s="24">
        <v>0.03668981481481482</v>
      </c>
      <c r="G77" s="24">
        <v>0.03668981481481482</v>
      </c>
      <c r="H77" s="22" t="str">
        <f t="shared" si="2"/>
        <v>5.17/km</v>
      </c>
      <c r="I77" s="25">
        <f t="shared" si="3"/>
        <v>0.009363425925925931</v>
      </c>
      <c r="J77" s="25">
        <f>G77-INDEX($G$5:$G$271,MATCH(D77,$D$5:$D$271,0))</f>
        <v>0.006550925925925936</v>
      </c>
    </row>
    <row r="78" spans="1:10" ht="15" customHeight="1">
      <c r="A78" s="22">
        <v>74</v>
      </c>
      <c r="B78" s="23" t="s">
        <v>248</v>
      </c>
      <c r="C78" s="23" t="s">
        <v>16</v>
      </c>
      <c r="D78" s="22" t="s">
        <v>93</v>
      </c>
      <c r="E78" s="23" t="s">
        <v>249</v>
      </c>
      <c r="F78" s="24">
        <v>0.03668981481481482</v>
      </c>
      <c r="G78" s="24">
        <v>0.03668981481481482</v>
      </c>
      <c r="H78" s="22" t="str">
        <f t="shared" si="2"/>
        <v>5.17/km</v>
      </c>
      <c r="I78" s="25">
        <f t="shared" si="3"/>
        <v>0.009363425925925931</v>
      </c>
      <c r="J78" s="25">
        <f>G78-INDEX($G$5:$G$271,MATCH(D78,$D$5:$D$271,0))</f>
        <v>0.006550925925925936</v>
      </c>
    </row>
    <row r="79" spans="1:10" ht="15" customHeight="1">
      <c r="A79" s="22">
        <v>75</v>
      </c>
      <c r="B79" s="23" t="s">
        <v>250</v>
      </c>
      <c r="C79" s="23" t="s">
        <v>116</v>
      </c>
      <c r="D79" s="22" t="s">
        <v>94</v>
      </c>
      <c r="E79" s="23" t="s">
        <v>179</v>
      </c>
      <c r="F79" s="24">
        <v>0.03671296296296296</v>
      </c>
      <c r="G79" s="24">
        <v>0.03671296296296296</v>
      </c>
      <c r="H79" s="22" t="str">
        <f t="shared" si="2"/>
        <v>5.17/km</v>
      </c>
      <c r="I79" s="25">
        <f t="shared" si="3"/>
        <v>0.009386574074074071</v>
      </c>
      <c r="J79" s="25">
        <f>G79-INDEX($G$5:$G$271,MATCH(D79,$D$5:$D$271,0))</f>
        <v>0.009386574074074071</v>
      </c>
    </row>
    <row r="80" spans="1:10" ht="15" customHeight="1">
      <c r="A80" s="22">
        <v>76</v>
      </c>
      <c r="B80" s="23" t="s">
        <v>90</v>
      </c>
      <c r="C80" s="23" t="s">
        <v>75</v>
      </c>
      <c r="D80" s="22" t="s">
        <v>93</v>
      </c>
      <c r="E80" s="23" t="s">
        <v>203</v>
      </c>
      <c r="F80" s="24">
        <v>0.03674768518518518</v>
      </c>
      <c r="G80" s="24">
        <v>0.03674768518518518</v>
      </c>
      <c r="H80" s="22" t="str">
        <f t="shared" si="2"/>
        <v>5.18/km</v>
      </c>
      <c r="I80" s="25">
        <f t="shared" si="3"/>
        <v>0.009421296296296292</v>
      </c>
      <c r="J80" s="25">
        <f>G80-INDEX($G$5:$G$271,MATCH(D80,$D$5:$D$271,0))</f>
        <v>0.006608796296296297</v>
      </c>
    </row>
    <row r="81" spans="1:10" ht="15" customHeight="1">
      <c r="A81" s="22">
        <v>77</v>
      </c>
      <c r="B81" s="23" t="s">
        <v>251</v>
      </c>
      <c r="C81" s="23" t="s">
        <v>66</v>
      </c>
      <c r="D81" s="22" t="s">
        <v>107</v>
      </c>
      <c r="E81" s="23" t="s">
        <v>157</v>
      </c>
      <c r="F81" s="24">
        <v>0.03678240740740741</v>
      </c>
      <c r="G81" s="24">
        <v>0.03678240740740741</v>
      </c>
      <c r="H81" s="22" t="str">
        <f t="shared" si="2"/>
        <v>5.18/km</v>
      </c>
      <c r="I81" s="25">
        <f t="shared" si="3"/>
        <v>0.00945601851851852</v>
      </c>
      <c r="J81" s="25">
        <f>G81-INDEX($G$5:$G$271,MATCH(D81,$D$5:$D$271,0))</f>
        <v>0.0016087962962963026</v>
      </c>
    </row>
    <row r="82" spans="1:10" ht="15" customHeight="1">
      <c r="A82" s="22">
        <v>78</v>
      </c>
      <c r="B82" s="23" t="s">
        <v>252</v>
      </c>
      <c r="C82" s="23" t="s">
        <v>253</v>
      </c>
      <c r="D82" s="22" t="s">
        <v>96</v>
      </c>
      <c r="E82" s="23" t="s">
        <v>211</v>
      </c>
      <c r="F82" s="24">
        <v>0.03692129629629629</v>
      </c>
      <c r="G82" s="24">
        <v>0.03692129629629629</v>
      </c>
      <c r="H82" s="22" t="str">
        <f t="shared" si="2"/>
        <v>5.19/km</v>
      </c>
      <c r="I82" s="25">
        <f t="shared" si="3"/>
        <v>0.009594907407407403</v>
      </c>
      <c r="J82" s="25">
        <f>G82-INDEX($G$5:$G$271,MATCH(D82,$D$5:$D$271,0))</f>
        <v>0.009201388888888887</v>
      </c>
    </row>
    <row r="83" spans="1:10" ht="15" customHeight="1">
      <c r="A83" s="22">
        <v>79</v>
      </c>
      <c r="B83" s="23" t="s">
        <v>254</v>
      </c>
      <c r="C83" s="23" t="s">
        <v>255</v>
      </c>
      <c r="D83" s="22" t="s">
        <v>94</v>
      </c>
      <c r="E83" s="23" t="s">
        <v>183</v>
      </c>
      <c r="F83" s="24">
        <v>0.036932870370370366</v>
      </c>
      <c r="G83" s="24">
        <v>0.036932870370370366</v>
      </c>
      <c r="H83" s="22" t="str">
        <f aca="true" t="shared" si="4" ref="H83:H115">TEXT(INT((HOUR(G83)*3600+MINUTE(G83)*60+SECOND(G83))/$J$3/60),"0")&amp;"."&amp;TEXT(MOD((HOUR(G83)*3600+MINUTE(G83)*60+SECOND(G83))/$J$3,60),"00")&amp;"/km"</f>
        <v>5.19/km</v>
      </c>
      <c r="I83" s="25">
        <f aca="true" t="shared" si="5" ref="I83:I115">G83-$G$5</f>
        <v>0.009606481481481476</v>
      </c>
      <c r="J83" s="25">
        <f>G83-INDEX($G$5:$G$271,MATCH(D83,$D$5:$D$271,0))</f>
        <v>0.009606481481481476</v>
      </c>
    </row>
    <row r="84" spans="1:10" ht="15" customHeight="1">
      <c r="A84" s="22">
        <v>80</v>
      </c>
      <c r="B84" s="23" t="s">
        <v>256</v>
      </c>
      <c r="C84" s="23" t="s">
        <v>257</v>
      </c>
      <c r="D84" s="22" t="s">
        <v>94</v>
      </c>
      <c r="E84" s="23" t="s">
        <v>183</v>
      </c>
      <c r="F84" s="24">
        <v>0.03695601851851852</v>
      </c>
      <c r="G84" s="24">
        <v>0.03695601851851852</v>
      </c>
      <c r="H84" s="22" t="str">
        <f t="shared" si="4"/>
        <v>5.19/km</v>
      </c>
      <c r="I84" s="25">
        <f t="shared" si="5"/>
        <v>0.00962962962962963</v>
      </c>
      <c r="J84" s="25">
        <f>G84-INDEX($G$5:$G$271,MATCH(D84,$D$5:$D$271,0))</f>
        <v>0.00962962962962963</v>
      </c>
    </row>
    <row r="85" spans="1:10" ht="15" customHeight="1">
      <c r="A85" s="22">
        <v>81</v>
      </c>
      <c r="B85" s="23" t="s">
        <v>258</v>
      </c>
      <c r="C85" s="23" t="s">
        <v>80</v>
      </c>
      <c r="D85" s="22" t="s">
        <v>107</v>
      </c>
      <c r="E85" s="23" t="s">
        <v>79</v>
      </c>
      <c r="F85" s="24">
        <v>0.03697916666666667</v>
      </c>
      <c r="G85" s="24">
        <v>0.03697916666666667</v>
      </c>
      <c r="H85" s="22" t="str">
        <f t="shared" si="4"/>
        <v>5.20/km</v>
      </c>
      <c r="I85" s="25">
        <f t="shared" si="5"/>
        <v>0.009652777777777777</v>
      </c>
      <c r="J85" s="25">
        <f>G85-INDEX($G$5:$G$271,MATCH(D85,$D$5:$D$271,0))</f>
        <v>0.0018055555555555602</v>
      </c>
    </row>
    <row r="86" spans="1:10" ht="15" customHeight="1">
      <c r="A86" s="22">
        <v>82</v>
      </c>
      <c r="B86" s="23" t="s">
        <v>259</v>
      </c>
      <c r="C86" s="23" t="s">
        <v>42</v>
      </c>
      <c r="D86" s="22" t="s">
        <v>96</v>
      </c>
      <c r="E86" s="23" t="s">
        <v>260</v>
      </c>
      <c r="F86" s="24">
        <v>0.03703703703703704</v>
      </c>
      <c r="G86" s="24">
        <v>0.03703703703703704</v>
      </c>
      <c r="H86" s="22" t="str">
        <f t="shared" si="4"/>
        <v>5.20/km</v>
      </c>
      <c r="I86" s="25">
        <f t="shared" si="5"/>
        <v>0.009710648148148152</v>
      </c>
      <c r="J86" s="25">
        <f>G86-INDEX($G$5:$G$271,MATCH(D86,$D$5:$D$271,0))</f>
        <v>0.009317129629629637</v>
      </c>
    </row>
    <row r="87" spans="1:10" ht="15" customHeight="1">
      <c r="A87" s="22">
        <v>83</v>
      </c>
      <c r="B87" s="23" t="s">
        <v>261</v>
      </c>
      <c r="C87" s="23" t="s">
        <v>29</v>
      </c>
      <c r="D87" s="22" t="s">
        <v>96</v>
      </c>
      <c r="E87" s="23" t="s">
        <v>219</v>
      </c>
      <c r="F87" s="24">
        <v>0.03710648148148148</v>
      </c>
      <c r="G87" s="24">
        <v>0.03710648148148148</v>
      </c>
      <c r="H87" s="22" t="str">
        <f t="shared" si="4"/>
        <v>5.21/km</v>
      </c>
      <c r="I87" s="25">
        <f t="shared" si="5"/>
        <v>0.009780092592592594</v>
      </c>
      <c r="J87" s="25">
        <f>G87-INDEX($G$5:$G$271,MATCH(D87,$D$5:$D$271,0))</f>
        <v>0.009386574074074078</v>
      </c>
    </row>
    <row r="88" spans="1:10" ht="15" customHeight="1">
      <c r="A88" s="22">
        <v>84</v>
      </c>
      <c r="B88" s="23" t="s">
        <v>262</v>
      </c>
      <c r="C88" s="23" t="s">
        <v>15</v>
      </c>
      <c r="D88" s="22" t="s">
        <v>94</v>
      </c>
      <c r="E88" s="23" t="s">
        <v>183</v>
      </c>
      <c r="F88" s="24">
        <v>0.03725694444444445</v>
      </c>
      <c r="G88" s="24">
        <v>0.03725694444444445</v>
      </c>
      <c r="H88" s="22" t="str">
        <f t="shared" si="4"/>
        <v>5.22/km</v>
      </c>
      <c r="I88" s="25">
        <f t="shared" si="5"/>
        <v>0.009930555555555557</v>
      </c>
      <c r="J88" s="25">
        <f>G88-INDEX($G$5:$G$271,MATCH(D88,$D$5:$D$271,0))</f>
        <v>0.009930555555555557</v>
      </c>
    </row>
    <row r="89" spans="1:10" ht="15" customHeight="1">
      <c r="A89" s="30">
        <v>85</v>
      </c>
      <c r="B89" s="31" t="s">
        <v>263</v>
      </c>
      <c r="C89" s="31" t="s">
        <v>25</v>
      </c>
      <c r="D89" s="30" t="s">
        <v>91</v>
      </c>
      <c r="E89" s="31" t="s">
        <v>13</v>
      </c>
      <c r="F89" s="32">
        <v>0.03733796296296296</v>
      </c>
      <c r="G89" s="32">
        <v>0.03733796296296296</v>
      </c>
      <c r="H89" s="30" t="str">
        <f t="shared" si="4"/>
        <v>5.23/km</v>
      </c>
      <c r="I89" s="33">
        <f t="shared" si="5"/>
        <v>0.010011574074074072</v>
      </c>
      <c r="J89" s="33">
        <f>G89-INDEX($G$5:$G$271,MATCH(D89,$D$5:$D$271,0))</f>
        <v>0.009571759259259256</v>
      </c>
    </row>
    <row r="90" spans="1:10" ht="15" customHeight="1">
      <c r="A90" s="22">
        <v>86</v>
      </c>
      <c r="B90" s="23" t="s">
        <v>264</v>
      </c>
      <c r="C90" s="23" t="s">
        <v>49</v>
      </c>
      <c r="D90" s="22" t="s">
        <v>93</v>
      </c>
      <c r="E90" s="23" t="s">
        <v>161</v>
      </c>
      <c r="F90" s="24">
        <v>0.037488425925925925</v>
      </c>
      <c r="G90" s="24">
        <v>0.037488425925925925</v>
      </c>
      <c r="H90" s="22" t="str">
        <f t="shared" si="4"/>
        <v>5.24/km</v>
      </c>
      <c r="I90" s="25">
        <f t="shared" si="5"/>
        <v>0.010162037037037035</v>
      </c>
      <c r="J90" s="25">
        <f>G90-INDEX($G$5:$G$271,MATCH(D90,$D$5:$D$271,0))</f>
        <v>0.00734953703703704</v>
      </c>
    </row>
    <row r="91" spans="1:10" ht="15" customHeight="1">
      <c r="A91" s="22">
        <v>87</v>
      </c>
      <c r="B91" s="23" t="s">
        <v>84</v>
      </c>
      <c r="C91" s="23" t="s">
        <v>47</v>
      </c>
      <c r="D91" s="22" t="s">
        <v>93</v>
      </c>
      <c r="E91" s="23" t="s">
        <v>159</v>
      </c>
      <c r="F91" s="24">
        <v>0.037523148148148146</v>
      </c>
      <c r="G91" s="24">
        <v>0.037523148148148146</v>
      </c>
      <c r="H91" s="22" t="str">
        <f t="shared" si="4"/>
        <v>5.24/km</v>
      </c>
      <c r="I91" s="25">
        <f t="shared" si="5"/>
        <v>0.010196759259259256</v>
      </c>
      <c r="J91" s="25">
        <f>G91-INDEX($G$5:$G$271,MATCH(D91,$D$5:$D$271,0))</f>
        <v>0.0073842592592592605</v>
      </c>
    </row>
    <row r="92" spans="1:10" ht="15" customHeight="1">
      <c r="A92" s="22">
        <v>88</v>
      </c>
      <c r="B92" s="23" t="s">
        <v>265</v>
      </c>
      <c r="C92" s="23" t="s">
        <v>58</v>
      </c>
      <c r="D92" s="22" t="s">
        <v>96</v>
      </c>
      <c r="E92" s="23" t="s">
        <v>203</v>
      </c>
      <c r="F92" s="24">
        <v>0.0375462962962963</v>
      </c>
      <c r="G92" s="24">
        <v>0.0375462962962963</v>
      </c>
      <c r="H92" s="22" t="str">
        <f t="shared" si="4"/>
        <v>5.24/km</v>
      </c>
      <c r="I92" s="25">
        <f t="shared" si="5"/>
        <v>0.01021990740740741</v>
      </c>
      <c r="J92" s="25">
        <f>G92-INDEX($G$5:$G$271,MATCH(D92,$D$5:$D$271,0))</f>
        <v>0.009826388888888895</v>
      </c>
    </row>
    <row r="93" spans="1:10" ht="15" customHeight="1">
      <c r="A93" s="22">
        <v>89</v>
      </c>
      <c r="B93" s="23" t="s">
        <v>266</v>
      </c>
      <c r="C93" s="23" t="s">
        <v>38</v>
      </c>
      <c r="D93" s="22" t="s">
        <v>93</v>
      </c>
      <c r="E93" s="23" t="s">
        <v>169</v>
      </c>
      <c r="F93" s="24">
        <v>0.03770833333333333</v>
      </c>
      <c r="G93" s="24">
        <v>0.03770833333333333</v>
      </c>
      <c r="H93" s="22" t="str">
        <f t="shared" si="4"/>
        <v>5.26/km</v>
      </c>
      <c r="I93" s="25">
        <f t="shared" si="5"/>
        <v>0.01038194444444444</v>
      </c>
      <c r="J93" s="25">
        <f>G93-INDEX($G$5:$G$271,MATCH(D93,$D$5:$D$271,0))</f>
        <v>0.007569444444444445</v>
      </c>
    </row>
    <row r="94" spans="1:10" ht="15" customHeight="1">
      <c r="A94" s="22">
        <v>90</v>
      </c>
      <c r="B94" s="23" t="s">
        <v>267</v>
      </c>
      <c r="C94" s="23" t="s">
        <v>268</v>
      </c>
      <c r="D94" s="22" t="s">
        <v>93</v>
      </c>
      <c r="E94" s="23" t="s">
        <v>203</v>
      </c>
      <c r="F94" s="24">
        <v>0.03784722222222222</v>
      </c>
      <c r="G94" s="24">
        <v>0.03784722222222222</v>
      </c>
      <c r="H94" s="22" t="str">
        <f t="shared" si="4"/>
        <v>5.27/km</v>
      </c>
      <c r="I94" s="25">
        <f t="shared" si="5"/>
        <v>0.01052083333333333</v>
      </c>
      <c r="J94" s="25">
        <f>G94-INDEX($G$5:$G$271,MATCH(D94,$D$5:$D$271,0))</f>
        <v>0.007708333333333334</v>
      </c>
    </row>
    <row r="95" spans="1:10" ht="15" customHeight="1">
      <c r="A95" s="22">
        <v>91</v>
      </c>
      <c r="B95" s="23" t="s">
        <v>269</v>
      </c>
      <c r="C95" s="23" t="s">
        <v>99</v>
      </c>
      <c r="D95" s="22" t="s">
        <v>92</v>
      </c>
      <c r="E95" s="23" t="s">
        <v>98</v>
      </c>
      <c r="F95" s="24">
        <v>0.03789351851851852</v>
      </c>
      <c r="G95" s="24">
        <v>0.03789351851851852</v>
      </c>
      <c r="H95" s="22" t="str">
        <f t="shared" si="4"/>
        <v>5.27/km</v>
      </c>
      <c r="I95" s="25">
        <f t="shared" si="5"/>
        <v>0.010567129629629631</v>
      </c>
      <c r="J95" s="25">
        <f>G95-INDEX($G$5:$G$271,MATCH(D95,$D$5:$D$271,0))</f>
        <v>0.00689814814814815</v>
      </c>
    </row>
    <row r="96" spans="1:10" ht="15" customHeight="1">
      <c r="A96" s="22">
        <v>92</v>
      </c>
      <c r="B96" s="23" t="s">
        <v>270</v>
      </c>
      <c r="C96" s="23" t="s">
        <v>271</v>
      </c>
      <c r="D96" s="22" t="s">
        <v>97</v>
      </c>
      <c r="E96" s="23" t="s">
        <v>272</v>
      </c>
      <c r="F96" s="24">
        <v>0.03800925925925926</v>
      </c>
      <c r="G96" s="24">
        <v>0.03800925925925926</v>
      </c>
      <c r="H96" s="22" t="str">
        <f t="shared" si="4"/>
        <v>5.28/km</v>
      </c>
      <c r="I96" s="25">
        <f t="shared" si="5"/>
        <v>0.010682870370370374</v>
      </c>
      <c r="J96" s="25">
        <f>G96-INDEX($G$5:$G$271,MATCH(D96,$D$5:$D$271,0))</f>
        <v>0.0057175925925925936</v>
      </c>
    </row>
    <row r="97" spans="1:10" ht="15" customHeight="1">
      <c r="A97" s="22">
        <v>93</v>
      </c>
      <c r="B97" s="23" t="s">
        <v>273</v>
      </c>
      <c r="C97" s="23" t="s">
        <v>40</v>
      </c>
      <c r="D97" s="22" t="s">
        <v>91</v>
      </c>
      <c r="E97" s="23" t="s">
        <v>203</v>
      </c>
      <c r="F97" s="24">
        <v>0.03804398148148148</v>
      </c>
      <c r="G97" s="24">
        <v>0.03804398148148148</v>
      </c>
      <c r="H97" s="22" t="str">
        <f t="shared" si="4"/>
        <v>5.29/km</v>
      </c>
      <c r="I97" s="25">
        <f t="shared" si="5"/>
        <v>0.010717592592592588</v>
      </c>
      <c r="J97" s="25">
        <f>G97-INDEX($G$5:$G$271,MATCH(D97,$D$5:$D$271,0))</f>
        <v>0.010277777777777771</v>
      </c>
    </row>
    <row r="98" spans="1:10" ht="15" customHeight="1">
      <c r="A98" s="22">
        <v>94</v>
      </c>
      <c r="B98" s="23" t="s">
        <v>274</v>
      </c>
      <c r="C98" s="23" t="s">
        <v>14</v>
      </c>
      <c r="D98" s="22" t="s">
        <v>97</v>
      </c>
      <c r="E98" s="23" t="s">
        <v>159</v>
      </c>
      <c r="F98" s="24">
        <v>0.038182870370370374</v>
      </c>
      <c r="G98" s="24">
        <v>0.038182870370370374</v>
      </c>
      <c r="H98" s="22" t="str">
        <f t="shared" si="4"/>
        <v>5.30/km</v>
      </c>
      <c r="I98" s="25">
        <f t="shared" si="5"/>
        <v>0.010856481481481484</v>
      </c>
      <c r="J98" s="25">
        <f>G98-INDEX($G$5:$G$271,MATCH(D98,$D$5:$D$271,0))</f>
        <v>0.005891203703703704</v>
      </c>
    </row>
    <row r="99" spans="1:10" ht="15" customHeight="1">
      <c r="A99" s="22">
        <v>95</v>
      </c>
      <c r="B99" s="23" t="s">
        <v>275</v>
      </c>
      <c r="C99" s="23" t="s">
        <v>39</v>
      </c>
      <c r="D99" s="22" t="s">
        <v>93</v>
      </c>
      <c r="E99" s="23" t="s">
        <v>203</v>
      </c>
      <c r="F99" s="24">
        <v>0.038252314814814815</v>
      </c>
      <c r="G99" s="24">
        <v>0.038252314814814815</v>
      </c>
      <c r="H99" s="22" t="str">
        <f t="shared" si="4"/>
        <v>5.31/km</v>
      </c>
      <c r="I99" s="25">
        <f t="shared" si="5"/>
        <v>0.010925925925925926</v>
      </c>
      <c r="J99" s="25">
        <f>G99-INDEX($G$5:$G$271,MATCH(D99,$D$5:$D$271,0))</f>
        <v>0.00811342592592593</v>
      </c>
    </row>
    <row r="100" spans="1:10" ht="15" customHeight="1">
      <c r="A100" s="22">
        <v>96</v>
      </c>
      <c r="B100" s="23" t="s">
        <v>276</v>
      </c>
      <c r="C100" s="23" t="s">
        <v>34</v>
      </c>
      <c r="D100" s="22" t="s">
        <v>94</v>
      </c>
      <c r="E100" s="23" t="s">
        <v>183</v>
      </c>
      <c r="F100" s="24">
        <v>0.03826388888888889</v>
      </c>
      <c r="G100" s="24">
        <v>0.03826388888888889</v>
      </c>
      <c r="H100" s="22" t="str">
        <f t="shared" si="4"/>
        <v>5.31/km</v>
      </c>
      <c r="I100" s="25">
        <f t="shared" si="5"/>
        <v>0.0109375</v>
      </c>
      <c r="J100" s="25">
        <f>G100-INDEX($G$5:$G$271,MATCH(D100,$D$5:$D$271,0))</f>
        <v>0.0109375</v>
      </c>
    </row>
    <row r="101" spans="1:10" ht="15" customHeight="1">
      <c r="A101" s="22">
        <v>97</v>
      </c>
      <c r="B101" s="23" t="s">
        <v>277</v>
      </c>
      <c r="C101" s="23" t="s">
        <v>278</v>
      </c>
      <c r="D101" s="22" t="s">
        <v>111</v>
      </c>
      <c r="E101" s="23" t="s">
        <v>203</v>
      </c>
      <c r="F101" s="24">
        <v>0.03837962962962963</v>
      </c>
      <c r="G101" s="24">
        <v>0.03837962962962963</v>
      </c>
      <c r="H101" s="22" t="str">
        <f t="shared" si="4"/>
        <v>5.32/km</v>
      </c>
      <c r="I101" s="25">
        <f t="shared" si="5"/>
        <v>0.011053240740740742</v>
      </c>
      <c r="J101" s="25">
        <f>G101-INDEX($G$5:$G$271,MATCH(D101,$D$5:$D$271,0))</f>
        <v>0.004780092592592593</v>
      </c>
    </row>
    <row r="102" spans="1:10" ht="15" customHeight="1">
      <c r="A102" s="22">
        <v>98</v>
      </c>
      <c r="B102" s="23" t="s">
        <v>279</v>
      </c>
      <c r="C102" s="23" t="s">
        <v>133</v>
      </c>
      <c r="D102" s="22" t="s">
        <v>118</v>
      </c>
      <c r="E102" s="23" t="s">
        <v>211</v>
      </c>
      <c r="F102" s="24">
        <v>0.03841435185185185</v>
      </c>
      <c r="G102" s="24">
        <v>0.03841435185185185</v>
      </c>
      <c r="H102" s="22" t="str">
        <f t="shared" si="4"/>
        <v>5.32/km</v>
      </c>
      <c r="I102" s="25">
        <f t="shared" si="5"/>
        <v>0.011087962962962963</v>
      </c>
      <c r="J102" s="25">
        <f>G102-INDEX($G$5:$G$271,MATCH(D102,$D$5:$D$271,0))</f>
        <v>0.004641203703703703</v>
      </c>
    </row>
    <row r="103" spans="1:10" ht="15" customHeight="1">
      <c r="A103" s="22">
        <v>99</v>
      </c>
      <c r="B103" s="23" t="s">
        <v>280</v>
      </c>
      <c r="C103" s="23" t="s">
        <v>60</v>
      </c>
      <c r="D103" s="22" t="s">
        <v>93</v>
      </c>
      <c r="E103" s="23" t="s">
        <v>211</v>
      </c>
      <c r="F103" s="24">
        <v>0.038425925925925926</v>
      </c>
      <c r="G103" s="24">
        <v>0.038425925925925926</v>
      </c>
      <c r="H103" s="22" t="str">
        <f t="shared" si="4"/>
        <v>5.32/km</v>
      </c>
      <c r="I103" s="25">
        <f t="shared" si="5"/>
        <v>0.011099537037037036</v>
      </c>
      <c r="J103" s="25">
        <f>G103-INDEX($G$5:$G$271,MATCH(D103,$D$5:$D$271,0))</f>
        <v>0.00828703703703704</v>
      </c>
    </row>
    <row r="104" spans="1:10" ht="15" customHeight="1">
      <c r="A104" s="22">
        <v>100</v>
      </c>
      <c r="B104" s="23" t="s">
        <v>281</v>
      </c>
      <c r="C104" s="23" t="s">
        <v>52</v>
      </c>
      <c r="D104" s="22" t="s">
        <v>97</v>
      </c>
      <c r="E104" s="23" t="s">
        <v>234</v>
      </c>
      <c r="F104" s="24">
        <v>0.03850694444444445</v>
      </c>
      <c r="G104" s="24">
        <v>0.03850694444444445</v>
      </c>
      <c r="H104" s="22" t="str">
        <f t="shared" si="4"/>
        <v>5.33/km</v>
      </c>
      <c r="I104" s="25">
        <f t="shared" si="5"/>
        <v>0.011180555555555558</v>
      </c>
      <c r="J104" s="25">
        <f>G104-INDEX($G$5:$G$271,MATCH(D104,$D$5:$D$271,0))</f>
        <v>0.006215277777777778</v>
      </c>
    </row>
    <row r="105" spans="1:10" ht="15" customHeight="1">
      <c r="A105" s="22">
        <v>101</v>
      </c>
      <c r="B105" s="23" t="s">
        <v>282</v>
      </c>
      <c r="C105" s="23" t="s">
        <v>105</v>
      </c>
      <c r="D105" s="22" t="s">
        <v>91</v>
      </c>
      <c r="E105" s="23" t="s">
        <v>283</v>
      </c>
      <c r="F105" s="24">
        <v>0.03858796296296297</v>
      </c>
      <c r="G105" s="24">
        <v>0.03858796296296297</v>
      </c>
      <c r="H105" s="22" t="str">
        <f t="shared" si="4"/>
        <v>5.33/km</v>
      </c>
      <c r="I105" s="25">
        <f t="shared" si="5"/>
        <v>0.01126157407407408</v>
      </c>
      <c r="J105" s="25">
        <f>G105-INDEX($G$5:$G$271,MATCH(D105,$D$5:$D$271,0))</f>
        <v>0.010821759259259264</v>
      </c>
    </row>
    <row r="106" spans="1:10" ht="15" customHeight="1">
      <c r="A106" s="22">
        <v>102</v>
      </c>
      <c r="B106" s="23" t="s">
        <v>284</v>
      </c>
      <c r="C106" s="23" t="s">
        <v>70</v>
      </c>
      <c r="D106" s="22" t="s">
        <v>123</v>
      </c>
      <c r="E106" s="23" t="s">
        <v>87</v>
      </c>
      <c r="F106" s="24">
        <v>0.038599537037037036</v>
      </c>
      <c r="G106" s="24">
        <v>0.038599537037037036</v>
      </c>
      <c r="H106" s="22" t="str">
        <f t="shared" si="4"/>
        <v>5.34/km</v>
      </c>
      <c r="I106" s="25">
        <f t="shared" si="5"/>
        <v>0.011273148148148147</v>
      </c>
      <c r="J106" s="25">
        <f>G106-INDEX($G$5:$G$271,MATCH(D106,$D$5:$D$271,0))</f>
        <v>0</v>
      </c>
    </row>
    <row r="107" spans="1:10" ht="15" customHeight="1">
      <c r="A107" s="30">
        <v>103</v>
      </c>
      <c r="B107" s="31" t="s">
        <v>285</v>
      </c>
      <c r="C107" s="31" t="s">
        <v>25</v>
      </c>
      <c r="D107" s="30" t="s">
        <v>96</v>
      </c>
      <c r="E107" s="31" t="s">
        <v>13</v>
      </c>
      <c r="F107" s="32">
        <v>0.03868055555555556</v>
      </c>
      <c r="G107" s="32">
        <v>0.03868055555555556</v>
      </c>
      <c r="H107" s="30" t="str">
        <f t="shared" si="4"/>
        <v>5.34/km</v>
      </c>
      <c r="I107" s="33">
        <f t="shared" si="5"/>
        <v>0.011354166666666669</v>
      </c>
      <c r="J107" s="33">
        <f>G107-INDEX($G$5:$G$271,MATCH(D107,$D$5:$D$271,0))</f>
        <v>0.010960648148148153</v>
      </c>
    </row>
    <row r="108" spans="1:10" ht="15" customHeight="1">
      <c r="A108" s="22">
        <v>104</v>
      </c>
      <c r="B108" s="23" t="s">
        <v>286</v>
      </c>
      <c r="C108" s="23" t="s">
        <v>43</v>
      </c>
      <c r="D108" s="22" t="s">
        <v>91</v>
      </c>
      <c r="E108" s="23" t="s">
        <v>287</v>
      </c>
      <c r="F108" s="24">
        <v>0.03875</v>
      </c>
      <c r="G108" s="24">
        <v>0.03875</v>
      </c>
      <c r="H108" s="22" t="str">
        <f t="shared" si="4"/>
        <v>5.35/km</v>
      </c>
      <c r="I108" s="25">
        <f t="shared" si="5"/>
        <v>0.01142361111111111</v>
      </c>
      <c r="J108" s="25">
        <f>G108-INDEX($G$5:$G$271,MATCH(D108,$D$5:$D$271,0))</f>
        <v>0.010983796296296294</v>
      </c>
    </row>
    <row r="109" spans="1:10" ht="15" customHeight="1">
      <c r="A109" s="22">
        <v>105</v>
      </c>
      <c r="B109" s="23" t="s">
        <v>288</v>
      </c>
      <c r="C109" s="23" t="s">
        <v>15</v>
      </c>
      <c r="D109" s="22" t="s">
        <v>93</v>
      </c>
      <c r="E109" s="23" t="s">
        <v>211</v>
      </c>
      <c r="F109" s="24">
        <v>0.038796296296296294</v>
      </c>
      <c r="G109" s="24">
        <v>0.038796296296296294</v>
      </c>
      <c r="H109" s="22" t="str">
        <f t="shared" si="4"/>
        <v>5.35/km</v>
      </c>
      <c r="I109" s="25">
        <f t="shared" si="5"/>
        <v>0.011469907407407404</v>
      </c>
      <c r="J109" s="25">
        <f>G109-INDEX($G$5:$G$271,MATCH(D109,$D$5:$D$271,0))</f>
        <v>0.008657407407407409</v>
      </c>
    </row>
    <row r="110" spans="1:10" ht="15" customHeight="1">
      <c r="A110" s="22">
        <v>106</v>
      </c>
      <c r="B110" s="23" t="s">
        <v>289</v>
      </c>
      <c r="C110" s="23" t="s">
        <v>130</v>
      </c>
      <c r="D110" s="22" t="s">
        <v>122</v>
      </c>
      <c r="E110" s="23" t="s">
        <v>211</v>
      </c>
      <c r="F110" s="24">
        <v>0.038807870370370375</v>
      </c>
      <c r="G110" s="24">
        <v>0.038807870370370375</v>
      </c>
      <c r="H110" s="22" t="str">
        <f t="shared" si="4"/>
        <v>5.35/km</v>
      </c>
      <c r="I110" s="25">
        <f t="shared" si="5"/>
        <v>0.011481481481481485</v>
      </c>
      <c r="J110" s="25">
        <f>G110-INDEX($G$5:$G$271,MATCH(D110,$D$5:$D$271,0))</f>
        <v>0.0036921296296296285</v>
      </c>
    </row>
    <row r="111" spans="1:10" ht="15" customHeight="1">
      <c r="A111" s="22">
        <v>107</v>
      </c>
      <c r="B111" s="23" t="s">
        <v>290</v>
      </c>
      <c r="C111" s="23" t="s">
        <v>50</v>
      </c>
      <c r="D111" s="22" t="s">
        <v>107</v>
      </c>
      <c r="E111" s="23" t="s">
        <v>159</v>
      </c>
      <c r="F111" s="24">
        <v>0.03881944444444444</v>
      </c>
      <c r="G111" s="24">
        <v>0.03881944444444444</v>
      </c>
      <c r="H111" s="22" t="str">
        <f t="shared" si="4"/>
        <v>5.35/km</v>
      </c>
      <c r="I111" s="25">
        <f t="shared" si="5"/>
        <v>0.011493055555555552</v>
      </c>
      <c r="J111" s="25">
        <f>G111-INDEX($G$5:$G$271,MATCH(D111,$D$5:$D$271,0))</f>
        <v>0.0036458333333333343</v>
      </c>
    </row>
    <row r="112" spans="1:10" ht="15" customHeight="1">
      <c r="A112" s="22">
        <v>108</v>
      </c>
      <c r="B112" s="23" t="s">
        <v>291</v>
      </c>
      <c r="C112" s="23" t="s">
        <v>19</v>
      </c>
      <c r="D112" s="22" t="s">
        <v>93</v>
      </c>
      <c r="E112" s="23" t="s">
        <v>161</v>
      </c>
      <c r="F112" s="24">
        <v>0.03886574074074074</v>
      </c>
      <c r="G112" s="24">
        <v>0.03886574074074074</v>
      </c>
      <c r="H112" s="22" t="str">
        <f t="shared" si="4"/>
        <v>5.36/km</v>
      </c>
      <c r="I112" s="25">
        <f t="shared" si="5"/>
        <v>0.011539351851851853</v>
      </c>
      <c r="J112" s="25">
        <f>G112-INDEX($G$5:$G$271,MATCH(D112,$D$5:$D$271,0))</f>
        <v>0.008726851851851857</v>
      </c>
    </row>
    <row r="113" spans="1:10" ht="15" customHeight="1">
      <c r="A113" s="22">
        <v>109</v>
      </c>
      <c r="B113" s="23" t="s">
        <v>292</v>
      </c>
      <c r="C113" s="23" t="s">
        <v>293</v>
      </c>
      <c r="D113" s="22" t="s">
        <v>96</v>
      </c>
      <c r="E113" s="23" t="s">
        <v>211</v>
      </c>
      <c r="F113" s="24">
        <v>0.03893518518518519</v>
      </c>
      <c r="G113" s="24">
        <v>0.03893518518518519</v>
      </c>
      <c r="H113" s="22" t="str">
        <f t="shared" si="4"/>
        <v>5.36/km</v>
      </c>
      <c r="I113" s="25">
        <f t="shared" si="5"/>
        <v>0.011608796296296301</v>
      </c>
      <c r="J113" s="25">
        <f>G113-INDEX($G$5:$G$271,MATCH(D113,$D$5:$D$271,0))</f>
        <v>0.011215277777777786</v>
      </c>
    </row>
    <row r="114" spans="1:10" ht="15" customHeight="1">
      <c r="A114" s="22">
        <v>110</v>
      </c>
      <c r="B114" s="23" t="s">
        <v>294</v>
      </c>
      <c r="C114" s="23" t="s">
        <v>61</v>
      </c>
      <c r="D114" s="22" t="s">
        <v>94</v>
      </c>
      <c r="E114" s="23" t="s">
        <v>169</v>
      </c>
      <c r="F114" s="24">
        <v>0.03893518518518519</v>
      </c>
      <c r="G114" s="24">
        <v>0.03893518518518519</v>
      </c>
      <c r="H114" s="22" t="str">
        <f t="shared" si="4"/>
        <v>5.36/km</v>
      </c>
      <c r="I114" s="25">
        <f t="shared" si="5"/>
        <v>0.011608796296296301</v>
      </c>
      <c r="J114" s="25">
        <f>G114-INDEX($G$5:$G$271,MATCH(D114,$D$5:$D$271,0))</f>
        <v>0.011608796296296301</v>
      </c>
    </row>
    <row r="115" spans="1:10" ht="15" customHeight="1">
      <c r="A115" s="22">
        <v>111</v>
      </c>
      <c r="B115" s="23" t="s">
        <v>292</v>
      </c>
      <c r="C115" s="23" t="s">
        <v>25</v>
      </c>
      <c r="D115" s="22" t="s">
        <v>91</v>
      </c>
      <c r="E115" s="23" t="s">
        <v>295</v>
      </c>
      <c r="F115" s="24">
        <v>0.03893518518518519</v>
      </c>
      <c r="G115" s="24">
        <v>0.03893518518518519</v>
      </c>
      <c r="H115" s="22" t="str">
        <f t="shared" si="4"/>
        <v>5.36/km</v>
      </c>
      <c r="I115" s="25">
        <f t="shared" si="5"/>
        <v>0.011608796296296301</v>
      </c>
      <c r="J115" s="25">
        <f>G115-INDEX($G$5:$G$271,MATCH(D115,$D$5:$D$271,0))</f>
        <v>0.011168981481481485</v>
      </c>
    </row>
    <row r="116" spans="1:10" ht="15" customHeight="1">
      <c r="A116" s="22">
        <v>112</v>
      </c>
      <c r="B116" s="23" t="s">
        <v>212</v>
      </c>
      <c r="C116" s="23" t="s">
        <v>37</v>
      </c>
      <c r="D116" s="22" t="s">
        <v>94</v>
      </c>
      <c r="E116" s="23" t="s">
        <v>183</v>
      </c>
      <c r="F116" s="24">
        <v>0.03894675925925926</v>
      </c>
      <c r="G116" s="24">
        <v>0.03894675925925926</v>
      </c>
      <c r="H116" s="22" t="str">
        <f aca="true" t="shared" si="6" ref="H116:H179">TEXT(INT((HOUR(G116)*3600+MINUTE(G116)*60+SECOND(G116))/$J$3/60),"0")&amp;"."&amp;TEXT(MOD((HOUR(G116)*3600+MINUTE(G116)*60+SECOND(G116))/$J$3,60),"00")&amp;"/km"</f>
        <v>5.37/km</v>
      </c>
      <c r="I116" s="25">
        <f aca="true" t="shared" si="7" ref="I116:I179">G116-$G$5</f>
        <v>0.011620370370370368</v>
      </c>
      <c r="J116" s="25">
        <f>G116-INDEX($G$5:$G$271,MATCH(D116,$D$5:$D$271,0))</f>
        <v>0.011620370370370368</v>
      </c>
    </row>
    <row r="117" spans="1:10" ht="15" customHeight="1">
      <c r="A117" s="22">
        <v>113</v>
      </c>
      <c r="B117" s="23" t="s">
        <v>296</v>
      </c>
      <c r="C117" s="23" t="s">
        <v>52</v>
      </c>
      <c r="D117" s="22" t="s">
        <v>91</v>
      </c>
      <c r="E117" s="23" t="s">
        <v>203</v>
      </c>
      <c r="F117" s="24">
        <v>0.03923611111111111</v>
      </c>
      <c r="G117" s="24">
        <v>0.03923611111111111</v>
      </c>
      <c r="H117" s="22" t="str">
        <f t="shared" si="6"/>
        <v>5.39/km</v>
      </c>
      <c r="I117" s="25">
        <f t="shared" si="7"/>
        <v>0.01190972222222222</v>
      </c>
      <c r="J117" s="25">
        <f>G117-INDEX($G$5:$G$271,MATCH(D117,$D$5:$D$271,0))</f>
        <v>0.011469907407407404</v>
      </c>
    </row>
    <row r="118" spans="1:10" ht="15" customHeight="1">
      <c r="A118" s="22">
        <v>114</v>
      </c>
      <c r="B118" s="23" t="s">
        <v>71</v>
      </c>
      <c r="C118" s="23" t="s">
        <v>69</v>
      </c>
      <c r="D118" s="22" t="s">
        <v>91</v>
      </c>
      <c r="E118" s="23" t="s">
        <v>159</v>
      </c>
      <c r="F118" s="24">
        <v>0.03943287037037037</v>
      </c>
      <c r="G118" s="24">
        <v>0.03943287037037037</v>
      </c>
      <c r="H118" s="22" t="str">
        <f t="shared" si="6"/>
        <v>5.41/km</v>
      </c>
      <c r="I118" s="25">
        <f t="shared" si="7"/>
        <v>0.012106481481481478</v>
      </c>
      <c r="J118" s="25">
        <f>G118-INDEX($G$5:$G$271,MATCH(D118,$D$5:$D$271,0))</f>
        <v>0.011666666666666662</v>
      </c>
    </row>
    <row r="119" spans="1:10" ht="15" customHeight="1">
      <c r="A119" s="22">
        <v>115</v>
      </c>
      <c r="B119" s="23" t="s">
        <v>297</v>
      </c>
      <c r="C119" s="23" t="s">
        <v>129</v>
      </c>
      <c r="D119" s="22" t="s">
        <v>101</v>
      </c>
      <c r="E119" s="23" t="s">
        <v>157</v>
      </c>
      <c r="F119" s="24">
        <v>0.03947916666666667</v>
      </c>
      <c r="G119" s="24">
        <v>0.03947916666666667</v>
      </c>
      <c r="H119" s="22" t="str">
        <f t="shared" si="6"/>
        <v>5.41/km</v>
      </c>
      <c r="I119" s="25">
        <f t="shared" si="7"/>
        <v>0.01215277777777778</v>
      </c>
      <c r="J119" s="25">
        <f>G119-INDEX($G$5:$G$271,MATCH(D119,$D$5:$D$271,0))</f>
        <v>0.00798611111111111</v>
      </c>
    </row>
    <row r="120" spans="1:10" ht="15" customHeight="1">
      <c r="A120" s="22">
        <v>116</v>
      </c>
      <c r="B120" s="23" t="s">
        <v>298</v>
      </c>
      <c r="C120" s="23" t="s">
        <v>72</v>
      </c>
      <c r="D120" s="22" t="s">
        <v>107</v>
      </c>
      <c r="E120" s="23" t="s">
        <v>260</v>
      </c>
      <c r="F120" s="24">
        <v>0.03986111111111111</v>
      </c>
      <c r="G120" s="24">
        <v>0.03986111111111111</v>
      </c>
      <c r="H120" s="22" t="str">
        <f t="shared" si="6"/>
        <v>5.44/km</v>
      </c>
      <c r="I120" s="25">
        <f t="shared" si="7"/>
        <v>0.012534722222222221</v>
      </c>
      <c r="J120" s="25">
        <f>G120-INDEX($G$5:$G$271,MATCH(D120,$D$5:$D$271,0))</f>
        <v>0.004687500000000004</v>
      </c>
    </row>
    <row r="121" spans="1:10" ht="15" customHeight="1">
      <c r="A121" s="22">
        <v>117</v>
      </c>
      <c r="B121" s="23" t="s">
        <v>299</v>
      </c>
      <c r="C121" s="23" t="s">
        <v>300</v>
      </c>
      <c r="D121" s="22" t="s">
        <v>111</v>
      </c>
      <c r="E121" s="23" t="s">
        <v>159</v>
      </c>
      <c r="F121" s="24">
        <v>0.03991898148148148</v>
      </c>
      <c r="G121" s="24">
        <v>0.03991898148148148</v>
      </c>
      <c r="H121" s="22" t="str">
        <f t="shared" si="6"/>
        <v>5.45/km</v>
      </c>
      <c r="I121" s="25">
        <f t="shared" si="7"/>
        <v>0.01259259259259259</v>
      </c>
      <c r="J121" s="25">
        <f>G121-INDEX($G$5:$G$271,MATCH(D121,$D$5:$D$271,0))</f>
        <v>0.00631944444444444</v>
      </c>
    </row>
    <row r="122" spans="1:10" ht="15" customHeight="1">
      <c r="A122" s="22">
        <v>118</v>
      </c>
      <c r="B122" s="23" t="s">
        <v>301</v>
      </c>
      <c r="C122" s="23" t="s">
        <v>59</v>
      </c>
      <c r="D122" s="22" t="s">
        <v>91</v>
      </c>
      <c r="E122" s="23" t="s">
        <v>159</v>
      </c>
      <c r="F122" s="24">
        <v>0.039942129629629626</v>
      </c>
      <c r="G122" s="24">
        <v>0.039942129629629626</v>
      </c>
      <c r="H122" s="22" t="str">
        <f t="shared" si="6"/>
        <v>5.45/km</v>
      </c>
      <c r="I122" s="25">
        <f t="shared" si="7"/>
        <v>0.012615740740740736</v>
      </c>
      <c r="J122" s="25">
        <f>G122-INDEX($G$5:$G$271,MATCH(D122,$D$5:$D$271,0))</f>
        <v>0.01217592592592592</v>
      </c>
    </row>
    <row r="123" spans="1:10" ht="15" customHeight="1">
      <c r="A123" s="22">
        <v>119</v>
      </c>
      <c r="B123" s="23" t="s">
        <v>302</v>
      </c>
      <c r="C123" s="23" t="s">
        <v>139</v>
      </c>
      <c r="D123" s="22" t="s">
        <v>118</v>
      </c>
      <c r="E123" s="23" t="s">
        <v>175</v>
      </c>
      <c r="F123" s="24">
        <v>0.04027777777777778</v>
      </c>
      <c r="G123" s="24">
        <v>0.04027777777777778</v>
      </c>
      <c r="H123" s="22" t="str">
        <f t="shared" si="6"/>
        <v>5.48/km</v>
      </c>
      <c r="I123" s="25">
        <f t="shared" si="7"/>
        <v>0.01295138888888889</v>
      </c>
      <c r="J123" s="25">
        <f>G123-INDEX($G$5:$G$271,MATCH(D123,$D$5:$D$271,0))</f>
        <v>0.006504629629629631</v>
      </c>
    </row>
    <row r="124" spans="1:10" ht="15" customHeight="1">
      <c r="A124" s="22">
        <v>120</v>
      </c>
      <c r="B124" s="23" t="s">
        <v>81</v>
      </c>
      <c r="C124" s="23" t="s">
        <v>43</v>
      </c>
      <c r="D124" s="22" t="s">
        <v>97</v>
      </c>
      <c r="E124" s="23" t="s">
        <v>303</v>
      </c>
      <c r="F124" s="24">
        <v>0.040462962962962964</v>
      </c>
      <c r="G124" s="24">
        <v>0.040462962962962964</v>
      </c>
      <c r="H124" s="22" t="str">
        <f t="shared" si="6"/>
        <v>5.50/km</v>
      </c>
      <c r="I124" s="25">
        <f t="shared" si="7"/>
        <v>0.013136574074074075</v>
      </c>
      <c r="J124" s="25">
        <f>G124-INDEX($G$5:$G$271,MATCH(D124,$D$5:$D$271,0))</f>
        <v>0.008171296296296295</v>
      </c>
    </row>
    <row r="125" spans="1:10" ht="15" customHeight="1">
      <c r="A125" s="22">
        <v>121</v>
      </c>
      <c r="B125" s="23" t="s">
        <v>304</v>
      </c>
      <c r="C125" s="23" t="s">
        <v>17</v>
      </c>
      <c r="D125" s="22" t="s">
        <v>93</v>
      </c>
      <c r="E125" s="23" t="s">
        <v>211</v>
      </c>
      <c r="F125" s="24">
        <v>0.0405787037037037</v>
      </c>
      <c r="G125" s="24">
        <v>0.0405787037037037</v>
      </c>
      <c r="H125" s="22" t="str">
        <f t="shared" si="6"/>
        <v>5.51/km</v>
      </c>
      <c r="I125" s="25">
        <f t="shared" si="7"/>
        <v>0.01325231481481481</v>
      </c>
      <c r="J125" s="25">
        <f>G125-INDEX($G$5:$G$271,MATCH(D125,$D$5:$D$271,0))</f>
        <v>0.010439814814814815</v>
      </c>
    </row>
    <row r="126" spans="1:10" ht="15" customHeight="1">
      <c r="A126" s="22">
        <v>122</v>
      </c>
      <c r="B126" s="23" t="s">
        <v>305</v>
      </c>
      <c r="C126" s="23" t="s">
        <v>25</v>
      </c>
      <c r="D126" s="22" t="s">
        <v>96</v>
      </c>
      <c r="E126" s="23" t="s">
        <v>232</v>
      </c>
      <c r="F126" s="24">
        <v>0.04076388888888889</v>
      </c>
      <c r="G126" s="24">
        <v>0.04076388888888889</v>
      </c>
      <c r="H126" s="22" t="str">
        <f t="shared" si="6"/>
        <v>5.52/km</v>
      </c>
      <c r="I126" s="25">
        <f t="shared" si="7"/>
        <v>0.013437500000000002</v>
      </c>
      <c r="J126" s="25">
        <f>G126-INDEX($G$5:$G$271,MATCH(D126,$D$5:$D$271,0))</f>
        <v>0.013043981481481486</v>
      </c>
    </row>
    <row r="127" spans="1:10" ht="15" customHeight="1">
      <c r="A127" s="22">
        <v>123</v>
      </c>
      <c r="B127" s="23" t="s">
        <v>134</v>
      </c>
      <c r="C127" s="23" t="s">
        <v>112</v>
      </c>
      <c r="D127" s="22" t="s">
        <v>91</v>
      </c>
      <c r="E127" s="23" t="s">
        <v>161</v>
      </c>
      <c r="F127" s="24">
        <v>0.04090277777777778</v>
      </c>
      <c r="G127" s="24">
        <v>0.04090277777777778</v>
      </c>
      <c r="H127" s="22" t="str">
        <f t="shared" si="6"/>
        <v>5.53/km</v>
      </c>
      <c r="I127" s="25">
        <f t="shared" si="7"/>
        <v>0.013576388888888891</v>
      </c>
      <c r="J127" s="25">
        <f>G127-INDEX($G$5:$G$271,MATCH(D127,$D$5:$D$271,0))</f>
        <v>0.013136574074074075</v>
      </c>
    </row>
    <row r="128" spans="1:10" ht="15" customHeight="1">
      <c r="A128" s="22">
        <v>124</v>
      </c>
      <c r="B128" s="23" t="s">
        <v>306</v>
      </c>
      <c r="C128" s="23" t="s">
        <v>307</v>
      </c>
      <c r="D128" s="22" t="s">
        <v>110</v>
      </c>
      <c r="E128" s="23" t="s">
        <v>159</v>
      </c>
      <c r="F128" s="24">
        <v>0.04090277777777778</v>
      </c>
      <c r="G128" s="24">
        <v>0.04090277777777778</v>
      </c>
      <c r="H128" s="22" t="str">
        <f t="shared" si="6"/>
        <v>5.53/km</v>
      </c>
      <c r="I128" s="25">
        <f t="shared" si="7"/>
        <v>0.013576388888888891</v>
      </c>
      <c r="J128" s="25">
        <f>G128-INDEX($G$5:$G$271,MATCH(D128,$D$5:$D$271,0))</f>
        <v>0</v>
      </c>
    </row>
    <row r="129" spans="1:10" ht="15" customHeight="1">
      <c r="A129" s="22">
        <v>125</v>
      </c>
      <c r="B129" s="23" t="s">
        <v>308</v>
      </c>
      <c r="C129" s="23" t="s">
        <v>65</v>
      </c>
      <c r="D129" s="22" t="s">
        <v>123</v>
      </c>
      <c r="E129" s="23" t="s">
        <v>161</v>
      </c>
      <c r="F129" s="24">
        <v>0.04092592592592593</v>
      </c>
      <c r="G129" s="24">
        <v>0.04092592592592593</v>
      </c>
      <c r="H129" s="22" t="str">
        <f t="shared" si="6"/>
        <v>5.54/km</v>
      </c>
      <c r="I129" s="25">
        <f t="shared" si="7"/>
        <v>0.013599537037037038</v>
      </c>
      <c r="J129" s="25">
        <f>G129-INDEX($G$5:$G$271,MATCH(D129,$D$5:$D$271,0))</f>
        <v>0.0023263888888888917</v>
      </c>
    </row>
    <row r="130" spans="1:10" ht="15" customHeight="1">
      <c r="A130" s="22">
        <v>126</v>
      </c>
      <c r="B130" s="23" t="s">
        <v>309</v>
      </c>
      <c r="C130" s="23" t="s">
        <v>29</v>
      </c>
      <c r="D130" s="22" t="s">
        <v>93</v>
      </c>
      <c r="E130" s="23" t="s">
        <v>159</v>
      </c>
      <c r="F130" s="24">
        <v>0.04092592592592593</v>
      </c>
      <c r="G130" s="24">
        <v>0.04092592592592593</v>
      </c>
      <c r="H130" s="22" t="str">
        <f t="shared" si="6"/>
        <v>5.54/km</v>
      </c>
      <c r="I130" s="25">
        <f t="shared" si="7"/>
        <v>0.013599537037037038</v>
      </c>
      <c r="J130" s="25">
        <f>G130-INDEX($G$5:$G$271,MATCH(D130,$D$5:$D$271,0))</f>
        <v>0.010787037037037043</v>
      </c>
    </row>
    <row r="131" spans="1:10" ht="15" customHeight="1">
      <c r="A131" s="22">
        <v>127</v>
      </c>
      <c r="B131" s="23" t="s">
        <v>125</v>
      </c>
      <c r="C131" s="23" t="s">
        <v>310</v>
      </c>
      <c r="D131" s="22" t="s">
        <v>101</v>
      </c>
      <c r="E131" s="23" t="s">
        <v>161</v>
      </c>
      <c r="F131" s="24">
        <v>0.04106481481481481</v>
      </c>
      <c r="G131" s="24">
        <v>0.04106481481481481</v>
      </c>
      <c r="H131" s="22" t="str">
        <f t="shared" si="6"/>
        <v>5.55/km</v>
      </c>
      <c r="I131" s="25">
        <f t="shared" si="7"/>
        <v>0.013738425925925921</v>
      </c>
      <c r="J131" s="25">
        <f>G131-INDEX($G$5:$G$271,MATCH(D131,$D$5:$D$271,0))</f>
        <v>0.009571759259259252</v>
      </c>
    </row>
    <row r="132" spans="1:10" ht="15" customHeight="1">
      <c r="A132" s="22">
        <v>128</v>
      </c>
      <c r="B132" s="23" t="s">
        <v>85</v>
      </c>
      <c r="C132" s="23" t="s">
        <v>60</v>
      </c>
      <c r="D132" s="22" t="s">
        <v>93</v>
      </c>
      <c r="E132" s="23" t="s">
        <v>203</v>
      </c>
      <c r="F132" s="24">
        <v>0.04134259259259259</v>
      </c>
      <c r="G132" s="24">
        <v>0.04134259259259259</v>
      </c>
      <c r="H132" s="22" t="str">
        <f t="shared" si="6"/>
        <v>5.57/km</v>
      </c>
      <c r="I132" s="25">
        <f t="shared" si="7"/>
        <v>0.0140162037037037</v>
      </c>
      <c r="J132" s="25">
        <f>G132-INDEX($G$5:$G$271,MATCH(D132,$D$5:$D$271,0))</f>
        <v>0.011203703703703705</v>
      </c>
    </row>
    <row r="133" spans="1:10" ht="15" customHeight="1">
      <c r="A133" s="22">
        <v>129</v>
      </c>
      <c r="B133" s="23" t="s">
        <v>311</v>
      </c>
      <c r="C133" s="23" t="s">
        <v>141</v>
      </c>
      <c r="D133" s="22" t="s">
        <v>122</v>
      </c>
      <c r="E133" s="23" t="s">
        <v>161</v>
      </c>
      <c r="F133" s="24">
        <v>0.04158564814814815</v>
      </c>
      <c r="G133" s="24">
        <v>0.04158564814814815</v>
      </c>
      <c r="H133" s="22" t="str">
        <f t="shared" si="6"/>
        <v>5.59/km</v>
      </c>
      <c r="I133" s="25">
        <f t="shared" si="7"/>
        <v>0.01425925925925926</v>
      </c>
      <c r="J133" s="25">
        <f>G133-INDEX($G$5:$G$271,MATCH(D133,$D$5:$D$271,0))</f>
        <v>0.006469907407407403</v>
      </c>
    </row>
    <row r="134" spans="1:10" ht="15" customHeight="1">
      <c r="A134" s="22">
        <v>130</v>
      </c>
      <c r="B134" s="23" t="s">
        <v>312</v>
      </c>
      <c r="C134" s="23" t="s">
        <v>46</v>
      </c>
      <c r="D134" s="22" t="s">
        <v>93</v>
      </c>
      <c r="E134" s="23" t="s">
        <v>183</v>
      </c>
      <c r="F134" s="24">
        <v>0.04177083333333333</v>
      </c>
      <c r="G134" s="24">
        <v>0.04177083333333333</v>
      </c>
      <c r="H134" s="22" t="str">
        <f t="shared" si="6"/>
        <v>6.01/km</v>
      </c>
      <c r="I134" s="25">
        <f t="shared" si="7"/>
        <v>0.014444444444444444</v>
      </c>
      <c r="J134" s="25">
        <f>G134-INDEX($G$5:$G$271,MATCH(D134,$D$5:$D$271,0))</f>
        <v>0.011631944444444448</v>
      </c>
    </row>
    <row r="135" spans="1:10" ht="15" customHeight="1">
      <c r="A135" s="22">
        <v>131</v>
      </c>
      <c r="B135" s="23" t="s">
        <v>117</v>
      </c>
      <c r="C135" s="23" t="s">
        <v>313</v>
      </c>
      <c r="D135" s="22" t="s">
        <v>118</v>
      </c>
      <c r="E135" s="23" t="s">
        <v>234</v>
      </c>
      <c r="F135" s="24">
        <v>0.04203703703703704</v>
      </c>
      <c r="G135" s="24">
        <v>0.04203703703703704</v>
      </c>
      <c r="H135" s="22" t="str">
        <f t="shared" si="6"/>
        <v>6.03/km</v>
      </c>
      <c r="I135" s="25">
        <f t="shared" si="7"/>
        <v>0.01471064814814815</v>
      </c>
      <c r="J135" s="25">
        <f>G135-INDEX($G$5:$G$271,MATCH(D135,$D$5:$D$271,0))</f>
        <v>0.00826388888888889</v>
      </c>
    </row>
    <row r="136" spans="1:10" ht="15" customHeight="1">
      <c r="A136" s="22">
        <v>132</v>
      </c>
      <c r="B136" s="23" t="s">
        <v>314</v>
      </c>
      <c r="C136" s="23" t="s">
        <v>54</v>
      </c>
      <c r="D136" s="22" t="s">
        <v>93</v>
      </c>
      <c r="E136" s="23" t="s">
        <v>183</v>
      </c>
      <c r="F136" s="24">
        <v>0.04215277777777778</v>
      </c>
      <c r="G136" s="24">
        <v>0.04215277777777778</v>
      </c>
      <c r="H136" s="22" t="str">
        <f t="shared" si="6"/>
        <v>6.04/km</v>
      </c>
      <c r="I136" s="25">
        <f t="shared" si="7"/>
        <v>0.014826388888888892</v>
      </c>
      <c r="J136" s="25">
        <f>G136-INDEX($G$5:$G$271,MATCH(D136,$D$5:$D$271,0))</f>
        <v>0.012013888888888897</v>
      </c>
    </row>
    <row r="137" spans="1:10" ht="15" customHeight="1">
      <c r="A137" s="22">
        <v>133</v>
      </c>
      <c r="B137" s="23" t="s">
        <v>315</v>
      </c>
      <c r="C137" s="23" t="s">
        <v>50</v>
      </c>
      <c r="D137" s="22" t="s">
        <v>93</v>
      </c>
      <c r="E137" s="23" t="s">
        <v>161</v>
      </c>
      <c r="F137" s="24">
        <v>0.042256944444444444</v>
      </c>
      <c r="G137" s="24">
        <v>0.042256944444444444</v>
      </c>
      <c r="H137" s="22" t="str">
        <f t="shared" si="6"/>
        <v>6.05/km</v>
      </c>
      <c r="I137" s="25">
        <f t="shared" si="7"/>
        <v>0.014930555555555555</v>
      </c>
      <c r="J137" s="25">
        <f>G137-INDEX($G$5:$G$271,MATCH(D137,$D$5:$D$271,0))</f>
        <v>0.012118055555555559</v>
      </c>
    </row>
    <row r="138" spans="1:10" ht="15" customHeight="1">
      <c r="A138" s="22">
        <v>134</v>
      </c>
      <c r="B138" s="23" t="s">
        <v>316</v>
      </c>
      <c r="C138" s="23" t="s">
        <v>99</v>
      </c>
      <c r="D138" s="22" t="s">
        <v>94</v>
      </c>
      <c r="E138" s="23" t="s">
        <v>183</v>
      </c>
      <c r="F138" s="24">
        <v>0.042430555555555555</v>
      </c>
      <c r="G138" s="24">
        <v>0.042430555555555555</v>
      </c>
      <c r="H138" s="22" t="str">
        <f t="shared" si="6"/>
        <v>6.07/km</v>
      </c>
      <c r="I138" s="25">
        <f t="shared" si="7"/>
        <v>0.015104166666666665</v>
      </c>
      <c r="J138" s="25">
        <f>G138-INDEX($G$5:$G$271,MATCH(D138,$D$5:$D$271,0))</f>
        <v>0.015104166666666665</v>
      </c>
    </row>
    <row r="139" spans="1:10" ht="15" customHeight="1">
      <c r="A139" s="22">
        <v>135</v>
      </c>
      <c r="B139" s="23" t="s">
        <v>317</v>
      </c>
      <c r="C139" s="23" t="s">
        <v>56</v>
      </c>
      <c r="D139" s="22" t="s">
        <v>94</v>
      </c>
      <c r="E139" s="23" t="s">
        <v>183</v>
      </c>
      <c r="F139" s="24">
        <v>0.04252314814814815</v>
      </c>
      <c r="G139" s="24">
        <v>0.04252314814814815</v>
      </c>
      <c r="H139" s="22" t="str">
        <f t="shared" si="6"/>
        <v>6.07/km</v>
      </c>
      <c r="I139" s="25">
        <f t="shared" si="7"/>
        <v>0.01519675925925926</v>
      </c>
      <c r="J139" s="25">
        <f>G139-INDEX($G$5:$G$271,MATCH(D139,$D$5:$D$271,0))</f>
        <v>0.01519675925925926</v>
      </c>
    </row>
    <row r="140" spans="1:10" ht="15" customHeight="1">
      <c r="A140" s="22">
        <v>136</v>
      </c>
      <c r="B140" s="23" t="s">
        <v>318</v>
      </c>
      <c r="C140" s="23" t="s">
        <v>68</v>
      </c>
      <c r="D140" s="22" t="s">
        <v>93</v>
      </c>
      <c r="E140" s="23" t="s">
        <v>319</v>
      </c>
      <c r="F140" s="24">
        <v>0.042754629629629635</v>
      </c>
      <c r="G140" s="24">
        <v>0.042754629629629635</v>
      </c>
      <c r="H140" s="22" t="str">
        <f t="shared" si="6"/>
        <v>6.09/km</v>
      </c>
      <c r="I140" s="25">
        <f t="shared" si="7"/>
        <v>0.015428240740740746</v>
      </c>
      <c r="J140" s="25">
        <f>G140-INDEX($G$5:$G$271,MATCH(D140,$D$5:$D$271,0))</f>
        <v>0.01261574074074075</v>
      </c>
    </row>
    <row r="141" spans="1:10" ht="15" customHeight="1">
      <c r="A141" s="22">
        <v>137</v>
      </c>
      <c r="B141" s="23" t="s">
        <v>320</v>
      </c>
      <c r="C141" s="23" t="s">
        <v>321</v>
      </c>
      <c r="D141" s="22" t="s">
        <v>110</v>
      </c>
      <c r="E141" s="23" t="s">
        <v>161</v>
      </c>
      <c r="F141" s="24">
        <v>0.042777777777777776</v>
      </c>
      <c r="G141" s="24">
        <v>0.042777777777777776</v>
      </c>
      <c r="H141" s="22" t="str">
        <f t="shared" si="6"/>
        <v>6.10/km</v>
      </c>
      <c r="I141" s="25">
        <f t="shared" si="7"/>
        <v>0.015451388888888886</v>
      </c>
      <c r="J141" s="25">
        <f>G141-INDEX($G$5:$G$271,MATCH(D141,$D$5:$D$271,0))</f>
        <v>0.0018749999999999947</v>
      </c>
    </row>
    <row r="142" spans="1:10" ht="15" customHeight="1">
      <c r="A142" s="22">
        <v>138</v>
      </c>
      <c r="B142" s="23" t="s">
        <v>240</v>
      </c>
      <c r="C142" s="23" t="s">
        <v>100</v>
      </c>
      <c r="D142" s="22" t="s">
        <v>101</v>
      </c>
      <c r="E142" s="23" t="s">
        <v>159</v>
      </c>
      <c r="F142" s="24">
        <v>0.042777777777777776</v>
      </c>
      <c r="G142" s="24">
        <v>0.042777777777777776</v>
      </c>
      <c r="H142" s="22" t="str">
        <f t="shared" si="6"/>
        <v>6.10/km</v>
      </c>
      <c r="I142" s="25">
        <f t="shared" si="7"/>
        <v>0.015451388888888886</v>
      </c>
      <c r="J142" s="25">
        <f>G142-INDEX($G$5:$G$271,MATCH(D142,$D$5:$D$271,0))</f>
        <v>0.011284722222222217</v>
      </c>
    </row>
    <row r="143" spans="1:10" ht="15" customHeight="1">
      <c r="A143" s="22">
        <v>139</v>
      </c>
      <c r="B143" s="23" t="s">
        <v>322</v>
      </c>
      <c r="C143" s="23" t="s">
        <v>323</v>
      </c>
      <c r="D143" s="22" t="s">
        <v>97</v>
      </c>
      <c r="E143" s="23" t="s">
        <v>161</v>
      </c>
      <c r="F143" s="24">
        <v>0.04280092592592593</v>
      </c>
      <c r="G143" s="24">
        <v>0.04280092592592593</v>
      </c>
      <c r="H143" s="22" t="str">
        <f t="shared" si="6"/>
        <v>6.10/km</v>
      </c>
      <c r="I143" s="25">
        <f t="shared" si="7"/>
        <v>0.01547453703703704</v>
      </c>
      <c r="J143" s="25">
        <f>G143-INDEX($G$5:$G$271,MATCH(D143,$D$5:$D$271,0))</f>
        <v>0.01050925925925926</v>
      </c>
    </row>
    <row r="144" spans="1:10" ht="15" customHeight="1">
      <c r="A144" s="22">
        <v>140</v>
      </c>
      <c r="B144" s="23" t="s">
        <v>324</v>
      </c>
      <c r="C144" s="23" t="s">
        <v>325</v>
      </c>
      <c r="D144" s="22" t="s">
        <v>122</v>
      </c>
      <c r="E144" s="23" t="s">
        <v>159</v>
      </c>
      <c r="F144" s="24">
        <v>0.042835648148148144</v>
      </c>
      <c r="G144" s="24">
        <v>0.042835648148148144</v>
      </c>
      <c r="H144" s="22" t="str">
        <f t="shared" si="6"/>
        <v>6.10/km</v>
      </c>
      <c r="I144" s="25">
        <f t="shared" si="7"/>
        <v>0.015509259259259254</v>
      </c>
      <c r="J144" s="25">
        <f>G144-INDEX($G$5:$G$271,MATCH(D144,$D$5:$D$271,0))</f>
        <v>0.0077199074074073976</v>
      </c>
    </row>
    <row r="145" spans="1:10" ht="15" customHeight="1">
      <c r="A145" s="22">
        <v>141</v>
      </c>
      <c r="B145" s="23" t="s">
        <v>88</v>
      </c>
      <c r="C145" s="23" t="s">
        <v>52</v>
      </c>
      <c r="D145" s="22" t="s">
        <v>93</v>
      </c>
      <c r="E145" s="23" t="s">
        <v>161</v>
      </c>
      <c r="F145" s="24">
        <v>0.04287037037037037</v>
      </c>
      <c r="G145" s="24">
        <v>0.04287037037037037</v>
      </c>
      <c r="H145" s="22" t="str">
        <f t="shared" si="6"/>
        <v>6.10/km</v>
      </c>
      <c r="I145" s="25">
        <f t="shared" si="7"/>
        <v>0.015543981481481482</v>
      </c>
      <c r="J145" s="25">
        <f>G145-INDEX($G$5:$G$271,MATCH(D145,$D$5:$D$271,0))</f>
        <v>0.012731481481481486</v>
      </c>
    </row>
    <row r="146" spans="1:10" ht="15" customHeight="1">
      <c r="A146" s="22">
        <v>142</v>
      </c>
      <c r="B146" s="23" t="s">
        <v>326</v>
      </c>
      <c r="C146" s="23" t="s">
        <v>99</v>
      </c>
      <c r="D146" s="22" t="s">
        <v>96</v>
      </c>
      <c r="E146" s="23" t="s">
        <v>159</v>
      </c>
      <c r="F146" s="24">
        <v>0.04299768518518519</v>
      </c>
      <c r="G146" s="24">
        <v>0.04299768518518519</v>
      </c>
      <c r="H146" s="22" t="str">
        <f t="shared" si="6"/>
        <v>6.12/km</v>
      </c>
      <c r="I146" s="25">
        <f t="shared" si="7"/>
        <v>0.015671296296296298</v>
      </c>
      <c r="J146" s="25">
        <f>G146-INDEX($G$5:$G$271,MATCH(D146,$D$5:$D$271,0))</f>
        <v>0.015277777777777782</v>
      </c>
    </row>
    <row r="147" spans="1:10" ht="15" customHeight="1">
      <c r="A147" s="22">
        <v>143</v>
      </c>
      <c r="B147" s="23" t="s">
        <v>327</v>
      </c>
      <c r="C147" s="23" t="s">
        <v>41</v>
      </c>
      <c r="D147" s="22" t="s">
        <v>91</v>
      </c>
      <c r="E147" s="23" t="s">
        <v>203</v>
      </c>
      <c r="F147" s="24">
        <v>0.04325231481481481</v>
      </c>
      <c r="G147" s="24">
        <v>0.04325231481481481</v>
      </c>
      <c r="H147" s="22" t="str">
        <f t="shared" si="6"/>
        <v>6.14/km</v>
      </c>
      <c r="I147" s="25">
        <f t="shared" si="7"/>
        <v>0.015925925925925923</v>
      </c>
      <c r="J147" s="25">
        <f>G147-INDEX($G$5:$G$271,MATCH(D147,$D$5:$D$271,0))</f>
        <v>0.015486111111111107</v>
      </c>
    </row>
    <row r="148" spans="1:10" ht="15" customHeight="1">
      <c r="A148" s="22">
        <v>144</v>
      </c>
      <c r="B148" s="23" t="s">
        <v>328</v>
      </c>
      <c r="C148" s="23" t="s">
        <v>329</v>
      </c>
      <c r="D148" s="22" t="s">
        <v>119</v>
      </c>
      <c r="E148" s="23" t="s">
        <v>249</v>
      </c>
      <c r="F148" s="24">
        <v>0.04329861111111111</v>
      </c>
      <c r="G148" s="24">
        <v>0.04329861111111111</v>
      </c>
      <c r="H148" s="22" t="str">
        <f t="shared" si="6"/>
        <v>6.14/km</v>
      </c>
      <c r="I148" s="25">
        <f t="shared" si="7"/>
        <v>0.015972222222222218</v>
      </c>
      <c r="J148" s="25">
        <f>G148-INDEX($G$5:$G$271,MATCH(D148,$D$5:$D$271,0))</f>
        <v>0</v>
      </c>
    </row>
    <row r="149" spans="1:10" ht="15" customHeight="1">
      <c r="A149" s="22">
        <v>145</v>
      </c>
      <c r="B149" s="23" t="s">
        <v>330</v>
      </c>
      <c r="C149" s="23" t="s">
        <v>65</v>
      </c>
      <c r="D149" s="22" t="s">
        <v>96</v>
      </c>
      <c r="E149" s="23" t="s">
        <v>203</v>
      </c>
      <c r="F149" s="24">
        <v>0.04337962962962963</v>
      </c>
      <c r="G149" s="24">
        <v>0.04337962962962963</v>
      </c>
      <c r="H149" s="22" t="str">
        <f t="shared" si="6"/>
        <v>6.15/km</v>
      </c>
      <c r="I149" s="25">
        <f t="shared" si="7"/>
        <v>0.01605324074074074</v>
      </c>
      <c r="J149" s="25">
        <f>G149-INDEX($G$5:$G$271,MATCH(D149,$D$5:$D$271,0))</f>
        <v>0.015659722222222224</v>
      </c>
    </row>
    <row r="150" spans="1:10" ht="15" customHeight="1">
      <c r="A150" s="22">
        <v>146</v>
      </c>
      <c r="B150" s="23" t="s">
        <v>331</v>
      </c>
      <c r="C150" s="23" t="s">
        <v>26</v>
      </c>
      <c r="D150" s="22" t="s">
        <v>96</v>
      </c>
      <c r="E150" s="23" t="s">
        <v>203</v>
      </c>
      <c r="F150" s="24">
        <v>0.0433912037037037</v>
      </c>
      <c r="G150" s="24">
        <v>0.0433912037037037</v>
      </c>
      <c r="H150" s="22" t="str">
        <f t="shared" si="6"/>
        <v>6.15/km</v>
      </c>
      <c r="I150" s="25">
        <f t="shared" si="7"/>
        <v>0.016064814814814813</v>
      </c>
      <c r="J150" s="25">
        <f>G150-INDEX($G$5:$G$271,MATCH(D150,$D$5:$D$271,0))</f>
        <v>0.015671296296296298</v>
      </c>
    </row>
    <row r="151" spans="1:10" ht="15" customHeight="1">
      <c r="A151" s="22">
        <v>147</v>
      </c>
      <c r="B151" s="23" t="s">
        <v>332</v>
      </c>
      <c r="C151" s="23" t="s">
        <v>30</v>
      </c>
      <c r="D151" s="22" t="s">
        <v>94</v>
      </c>
      <c r="E151" s="23" t="s">
        <v>183</v>
      </c>
      <c r="F151" s="24">
        <v>0.04351851851851852</v>
      </c>
      <c r="G151" s="24">
        <v>0.04351851851851852</v>
      </c>
      <c r="H151" s="22" t="str">
        <f t="shared" si="6"/>
        <v>6.16/km</v>
      </c>
      <c r="I151" s="25">
        <f t="shared" si="7"/>
        <v>0.01619212962962963</v>
      </c>
      <c r="J151" s="25">
        <f>G151-INDEX($G$5:$G$271,MATCH(D151,$D$5:$D$271,0))</f>
        <v>0.01619212962962963</v>
      </c>
    </row>
    <row r="152" spans="1:10" ht="15" customHeight="1">
      <c r="A152" s="22">
        <v>148</v>
      </c>
      <c r="B152" s="23" t="s">
        <v>106</v>
      </c>
      <c r="C152" s="23" t="s">
        <v>42</v>
      </c>
      <c r="D152" s="22" t="s">
        <v>96</v>
      </c>
      <c r="E152" s="23" t="s">
        <v>234</v>
      </c>
      <c r="F152" s="24">
        <v>0.0435300925925926</v>
      </c>
      <c r="G152" s="24">
        <v>0.0435300925925926</v>
      </c>
      <c r="H152" s="22" t="str">
        <f t="shared" si="6"/>
        <v>6.16/km</v>
      </c>
      <c r="I152" s="25">
        <f t="shared" si="7"/>
        <v>0.01620370370370371</v>
      </c>
      <c r="J152" s="25">
        <f>G152-INDEX($G$5:$G$271,MATCH(D152,$D$5:$D$271,0))</f>
        <v>0.015810185185185194</v>
      </c>
    </row>
    <row r="153" spans="1:10" ht="15" customHeight="1">
      <c r="A153" s="22">
        <v>149</v>
      </c>
      <c r="B153" s="23" t="s">
        <v>333</v>
      </c>
      <c r="C153" s="23" t="s">
        <v>17</v>
      </c>
      <c r="D153" s="22" t="s">
        <v>96</v>
      </c>
      <c r="E153" s="23" t="s">
        <v>283</v>
      </c>
      <c r="F153" s="24">
        <v>0.04388888888888889</v>
      </c>
      <c r="G153" s="24">
        <v>0.04388888888888889</v>
      </c>
      <c r="H153" s="22" t="str">
        <f t="shared" si="6"/>
        <v>6.19/km</v>
      </c>
      <c r="I153" s="25">
        <f t="shared" si="7"/>
        <v>0.016562499999999997</v>
      </c>
      <c r="J153" s="25">
        <f>G153-INDEX($G$5:$G$271,MATCH(D153,$D$5:$D$271,0))</f>
        <v>0.016168981481481482</v>
      </c>
    </row>
    <row r="154" spans="1:10" ht="15" customHeight="1">
      <c r="A154" s="22">
        <v>150</v>
      </c>
      <c r="B154" s="23" t="s">
        <v>334</v>
      </c>
      <c r="C154" s="23" t="s">
        <v>335</v>
      </c>
      <c r="D154" s="22" t="s">
        <v>118</v>
      </c>
      <c r="E154" s="23" t="s">
        <v>234</v>
      </c>
      <c r="F154" s="24">
        <v>0.04395833333333333</v>
      </c>
      <c r="G154" s="24">
        <v>0.04395833333333333</v>
      </c>
      <c r="H154" s="22" t="str">
        <f t="shared" si="6"/>
        <v>6.20/km</v>
      </c>
      <c r="I154" s="25">
        <f t="shared" si="7"/>
        <v>0.01663194444444444</v>
      </c>
      <c r="J154" s="25">
        <f>G154-INDEX($G$5:$G$271,MATCH(D154,$D$5:$D$271,0))</f>
        <v>0.010185185185185179</v>
      </c>
    </row>
    <row r="155" spans="1:10" ht="15" customHeight="1">
      <c r="A155" s="22">
        <v>151</v>
      </c>
      <c r="B155" s="23" t="s">
        <v>336</v>
      </c>
      <c r="C155" s="23" t="s">
        <v>31</v>
      </c>
      <c r="D155" s="22" t="s">
        <v>93</v>
      </c>
      <c r="E155" s="23" t="s">
        <v>183</v>
      </c>
      <c r="F155" s="24">
        <v>0.04395833333333333</v>
      </c>
      <c r="G155" s="24">
        <v>0.04395833333333333</v>
      </c>
      <c r="H155" s="22" t="str">
        <f t="shared" si="6"/>
        <v>6.20/km</v>
      </c>
      <c r="I155" s="25">
        <f t="shared" si="7"/>
        <v>0.01663194444444444</v>
      </c>
      <c r="J155" s="25">
        <f>G155-INDEX($G$5:$G$271,MATCH(D155,$D$5:$D$271,0))</f>
        <v>0.013819444444444443</v>
      </c>
    </row>
    <row r="156" spans="1:10" ht="15" customHeight="1">
      <c r="A156" s="22">
        <v>152</v>
      </c>
      <c r="B156" s="23" t="s">
        <v>83</v>
      </c>
      <c r="C156" s="23" t="s">
        <v>337</v>
      </c>
      <c r="D156" s="22" t="s">
        <v>101</v>
      </c>
      <c r="E156" s="23" t="s">
        <v>195</v>
      </c>
      <c r="F156" s="24">
        <v>0.04416666666666667</v>
      </c>
      <c r="G156" s="24">
        <v>0.04416666666666667</v>
      </c>
      <c r="H156" s="22" t="str">
        <f t="shared" si="6"/>
        <v>6.22/km</v>
      </c>
      <c r="I156" s="25">
        <f t="shared" si="7"/>
        <v>0.016840277777777777</v>
      </c>
      <c r="J156" s="25">
        <f>G156-INDEX($G$5:$G$271,MATCH(D156,$D$5:$D$271,0))</f>
        <v>0.012673611111111108</v>
      </c>
    </row>
    <row r="157" spans="1:10" ht="15" customHeight="1">
      <c r="A157" s="22">
        <v>153</v>
      </c>
      <c r="B157" s="23" t="s">
        <v>338</v>
      </c>
      <c r="C157" s="23" t="s">
        <v>129</v>
      </c>
      <c r="D157" s="22" t="s">
        <v>122</v>
      </c>
      <c r="E157" s="23" t="s">
        <v>159</v>
      </c>
      <c r="F157" s="24">
        <v>0.044328703703703703</v>
      </c>
      <c r="G157" s="24">
        <v>0.044328703703703703</v>
      </c>
      <c r="H157" s="22" t="str">
        <f t="shared" si="6"/>
        <v>6.23/km</v>
      </c>
      <c r="I157" s="25">
        <f t="shared" si="7"/>
        <v>0.017002314814814814</v>
      </c>
      <c r="J157" s="25">
        <f>G157-INDEX($G$5:$G$271,MATCH(D157,$D$5:$D$271,0))</f>
        <v>0.009212962962962958</v>
      </c>
    </row>
    <row r="158" spans="1:10" ht="15" customHeight="1">
      <c r="A158" s="22">
        <v>154</v>
      </c>
      <c r="B158" s="23" t="s">
        <v>78</v>
      </c>
      <c r="C158" s="23" t="s">
        <v>128</v>
      </c>
      <c r="D158" s="22" t="s">
        <v>101</v>
      </c>
      <c r="E158" s="23" t="s">
        <v>183</v>
      </c>
      <c r="F158" s="24">
        <v>0.04488425925925926</v>
      </c>
      <c r="G158" s="24">
        <v>0.04488425925925926</v>
      </c>
      <c r="H158" s="22" t="str">
        <f t="shared" si="6"/>
        <v>6.28/km</v>
      </c>
      <c r="I158" s="25">
        <f t="shared" si="7"/>
        <v>0.017557870370370373</v>
      </c>
      <c r="J158" s="25">
        <f>G158-INDEX($G$5:$G$271,MATCH(D158,$D$5:$D$271,0))</f>
        <v>0.013391203703703704</v>
      </c>
    </row>
    <row r="159" spans="1:10" ht="15" customHeight="1">
      <c r="A159" s="22">
        <v>155</v>
      </c>
      <c r="B159" s="23" t="s">
        <v>339</v>
      </c>
      <c r="C159" s="23" t="s">
        <v>340</v>
      </c>
      <c r="D159" s="22" t="s">
        <v>118</v>
      </c>
      <c r="E159" s="23" t="s">
        <v>161</v>
      </c>
      <c r="F159" s="24">
        <v>0.04497685185185185</v>
      </c>
      <c r="G159" s="24">
        <v>0.04497685185185185</v>
      </c>
      <c r="H159" s="22" t="str">
        <f t="shared" si="6"/>
        <v>6.29/km</v>
      </c>
      <c r="I159" s="25">
        <f t="shared" si="7"/>
        <v>0.01765046296296296</v>
      </c>
      <c r="J159" s="25">
        <f>G159-INDEX($G$5:$G$271,MATCH(D159,$D$5:$D$271,0))</f>
        <v>0.011203703703703702</v>
      </c>
    </row>
    <row r="160" spans="1:10" ht="15" customHeight="1">
      <c r="A160" s="22">
        <v>156</v>
      </c>
      <c r="B160" s="23" t="s">
        <v>341</v>
      </c>
      <c r="C160" s="23" t="s">
        <v>342</v>
      </c>
      <c r="D160" s="22" t="s">
        <v>343</v>
      </c>
      <c r="E160" s="23" t="s">
        <v>161</v>
      </c>
      <c r="F160" s="24">
        <v>0.045092592592592594</v>
      </c>
      <c r="G160" s="24">
        <v>0.045092592592592594</v>
      </c>
      <c r="H160" s="22" t="str">
        <f t="shared" si="6"/>
        <v>6.30/km</v>
      </c>
      <c r="I160" s="25">
        <f t="shared" si="7"/>
        <v>0.017766203703703704</v>
      </c>
      <c r="J160" s="25">
        <f>G160-INDEX($G$5:$G$271,MATCH(D160,$D$5:$D$271,0))</f>
        <v>0</v>
      </c>
    </row>
    <row r="161" spans="1:10" ht="15" customHeight="1">
      <c r="A161" s="22">
        <v>157</v>
      </c>
      <c r="B161" s="23" t="s">
        <v>344</v>
      </c>
      <c r="C161" s="23" t="s">
        <v>17</v>
      </c>
      <c r="D161" s="22" t="s">
        <v>92</v>
      </c>
      <c r="E161" s="23" t="s">
        <v>159</v>
      </c>
      <c r="F161" s="24">
        <v>0.04520833333333333</v>
      </c>
      <c r="G161" s="24">
        <v>0.04520833333333333</v>
      </c>
      <c r="H161" s="22" t="str">
        <f t="shared" si="6"/>
        <v>6.31/km</v>
      </c>
      <c r="I161" s="25">
        <f t="shared" si="7"/>
        <v>0.01788194444444444</v>
      </c>
      <c r="J161" s="25">
        <f>G161-INDEX($G$5:$G$271,MATCH(D161,$D$5:$D$271,0))</f>
        <v>0.014212962962962958</v>
      </c>
    </row>
    <row r="162" spans="1:10" ht="15" customHeight="1">
      <c r="A162" s="22">
        <v>158</v>
      </c>
      <c r="B162" s="23" t="s">
        <v>345</v>
      </c>
      <c r="C162" s="23" t="s">
        <v>45</v>
      </c>
      <c r="D162" s="22" t="s">
        <v>107</v>
      </c>
      <c r="E162" s="23" t="s">
        <v>222</v>
      </c>
      <c r="F162" s="24">
        <v>0.04556712962962963</v>
      </c>
      <c r="G162" s="24">
        <v>0.04556712962962963</v>
      </c>
      <c r="H162" s="22" t="str">
        <f t="shared" si="6"/>
        <v>6.34/km</v>
      </c>
      <c r="I162" s="25">
        <f t="shared" si="7"/>
        <v>0.01824074074074074</v>
      </c>
      <c r="J162" s="25">
        <f>G162-INDEX($G$5:$G$271,MATCH(D162,$D$5:$D$271,0))</f>
        <v>0.010393518518518524</v>
      </c>
    </row>
    <row r="163" spans="1:10" ht="15" customHeight="1">
      <c r="A163" s="22">
        <v>159</v>
      </c>
      <c r="B163" s="23" t="s">
        <v>346</v>
      </c>
      <c r="C163" s="23" t="s">
        <v>44</v>
      </c>
      <c r="D163" s="22" t="s">
        <v>93</v>
      </c>
      <c r="E163" s="23" t="s">
        <v>211</v>
      </c>
      <c r="F163" s="24">
        <v>0.04556712962962963</v>
      </c>
      <c r="G163" s="24">
        <v>0.04556712962962963</v>
      </c>
      <c r="H163" s="22" t="str">
        <f t="shared" si="6"/>
        <v>6.34/km</v>
      </c>
      <c r="I163" s="25">
        <f t="shared" si="7"/>
        <v>0.01824074074074074</v>
      </c>
      <c r="J163" s="25">
        <f>G163-INDEX($G$5:$G$271,MATCH(D163,$D$5:$D$271,0))</f>
        <v>0.015428240740740746</v>
      </c>
    </row>
    <row r="164" spans="1:10" ht="15" customHeight="1">
      <c r="A164" s="22">
        <v>160</v>
      </c>
      <c r="B164" s="23" t="s">
        <v>347</v>
      </c>
      <c r="C164" s="23" t="s">
        <v>15</v>
      </c>
      <c r="D164" s="22" t="s">
        <v>104</v>
      </c>
      <c r="E164" s="23" t="s">
        <v>222</v>
      </c>
      <c r="F164" s="24">
        <v>0.045578703703703705</v>
      </c>
      <c r="G164" s="24">
        <v>0.045578703703703705</v>
      </c>
      <c r="H164" s="22" t="str">
        <f t="shared" si="6"/>
        <v>6.34/km</v>
      </c>
      <c r="I164" s="25">
        <f t="shared" si="7"/>
        <v>0.018252314814814815</v>
      </c>
      <c r="J164" s="25">
        <f>G164-INDEX($G$5:$G$271,MATCH(D164,$D$5:$D$271,0))</f>
        <v>0.012858796296296299</v>
      </c>
    </row>
    <row r="165" spans="1:10" ht="15" customHeight="1">
      <c r="A165" s="22">
        <v>161</v>
      </c>
      <c r="B165" s="23" t="s">
        <v>348</v>
      </c>
      <c r="C165" s="23" t="s">
        <v>52</v>
      </c>
      <c r="D165" s="22" t="s">
        <v>97</v>
      </c>
      <c r="E165" s="23" t="s">
        <v>222</v>
      </c>
      <c r="F165" s="24">
        <v>0.045578703703703705</v>
      </c>
      <c r="G165" s="24">
        <v>0.045578703703703705</v>
      </c>
      <c r="H165" s="22" t="str">
        <f t="shared" si="6"/>
        <v>6.34/km</v>
      </c>
      <c r="I165" s="25">
        <f t="shared" si="7"/>
        <v>0.018252314814814815</v>
      </c>
      <c r="J165" s="25">
        <f>G165-INDEX($G$5:$G$271,MATCH(D165,$D$5:$D$271,0))</f>
        <v>0.013287037037037035</v>
      </c>
    </row>
    <row r="166" spans="1:10" ht="15" customHeight="1">
      <c r="A166" s="22">
        <v>162</v>
      </c>
      <c r="B166" s="23" t="s">
        <v>349</v>
      </c>
      <c r="C166" s="23" t="s">
        <v>140</v>
      </c>
      <c r="D166" s="22" t="s">
        <v>118</v>
      </c>
      <c r="E166" s="23" t="s">
        <v>222</v>
      </c>
      <c r="F166" s="24">
        <v>0.04559027777777778</v>
      </c>
      <c r="G166" s="24">
        <v>0.04559027777777778</v>
      </c>
      <c r="H166" s="22" t="str">
        <f t="shared" si="6"/>
        <v>6.34/km</v>
      </c>
      <c r="I166" s="25">
        <f t="shared" si="7"/>
        <v>0.01826388888888889</v>
      </c>
      <c r="J166" s="25">
        <f>G166-INDEX($G$5:$G$271,MATCH(D166,$D$5:$D$271,0))</f>
        <v>0.011817129629629629</v>
      </c>
    </row>
    <row r="167" spans="1:10" ht="15" customHeight="1">
      <c r="A167" s="22">
        <v>163</v>
      </c>
      <c r="B167" s="23" t="s">
        <v>350</v>
      </c>
      <c r="C167" s="23" t="s">
        <v>109</v>
      </c>
      <c r="D167" s="22" t="s">
        <v>110</v>
      </c>
      <c r="E167" s="23" t="s">
        <v>203</v>
      </c>
      <c r="F167" s="24">
        <v>0.04577546296296297</v>
      </c>
      <c r="G167" s="24">
        <v>0.04577546296296297</v>
      </c>
      <c r="H167" s="22" t="str">
        <f t="shared" si="6"/>
        <v>6.36/km</v>
      </c>
      <c r="I167" s="25">
        <f t="shared" si="7"/>
        <v>0.01844907407407408</v>
      </c>
      <c r="J167" s="25">
        <f>G167-INDEX($G$5:$G$271,MATCH(D167,$D$5:$D$271,0))</f>
        <v>0.004872685185185188</v>
      </c>
    </row>
    <row r="168" spans="1:10" ht="15" customHeight="1">
      <c r="A168" s="22">
        <v>164</v>
      </c>
      <c r="B168" s="23" t="s">
        <v>351</v>
      </c>
      <c r="C168" s="23" t="s">
        <v>130</v>
      </c>
      <c r="D168" s="22" t="s">
        <v>101</v>
      </c>
      <c r="E168" s="23" t="s">
        <v>183</v>
      </c>
      <c r="F168" s="24">
        <v>0.045891203703703705</v>
      </c>
      <c r="G168" s="24">
        <v>0.045891203703703705</v>
      </c>
      <c r="H168" s="22" t="str">
        <f t="shared" si="6"/>
        <v>6.37/km</v>
      </c>
      <c r="I168" s="25">
        <f t="shared" si="7"/>
        <v>0.018564814814814815</v>
      </c>
      <c r="J168" s="25">
        <f>G168-INDEX($G$5:$G$271,MATCH(D168,$D$5:$D$271,0))</f>
        <v>0.014398148148148146</v>
      </c>
    </row>
    <row r="169" spans="1:10" ht="15" customHeight="1">
      <c r="A169" s="22">
        <v>165</v>
      </c>
      <c r="B169" s="23" t="s">
        <v>352</v>
      </c>
      <c r="C169" s="23" t="s">
        <v>136</v>
      </c>
      <c r="D169" s="22" t="s">
        <v>92</v>
      </c>
      <c r="E169" s="23" t="s">
        <v>161</v>
      </c>
      <c r="F169" s="24">
        <v>0.04590277777777777</v>
      </c>
      <c r="G169" s="24">
        <v>0.04590277777777777</v>
      </c>
      <c r="H169" s="22" t="str">
        <f t="shared" si="6"/>
        <v>6.37/km</v>
      </c>
      <c r="I169" s="25">
        <f t="shared" si="7"/>
        <v>0.018576388888888882</v>
      </c>
      <c r="J169" s="25">
        <f>G169-INDEX($G$5:$G$271,MATCH(D169,$D$5:$D$271,0))</f>
        <v>0.0149074074074074</v>
      </c>
    </row>
    <row r="170" spans="1:10" ht="15" customHeight="1">
      <c r="A170" s="22">
        <v>166</v>
      </c>
      <c r="B170" s="23" t="s">
        <v>353</v>
      </c>
      <c r="C170" s="23" t="s">
        <v>50</v>
      </c>
      <c r="D170" s="22" t="s">
        <v>104</v>
      </c>
      <c r="E170" s="23" t="s">
        <v>203</v>
      </c>
      <c r="F170" s="24">
        <v>0.04603009259259259</v>
      </c>
      <c r="G170" s="24">
        <v>0.04603009259259259</v>
      </c>
      <c r="H170" s="22" t="str">
        <f t="shared" si="6"/>
        <v>6.38/km</v>
      </c>
      <c r="I170" s="25">
        <f t="shared" si="7"/>
        <v>0.018703703703703698</v>
      </c>
      <c r="J170" s="25">
        <f>G170-INDEX($G$5:$G$271,MATCH(D170,$D$5:$D$271,0))</f>
        <v>0.013310185185185182</v>
      </c>
    </row>
    <row r="171" spans="1:10" ht="15" customHeight="1">
      <c r="A171" s="22">
        <v>167</v>
      </c>
      <c r="B171" s="23" t="s">
        <v>354</v>
      </c>
      <c r="C171" s="23" t="s">
        <v>67</v>
      </c>
      <c r="D171" s="22" t="s">
        <v>104</v>
      </c>
      <c r="E171" s="23" t="s">
        <v>203</v>
      </c>
      <c r="F171" s="24">
        <v>0.04603009259259259</v>
      </c>
      <c r="G171" s="24">
        <v>0.04603009259259259</v>
      </c>
      <c r="H171" s="22" t="str">
        <f t="shared" si="6"/>
        <v>6.38/km</v>
      </c>
      <c r="I171" s="25">
        <f t="shared" si="7"/>
        <v>0.018703703703703698</v>
      </c>
      <c r="J171" s="25">
        <f>G171-INDEX($G$5:$G$271,MATCH(D171,$D$5:$D$271,0))</f>
        <v>0.013310185185185182</v>
      </c>
    </row>
    <row r="172" spans="1:10" ht="15" customHeight="1">
      <c r="A172" s="22">
        <v>168</v>
      </c>
      <c r="B172" s="23" t="s">
        <v>275</v>
      </c>
      <c r="C172" s="23" t="s">
        <v>25</v>
      </c>
      <c r="D172" s="22" t="s">
        <v>94</v>
      </c>
      <c r="E172" s="23" t="s">
        <v>183</v>
      </c>
      <c r="F172" s="24">
        <v>0.04653935185185185</v>
      </c>
      <c r="G172" s="24">
        <v>0.04653935185185185</v>
      </c>
      <c r="H172" s="22" t="str">
        <f t="shared" si="6"/>
        <v>6.42/km</v>
      </c>
      <c r="I172" s="25">
        <f t="shared" si="7"/>
        <v>0.019212962962962963</v>
      </c>
      <c r="J172" s="25">
        <f>G172-INDEX($G$5:$G$271,MATCH(D172,$D$5:$D$271,0))</f>
        <v>0.019212962962962963</v>
      </c>
    </row>
    <row r="173" spans="1:10" ht="15" customHeight="1">
      <c r="A173" s="22">
        <v>169</v>
      </c>
      <c r="B173" s="23" t="s">
        <v>355</v>
      </c>
      <c r="C173" s="23" t="s">
        <v>113</v>
      </c>
      <c r="D173" s="22" t="s">
        <v>94</v>
      </c>
      <c r="E173" s="23" t="s">
        <v>183</v>
      </c>
      <c r="F173" s="24">
        <v>0.04655092592592592</v>
      </c>
      <c r="G173" s="24">
        <v>0.04655092592592592</v>
      </c>
      <c r="H173" s="22" t="str">
        <f t="shared" si="6"/>
        <v>6.42/km</v>
      </c>
      <c r="I173" s="25">
        <f t="shared" si="7"/>
        <v>0.01922453703703703</v>
      </c>
      <c r="J173" s="25">
        <f>G173-INDEX($G$5:$G$271,MATCH(D173,$D$5:$D$271,0))</f>
        <v>0.01922453703703703</v>
      </c>
    </row>
    <row r="174" spans="1:10" ht="15" customHeight="1">
      <c r="A174" s="22">
        <v>170</v>
      </c>
      <c r="B174" s="23" t="s">
        <v>356</v>
      </c>
      <c r="C174" s="23" t="s">
        <v>73</v>
      </c>
      <c r="D174" s="22" t="s">
        <v>94</v>
      </c>
      <c r="E174" s="23" t="s">
        <v>183</v>
      </c>
      <c r="F174" s="24">
        <v>0.04659722222222223</v>
      </c>
      <c r="G174" s="24">
        <v>0.04659722222222223</v>
      </c>
      <c r="H174" s="22" t="str">
        <f t="shared" si="6"/>
        <v>6.43/km</v>
      </c>
      <c r="I174" s="25">
        <f t="shared" si="7"/>
        <v>0.019270833333333338</v>
      </c>
      <c r="J174" s="25">
        <f>G174-INDEX($G$5:$G$271,MATCH(D174,$D$5:$D$271,0))</f>
        <v>0.019270833333333338</v>
      </c>
    </row>
    <row r="175" spans="1:10" ht="15" customHeight="1">
      <c r="A175" s="22">
        <v>171</v>
      </c>
      <c r="B175" s="23" t="s">
        <v>89</v>
      </c>
      <c r="C175" s="23" t="s">
        <v>27</v>
      </c>
      <c r="D175" s="22" t="s">
        <v>93</v>
      </c>
      <c r="E175" s="23" t="s">
        <v>161</v>
      </c>
      <c r="F175" s="24">
        <v>0.04675925925925926</v>
      </c>
      <c r="G175" s="24">
        <v>0.04675925925925926</v>
      </c>
      <c r="H175" s="22" t="str">
        <f t="shared" si="6"/>
        <v>6.44/km</v>
      </c>
      <c r="I175" s="25">
        <f t="shared" si="7"/>
        <v>0.019432870370370368</v>
      </c>
      <c r="J175" s="25">
        <f>G175-INDEX($G$5:$G$271,MATCH(D175,$D$5:$D$271,0))</f>
        <v>0.016620370370370372</v>
      </c>
    </row>
    <row r="176" spans="1:10" ht="15" customHeight="1">
      <c r="A176" s="22">
        <v>172</v>
      </c>
      <c r="B176" s="23" t="s">
        <v>357</v>
      </c>
      <c r="C176" s="23" t="s">
        <v>14</v>
      </c>
      <c r="D176" s="22" t="s">
        <v>107</v>
      </c>
      <c r="E176" s="23" t="s">
        <v>159</v>
      </c>
      <c r="F176" s="24">
        <v>0.046875</v>
      </c>
      <c r="G176" s="24">
        <v>0.046875</v>
      </c>
      <c r="H176" s="22" t="str">
        <f t="shared" si="6"/>
        <v>6.45/km</v>
      </c>
      <c r="I176" s="25">
        <f t="shared" si="7"/>
        <v>0.01954861111111111</v>
      </c>
      <c r="J176" s="25">
        <f>G176-INDEX($G$5:$G$271,MATCH(D176,$D$5:$D$271,0))</f>
        <v>0.011701388888888893</v>
      </c>
    </row>
    <row r="177" spans="1:10" ht="15" customHeight="1">
      <c r="A177" s="22">
        <v>173</v>
      </c>
      <c r="B177" s="23" t="s">
        <v>358</v>
      </c>
      <c r="C177" s="23" t="s">
        <v>25</v>
      </c>
      <c r="D177" s="22" t="s">
        <v>96</v>
      </c>
      <c r="E177" s="23" t="s">
        <v>359</v>
      </c>
      <c r="F177" s="24">
        <v>0.046898148148148154</v>
      </c>
      <c r="G177" s="24">
        <v>0.046898148148148154</v>
      </c>
      <c r="H177" s="22" t="str">
        <f t="shared" si="6"/>
        <v>6.45/km</v>
      </c>
      <c r="I177" s="25">
        <f t="shared" si="7"/>
        <v>0.019571759259259264</v>
      </c>
      <c r="J177" s="25">
        <f>G177-INDEX($G$5:$G$271,MATCH(D177,$D$5:$D$271,0))</f>
        <v>0.01917824074074075</v>
      </c>
    </row>
    <row r="178" spans="1:10" ht="15" customHeight="1">
      <c r="A178" s="22">
        <v>174</v>
      </c>
      <c r="B178" s="23" t="s">
        <v>360</v>
      </c>
      <c r="C178" s="23" t="s">
        <v>19</v>
      </c>
      <c r="D178" s="22" t="s">
        <v>96</v>
      </c>
      <c r="E178" s="23" t="s">
        <v>159</v>
      </c>
      <c r="F178" s="24">
        <v>0.04690972222222222</v>
      </c>
      <c r="G178" s="24">
        <v>0.04690972222222222</v>
      </c>
      <c r="H178" s="22" t="str">
        <f t="shared" si="6"/>
        <v>6.45/km</v>
      </c>
      <c r="I178" s="25">
        <f t="shared" si="7"/>
        <v>0.01958333333333333</v>
      </c>
      <c r="J178" s="25">
        <f>G178-INDEX($G$5:$G$271,MATCH(D178,$D$5:$D$271,0))</f>
        <v>0.019189814814814816</v>
      </c>
    </row>
    <row r="179" spans="1:10" ht="15" customHeight="1">
      <c r="A179" s="22">
        <v>175</v>
      </c>
      <c r="B179" s="23" t="s">
        <v>361</v>
      </c>
      <c r="C179" s="23" t="s">
        <v>362</v>
      </c>
      <c r="D179" s="22" t="s">
        <v>96</v>
      </c>
      <c r="E179" s="23" t="s">
        <v>159</v>
      </c>
      <c r="F179" s="24">
        <v>0.04694444444444445</v>
      </c>
      <c r="G179" s="24">
        <v>0.04694444444444445</v>
      </c>
      <c r="H179" s="22" t="str">
        <f t="shared" si="6"/>
        <v>6.46/km</v>
      </c>
      <c r="I179" s="25">
        <f t="shared" si="7"/>
        <v>0.01961805555555556</v>
      </c>
      <c r="J179" s="25">
        <f>G179-INDEX($G$5:$G$271,MATCH(D179,$D$5:$D$271,0))</f>
        <v>0.019224537037037043</v>
      </c>
    </row>
    <row r="180" spans="1:10" ht="15" customHeight="1">
      <c r="A180" s="22">
        <v>176</v>
      </c>
      <c r="B180" s="23" t="s">
        <v>363</v>
      </c>
      <c r="C180" s="23" t="s">
        <v>27</v>
      </c>
      <c r="D180" s="22" t="s">
        <v>96</v>
      </c>
      <c r="E180" s="23" t="s">
        <v>203</v>
      </c>
      <c r="F180" s="24">
        <v>0.04710648148148148</v>
      </c>
      <c r="G180" s="24">
        <v>0.04710648148148148</v>
      </c>
      <c r="H180" s="22" t="str">
        <f aca="true" t="shared" si="8" ref="H180:H209">TEXT(INT((HOUR(G180)*3600+MINUTE(G180)*60+SECOND(G180))/$J$3/60),"0")&amp;"."&amp;TEXT(MOD((HOUR(G180)*3600+MINUTE(G180)*60+SECOND(G180))/$J$3,60),"00")&amp;"/km"</f>
        <v>6.47/km</v>
      </c>
      <c r="I180" s="25">
        <f aca="true" t="shared" si="9" ref="I180:I209">G180-$G$5</f>
        <v>0.01978009259259259</v>
      </c>
      <c r="J180" s="25">
        <f>G180-INDEX($G$5:$G$271,MATCH(D180,$D$5:$D$271,0))</f>
        <v>0.019386574074074073</v>
      </c>
    </row>
    <row r="181" spans="1:10" ht="15" customHeight="1">
      <c r="A181" s="22">
        <v>177</v>
      </c>
      <c r="B181" s="23" t="s">
        <v>364</v>
      </c>
      <c r="C181" s="23" t="s">
        <v>22</v>
      </c>
      <c r="D181" s="22" t="s">
        <v>94</v>
      </c>
      <c r="E181" s="23" t="s">
        <v>161</v>
      </c>
      <c r="F181" s="24">
        <v>0.04728009259259259</v>
      </c>
      <c r="G181" s="24">
        <v>0.04728009259259259</v>
      </c>
      <c r="H181" s="22" t="str">
        <f t="shared" si="8"/>
        <v>6.49/km</v>
      </c>
      <c r="I181" s="25">
        <f t="shared" si="9"/>
        <v>0.0199537037037037</v>
      </c>
      <c r="J181" s="25">
        <f>G181-INDEX($G$5:$G$271,MATCH(D181,$D$5:$D$271,0))</f>
        <v>0.0199537037037037</v>
      </c>
    </row>
    <row r="182" spans="1:10" ht="15" customHeight="1">
      <c r="A182" s="22">
        <v>178</v>
      </c>
      <c r="B182" s="23" t="s">
        <v>74</v>
      </c>
      <c r="C182" s="23" t="s">
        <v>145</v>
      </c>
      <c r="D182" s="22" t="s">
        <v>94</v>
      </c>
      <c r="E182" s="23" t="s">
        <v>161</v>
      </c>
      <c r="F182" s="24">
        <v>0.0474537037037037</v>
      </c>
      <c r="G182" s="24">
        <v>0.0474537037037037</v>
      </c>
      <c r="H182" s="22" t="str">
        <f t="shared" si="8"/>
        <v>6.50/km</v>
      </c>
      <c r="I182" s="25">
        <f t="shared" si="9"/>
        <v>0.02012731481481481</v>
      </c>
      <c r="J182" s="25">
        <f>G182-INDEX($G$5:$G$271,MATCH(D182,$D$5:$D$271,0))</f>
        <v>0.02012731481481481</v>
      </c>
    </row>
    <row r="183" spans="1:10" ht="15" customHeight="1">
      <c r="A183" s="22">
        <v>179</v>
      </c>
      <c r="B183" s="23" t="s">
        <v>365</v>
      </c>
      <c r="C183" s="23" t="s">
        <v>366</v>
      </c>
      <c r="D183" s="22" t="s">
        <v>97</v>
      </c>
      <c r="E183" s="23" t="s">
        <v>203</v>
      </c>
      <c r="F183" s="24">
        <v>0.04747685185185185</v>
      </c>
      <c r="G183" s="24">
        <v>0.04747685185185185</v>
      </c>
      <c r="H183" s="22" t="str">
        <f t="shared" si="8"/>
        <v>6.50/km</v>
      </c>
      <c r="I183" s="25">
        <f t="shared" si="9"/>
        <v>0.020150462962962964</v>
      </c>
      <c r="J183" s="25">
        <f>G183-INDEX($G$5:$G$271,MATCH(D183,$D$5:$D$271,0))</f>
        <v>0.015185185185185184</v>
      </c>
    </row>
    <row r="184" spans="1:10" ht="15" customHeight="1">
      <c r="A184" s="22">
        <v>180</v>
      </c>
      <c r="B184" s="23" t="s">
        <v>62</v>
      </c>
      <c r="C184" s="23" t="s">
        <v>39</v>
      </c>
      <c r="D184" s="22" t="s">
        <v>97</v>
      </c>
      <c r="E184" s="23" t="s">
        <v>161</v>
      </c>
      <c r="F184" s="24">
        <v>0.0475462962962963</v>
      </c>
      <c r="G184" s="24">
        <v>0.0475462962962963</v>
      </c>
      <c r="H184" s="22" t="str">
        <f t="shared" si="8"/>
        <v>6.51/km</v>
      </c>
      <c r="I184" s="25">
        <f t="shared" si="9"/>
        <v>0.020219907407407412</v>
      </c>
      <c r="J184" s="25">
        <f>G184-INDEX($G$5:$G$271,MATCH(D184,$D$5:$D$271,0))</f>
        <v>0.015254629629629632</v>
      </c>
    </row>
    <row r="185" spans="1:10" ht="15" customHeight="1">
      <c r="A185" s="22">
        <v>181</v>
      </c>
      <c r="B185" s="23" t="s">
        <v>366</v>
      </c>
      <c r="C185" s="23" t="s">
        <v>128</v>
      </c>
      <c r="D185" s="22" t="s">
        <v>110</v>
      </c>
      <c r="E185" s="23" t="s">
        <v>161</v>
      </c>
      <c r="F185" s="24">
        <v>0.04755787037037037</v>
      </c>
      <c r="G185" s="24">
        <v>0.04755787037037037</v>
      </c>
      <c r="H185" s="22" t="str">
        <f t="shared" si="8"/>
        <v>6.51/km</v>
      </c>
      <c r="I185" s="25">
        <f t="shared" si="9"/>
        <v>0.02023148148148148</v>
      </c>
      <c r="J185" s="25">
        <f>G185-INDEX($G$5:$G$271,MATCH(D185,$D$5:$D$271,0))</f>
        <v>0.0066550925925925875</v>
      </c>
    </row>
    <row r="186" spans="1:10" ht="15" customHeight="1">
      <c r="A186" s="22">
        <v>182</v>
      </c>
      <c r="B186" s="23" t="s">
        <v>367</v>
      </c>
      <c r="C186" s="23" t="s">
        <v>368</v>
      </c>
      <c r="D186" s="22" t="s">
        <v>97</v>
      </c>
      <c r="E186" s="23" t="s">
        <v>203</v>
      </c>
      <c r="F186" s="24">
        <v>0.04776620370370371</v>
      </c>
      <c r="G186" s="24">
        <v>0.04776620370370371</v>
      </c>
      <c r="H186" s="22" t="str">
        <f t="shared" si="8"/>
        <v>6.53/km</v>
      </c>
      <c r="I186" s="25">
        <f t="shared" si="9"/>
        <v>0.020439814814814817</v>
      </c>
      <c r="J186" s="25">
        <f>G186-INDEX($G$5:$G$271,MATCH(D186,$D$5:$D$271,0))</f>
        <v>0.015474537037037037</v>
      </c>
    </row>
    <row r="187" spans="1:10" ht="15" customHeight="1">
      <c r="A187" s="22">
        <v>183</v>
      </c>
      <c r="B187" s="23" t="s">
        <v>369</v>
      </c>
      <c r="C187" s="23" t="s">
        <v>370</v>
      </c>
      <c r="D187" s="22" t="s">
        <v>110</v>
      </c>
      <c r="E187" s="23" t="s">
        <v>222</v>
      </c>
      <c r="F187" s="24">
        <v>0.04798611111111111</v>
      </c>
      <c r="G187" s="24">
        <v>0.04798611111111111</v>
      </c>
      <c r="H187" s="22" t="str">
        <f t="shared" si="8"/>
        <v>6.55/km</v>
      </c>
      <c r="I187" s="25">
        <f t="shared" si="9"/>
        <v>0.02065972222222222</v>
      </c>
      <c r="J187" s="25">
        <f>G187-INDEX($G$5:$G$271,MATCH(D187,$D$5:$D$271,0))</f>
        <v>0.00708333333333333</v>
      </c>
    </row>
    <row r="188" spans="1:10" ht="15" customHeight="1">
      <c r="A188" s="22">
        <v>184</v>
      </c>
      <c r="B188" s="23" t="s">
        <v>371</v>
      </c>
      <c r="C188" s="23" t="s">
        <v>17</v>
      </c>
      <c r="D188" s="22" t="s">
        <v>94</v>
      </c>
      <c r="E188" s="23" t="s">
        <v>183</v>
      </c>
      <c r="F188" s="24">
        <v>0.04820601851851852</v>
      </c>
      <c r="G188" s="24">
        <v>0.04820601851851852</v>
      </c>
      <c r="H188" s="22" t="str">
        <f t="shared" si="8"/>
        <v>6.57/km</v>
      </c>
      <c r="I188" s="25">
        <f t="shared" si="9"/>
        <v>0.020879629629629633</v>
      </c>
      <c r="J188" s="25">
        <f>G188-INDEX($G$5:$G$271,MATCH(D188,$D$5:$D$271,0))</f>
        <v>0.020879629629629633</v>
      </c>
    </row>
    <row r="189" spans="1:10" ht="15" customHeight="1">
      <c r="A189" s="22">
        <v>185</v>
      </c>
      <c r="B189" s="23" t="s">
        <v>372</v>
      </c>
      <c r="C189" s="23" t="s">
        <v>49</v>
      </c>
      <c r="D189" s="22" t="s">
        <v>96</v>
      </c>
      <c r="E189" s="23" t="s">
        <v>161</v>
      </c>
      <c r="F189" s="24">
        <v>0.04829861111111111</v>
      </c>
      <c r="G189" s="24">
        <v>0.04829861111111111</v>
      </c>
      <c r="H189" s="22" t="str">
        <f t="shared" si="8"/>
        <v>6.57/km</v>
      </c>
      <c r="I189" s="25">
        <f t="shared" si="9"/>
        <v>0.020972222222222222</v>
      </c>
      <c r="J189" s="25">
        <f>G189-INDEX($G$5:$G$271,MATCH(D189,$D$5:$D$271,0))</f>
        <v>0.020578703703703707</v>
      </c>
    </row>
    <row r="190" spans="1:10" ht="15" customHeight="1">
      <c r="A190" s="22">
        <v>186</v>
      </c>
      <c r="B190" s="23" t="s">
        <v>373</v>
      </c>
      <c r="C190" s="23" t="s">
        <v>126</v>
      </c>
      <c r="D190" s="22" t="s">
        <v>119</v>
      </c>
      <c r="E190" s="23" t="s">
        <v>161</v>
      </c>
      <c r="F190" s="24">
        <v>0.04829861111111111</v>
      </c>
      <c r="G190" s="24">
        <v>0.04829861111111111</v>
      </c>
      <c r="H190" s="22" t="str">
        <f t="shared" si="8"/>
        <v>6.57/km</v>
      </c>
      <c r="I190" s="25">
        <f t="shared" si="9"/>
        <v>0.020972222222222222</v>
      </c>
      <c r="J190" s="25">
        <f>G190-INDEX($G$5:$G$271,MATCH(D190,$D$5:$D$271,0))</f>
        <v>0.0050000000000000044</v>
      </c>
    </row>
    <row r="191" spans="1:10" ht="15" customHeight="1">
      <c r="A191" s="22">
        <v>187</v>
      </c>
      <c r="B191" s="23" t="s">
        <v>374</v>
      </c>
      <c r="C191" s="23" t="s">
        <v>127</v>
      </c>
      <c r="D191" s="22" t="s">
        <v>122</v>
      </c>
      <c r="E191" s="23" t="s">
        <v>203</v>
      </c>
      <c r="F191" s="24">
        <v>0.048495370370370376</v>
      </c>
      <c r="G191" s="24">
        <v>0.048495370370370376</v>
      </c>
      <c r="H191" s="22" t="str">
        <f t="shared" si="8"/>
        <v>6.59/km</v>
      </c>
      <c r="I191" s="25">
        <f t="shared" si="9"/>
        <v>0.021168981481481487</v>
      </c>
      <c r="J191" s="25">
        <f>G191-INDEX($G$5:$G$271,MATCH(D191,$D$5:$D$271,0))</f>
        <v>0.01337962962962963</v>
      </c>
    </row>
    <row r="192" spans="1:10" ht="15" customHeight="1">
      <c r="A192" s="22">
        <v>188</v>
      </c>
      <c r="B192" s="23" t="s">
        <v>375</v>
      </c>
      <c r="C192" s="23" t="s">
        <v>376</v>
      </c>
      <c r="D192" s="22" t="s">
        <v>118</v>
      </c>
      <c r="E192" s="23" t="s">
        <v>173</v>
      </c>
      <c r="F192" s="24">
        <v>0.04864583333333333</v>
      </c>
      <c r="G192" s="24">
        <v>0.04864583333333333</v>
      </c>
      <c r="H192" s="22" t="str">
        <f t="shared" si="8"/>
        <v>7.00/km</v>
      </c>
      <c r="I192" s="25">
        <f t="shared" si="9"/>
        <v>0.021319444444444443</v>
      </c>
      <c r="J192" s="25">
        <f>G192-INDEX($G$5:$G$271,MATCH(D192,$D$5:$D$271,0))</f>
        <v>0.014872685185185183</v>
      </c>
    </row>
    <row r="193" spans="1:10" ht="15" customHeight="1">
      <c r="A193" s="22">
        <v>189</v>
      </c>
      <c r="B193" s="23" t="s">
        <v>76</v>
      </c>
      <c r="C193" s="23" t="s">
        <v>377</v>
      </c>
      <c r="D193" s="22" t="s">
        <v>118</v>
      </c>
      <c r="E193" s="23" t="s">
        <v>173</v>
      </c>
      <c r="F193" s="24">
        <v>0.048657407407407406</v>
      </c>
      <c r="G193" s="24">
        <v>0.048657407407407406</v>
      </c>
      <c r="H193" s="22" t="str">
        <f t="shared" si="8"/>
        <v>7.00/km</v>
      </c>
      <c r="I193" s="25">
        <f t="shared" si="9"/>
        <v>0.021331018518518517</v>
      </c>
      <c r="J193" s="25">
        <f>G193-INDEX($G$5:$G$271,MATCH(D193,$D$5:$D$271,0))</f>
        <v>0.014884259259259257</v>
      </c>
    </row>
    <row r="194" spans="1:10" ht="15" customHeight="1">
      <c r="A194" s="22">
        <v>190</v>
      </c>
      <c r="B194" s="23" t="s">
        <v>378</v>
      </c>
      <c r="C194" s="23" t="s">
        <v>362</v>
      </c>
      <c r="D194" s="22" t="s">
        <v>97</v>
      </c>
      <c r="E194" s="23" t="s">
        <v>183</v>
      </c>
      <c r="F194" s="24">
        <v>0.048749999999999995</v>
      </c>
      <c r="G194" s="24">
        <v>0.048749999999999995</v>
      </c>
      <c r="H194" s="22" t="str">
        <f t="shared" si="8"/>
        <v>7.01/km</v>
      </c>
      <c r="I194" s="25">
        <f t="shared" si="9"/>
        <v>0.021423611111111105</v>
      </c>
      <c r="J194" s="25">
        <f>G194-INDEX($G$5:$G$271,MATCH(D194,$D$5:$D$271,0))</f>
        <v>0.016458333333333325</v>
      </c>
    </row>
    <row r="195" spans="1:10" ht="15" customHeight="1">
      <c r="A195" s="22">
        <v>191</v>
      </c>
      <c r="B195" s="23" t="s">
        <v>379</v>
      </c>
      <c r="C195" s="23" t="s">
        <v>380</v>
      </c>
      <c r="D195" s="22" t="s">
        <v>101</v>
      </c>
      <c r="E195" s="23" t="s">
        <v>381</v>
      </c>
      <c r="F195" s="24">
        <v>0.04998842592592592</v>
      </c>
      <c r="G195" s="24">
        <v>0.04998842592592592</v>
      </c>
      <c r="H195" s="22" t="str">
        <f t="shared" si="8"/>
        <v>7.12/km</v>
      </c>
      <c r="I195" s="25">
        <f t="shared" si="9"/>
        <v>0.022662037037037033</v>
      </c>
      <c r="J195" s="25">
        <f>G195-INDEX($G$5:$G$271,MATCH(D195,$D$5:$D$271,0))</f>
        <v>0.018495370370370363</v>
      </c>
    </row>
    <row r="196" spans="1:10" ht="15" customHeight="1">
      <c r="A196" s="22">
        <v>192</v>
      </c>
      <c r="B196" s="23" t="s">
        <v>121</v>
      </c>
      <c r="C196" s="23" t="s">
        <v>132</v>
      </c>
      <c r="D196" s="22" t="s">
        <v>97</v>
      </c>
      <c r="E196" s="23" t="s">
        <v>260</v>
      </c>
      <c r="F196" s="24">
        <v>0.04998842592592592</v>
      </c>
      <c r="G196" s="24">
        <v>0.04998842592592592</v>
      </c>
      <c r="H196" s="22" t="str">
        <f t="shared" si="8"/>
        <v>7.12/km</v>
      </c>
      <c r="I196" s="25">
        <f t="shared" si="9"/>
        <v>0.022662037037037033</v>
      </c>
      <c r="J196" s="25">
        <f>G196-INDEX($G$5:$G$271,MATCH(D196,$D$5:$D$271,0))</f>
        <v>0.017696759259259252</v>
      </c>
    </row>
    <row r="197" spans="1:10" ht="15" customHeight="1">
      <c r="A197" s="22">
        <v>193</v>
      </c>
      <c r="B197" s="23" t="s">
        <v>382</v>
      </c>
      <c r="C197" s="23" t="s">
        <v>115</v>
      </c>
      <c r="D197" s="22" t="s">
        <v>110</v>
      </c>
      <c r="E197" s="23" t="s">
        <v>260</v>
      </c>
      <c r="F197" s="24">
        <v>0.04998842592592592</v>
      </c>
      <c r="G197" s="24">
        <v>0.04998842592592592</v>
      </c>
      <c r="H197" s="22" t="str">
        <f t="shared" si="8"/>
        <v>7.12/km</v>
      </c>
      <c r="I197" s="25">
        <f t="shared" si="9"/>
        <v>0.022662037037037033</v>
      </c>
      <c r="J197" s="25">
        <f>G197-INDEX($G$5:$G$271,MATCH(D197,$D$5:$D$271,0))</f>
        <v>0.009085648148148141</v>
      </c>
    </row>
    <row r="198" spans="1:10" ht="15" customHeight="1">
      <c r="A198" s="22">
        <v>194</v>
      </c>
      <c r="B198" s="23" t="s">
        <v>383</v>
      </c>
      <c r="C198" s="23" t="s">
        <v>95</v>
      </c>
      <c r="D198" s="22" t="s">
        <v>107</v>
      </c>
      <c r="E198" s="23" t="s">
        <v>203</v>
      </c>
      <c r="F198" s="24">
        <v>0.05016203703703703</v>
      </c>
      <c r="G198" s="24">
        <v>0.05016203703703703</v>
      </c>
      <c r="H198" s="22" t="str">
        <f t="shared" si="8"/>
        <v>7.13/km</v>
      </c>
      <c r="I198" s="25">
        <f t="shared" si="9"/>
        <v>0.022835648148148143</v>
      </c>
      <c r="J198" s="25">
        <f>G198-INDEX($G$5:$G$271,MATCH(D198,$D$5:$D$271,0))</f>
        <v>0.014988425925925926</v>
      </c>
    </row>
    <row r="199" spans="1:10" ht="15" customHeight="1">
      <c r="A199" s="22">
        <v>195</v>
      </c>
      <c r="B199" s="23" t="s">
        <v>384</v>
      </c>
      <c r="C199" s="23" t="s">
        <v>42</v>
      </c>
      <c r="D199" s="22" t="s">
        <v>107</v>
      </c>
      <c r="E199" s="23" t="s">
        <v>385</v>
      </c>
      <c r="F199" s="24">
        <v>0.051562500000000004</v>
      </c>
      <c r="G199" s="24">
        <v>0.051562500000000004</v>
      </c>
      <c r="H199" s="22" t="str">
        <f t="shared" si="8"/>
        <v>7.26/km</v>
      </c>
      <c r="I199" s="25">
        <f t="shared" si="9"/>
        <v>0.024236111111111115</v>
      </c>
      <c r="J199" s="25">
        <f>G199-INDEX($G$5:$G$271,MATCH(D199,$D$5:$D$271,0))</f>
        <v>0.016388888888888897</v>
      </c>
    </row>
    <row r="200" spans="1:10" ht="15" customHeight="1">
      <c r="A200" s="22">
        <v>196</v>
      </c>
      <c r="B200" s="23" t="s">
        <v>386</v>
      </c>
      <c r="C200" s="23" t="s">
        <v>128</v>
      </c>
      <c r="D200" s="22" t="s">
        <v>110</v>
      </c>
      <c r="E200" s="23" t="s">
        <v>161</v>
      </c>
      <c r="F200" s="24">
        <v>0.051562500000000004</v>
      </c>
      <c r="G200" s="24">
        <v>0.051562500000000004</v>
      </c>
      <c r="H200" s="22" t="str">
        <f t="shared" si="8"/>
        <v>7.26/km</v>
      </c>
      <c r="I200" s="25">
        <f t="shared" si="9"/>
        <v>0.024236111111111115</v>
      </c>
      <c r="J200" s="25">
        <f>G200-INDEX($G$5:$G$271,MATCH(D200,$D$5:$D$271,0))</f>
        <v>0.010659722222222223</v>
      </c>
    </row>
    <row r="201" spans="1:10" ht="15" customHeight="1">
      <c r="A201" s="22">
        <v>197</v>
      </c>
      <c r="B201" s="23" t="s">
        <v>387</v>
      </c>
      <c r="C201" s="23" t="s">
        <v>42</v>
      </c>
      <c r="D201" s="22" t="s">
        <v>123</v>
      </c>
      <c r="E201" s="23" t="s">
        <v>159</v>
      </c>
      <c r="F201" s="24">
        <v>0.051585648148148144</v>
      </c>
      <c r="G201" s="24">
        <v>0.051585648148148144</v>
      </c>
      <c r="H201" s="22" t="str">
        <f t="shared" si="8"/>
        <v>7.26/km</v>
      </c>
      <c r="I201" s="25">
        <f t="shared" si="9"/>
        <v>0.024259259259259255</v>
      </c>
      <c r="J201" s="25">
        <f>G201-INDEX($G$5:$G$271,MATCH(D201,$D$5:$D$271,0))</f>
        <v>0.012986111111111108</v>
      </c>
    </row>
    <row r="202" spans="1:10" ht="15" customHeight="1">
      <c r="A202" s="22">
        <v>198</v>
      </c>
      <c r="B202" s="23" t="s">
        <v>103</v>
      </c>
      <c r="C202" s="23" t="s">
        <v>25</v>
      </c>
      <c r="D202" s="22" t="s">
        <v>92</v>
      </c>
      <c r="E202" s="23" t="s">
        <v>98</v>
      </c>
      <c r="F202" s="24">
        <v>0.055</v>
      </c>
      <c r="G202" s="24">
        <v>0.055</v>
      </c>
      <c r="H202" s="22" t="str">
        <f t="shared" si="8"/>
        <v>7.55/km</v>
      </c>
      <c r="I202" s="25">
        <f t="shared" si="9"/>
        <v>0.02767361111111111</v>
      </c>
      <c r="J202" s="25">
        <f>G202-INDEX($G$5:$G$271,MATCH(D202,$D$5:$D$271,0))</f>
        <v>0.02400462962962963</v>
      </c>
    </row>
    <row r="203" spans="1:10" ht="15" customHeight="1">
      <c r="A203" s="22">
        <v>199</v>
      </c>
      <c r="B203" s="23" t="s">
        <v>388</v>
      </c>
      <c r="C203" s="23" t="s">
        <v>50</v>
      </c>
      <c r="D203" s="22" t="s">
        <v>93</v>
      </c>
      <c r="E203" s="23" t="s">
        <v>183</v>
      </c>
      <c r="F203" s="24">
        <v>0.05579861111111111</v>
      </c>
      <c r="G203" s="24">
        <v>0.05579861111111111</v>
      </c>
      <c r="H203" s="22" t="str">
        <f t="shared" si="8"/>
        <v>8.02/km</v>
      </c>
      <c r="I203" s="25">
        <f t="shared" si="9"/>
        <v>0.02847222222222222</v>
      </c>
      <c r="J203" s="25">
        <f>G203-INDEX($G$5:$G$271,MATCH(D203,$D$5:$D$271,0))</f>
        <v>0.025659722222222226</v>
      </c>
    </row>
    <row r="204" spans="1:10" ht="15" customHeight="1">
      <c r="A204" s="22">
        <v>200</v>
      </c>
      <c r="B204" s="23" t="s">
        <v>389</v>
      </c>
      <c r="C204" s="23" t="s">
        <v>135</v>
      </c>
      <c r="D204" s="22" t="s">
        <v>101</v>
      </c>
      <c r="E204" s="23" t="s">
        <v>183</v>
      </c>
      <c r="F204" s="24">
        <v>0.05579861111111111</v>
      </c>
      <c r="G204" s="24">
        <v>0.05579861111111111</v>
      </c>
      <c r="H204" s="22" t="str">
        <f t="shared" si="8"/>
        <v>8.02/km</v>
      </c>
      <c r="I204" s="25">
        <f t="shared" si="9"/>
        <v>0.02847222222222222</v>
      </c>
      <c r="J204" s="25">
        <f>G204-INDEX($G$5:$G$271,MATCH(D204,$D$5:$D$271,0))</f>
        <v>0.024305555555555552</v>
      </c>
    </row>
    <row r="205" spans="1:10" ht="15" customHeight="1">
      <c r="A205" s="22">
        <v>201</v>
      </c>
      <c r="B205" s="23" t="s">
        <v>390</v>
      </c>
      <c r="C205" s="23" t="s">
        <v>391</v>
      </c>
      <c r="D205" s="22" t="s">
        <v>101</v>
      </c>
      <c r="E205" s="23" t="s">
        <v>183</v>
      </c>
      <c r="F205" s="24">
        <v>0.05579861111111111</v>
      </c>
      <c r="G205" s="24">
        <v>0.05579861111111111</v>
      </c>
      <c r="H205" s="22" t="str">
        <f t="shared" si="8"/>
        <v>8.02/km</v>
      </c>
      <c r="I205" s="25">
        <f t="shared" si="9"/>
        <v>0.02847222222222222</v>
      </c>
      <c r="J205" s="25">
        <f>G205-INDEX($G$5:$G$271,MATCH(D205,$D$5:$D$271,0))</f>
        <v>0.024305555555555552</v>
      </c>
    </row>
    <row r="206" spans="1:10" ht="15" customHeight="1">
      <c r="A206" s="22">
        <v>202</v>
      </c>
      <c r="B206" s="23" t="s">
        <v>392</v>
      </c>
      <c r="C206" s="23" t="s">
        <v>128</v>
      </c>
      <c r="D206" s="22" t="s">
        <v>122</v>
      </c>
      <c r="E206" s="23" t="s">
        <v>183</v>
      </c>
      <c r="F206" s="24">
        <v>0.05579861111111111</v>
      </c>
      <c r="G206" s="24">
        <v>0.05579861111111111</v>
      </c>
      <c r="H206" s="22" t="str">
        <f t="shared" si="8"/>
        <v>8.02/km</v>
      </c>
      <c r="I206" s="25">
        <f t="shared" si="9"/>
        <v>0.02847222222222222</v>
      </c>
      <c r="J206" s="25">
        <f>G206-INDEX($G$5:$G$271,MATCH(D206,$D$5:$D$271,0))</f>
        <v>0.020682870370370365</v>
      </c>
    </row>
    <row r="207" spans="1:10" ht="15" customHeight="1">
      <c r="A207" s="22">
        <v>203</v>
      </c>
      <c r="B207" s="23" t="s">
        <v>102</v>
      </c>
      <c r="C207" s="23" t="s">
        <v>26</v>
      </c>
      <c r="D207" s="22" t="s">
        <v>93</v>
      </c>
      <c r="E207" s="23" t="s">
        <v>183</v>
      </c>
      <c r="F207" s="24">
        <v>0.05579861111111111</v>
      </c>
      <c r="G207" s="24">
        <v>0.05579861111111111</v>
      </c>
      <c r="H207" s="22" t="str">
        <f t="shared" si="8"/>
        <v>8.02/km</v>
      </c>
      <c r="I207" s="25">
        <f t="shared" si="9"/>
        <v>0.02847222222222222</v>
      </c>
      <c r="J207" s="25">
        <f>G207-INDEX($G$5:$G$271,MATCH(D207,$D$5:$D$271,0))</f>
        <v>0.025659722222222226</v>
      </c>
    </row>
    <row r="208" spans="1:10" ht="15" customHeight="1">
      <c r="A208" s="22">
        <v>204</v>
      </c>
      <c r="B208" s="23" t="s">
        <v>74</v>
      </c>
      <c r="C208" s="23" t="s">
        <v>393</v>
      </c>
      <c r="D208" s="22" t="s">
        <v>101</v>
      </c>
      <c r="E208" s="23" t="s">
        <v>183</v>
      </c>
      <c r="F208" s="24">
        <v>0.055810185185185185</v>
      </c>
      <c r="G208" s="24">
        <v>0.055810185185185185</v>
      </c>
      <c r="H208" s="22" t="str">
        <f t="shared" si="8"/>
        <v>8.02/km</v>
      </c>
      <c r="I208" s="25">
        <f t="shared" si="9"/>
        <v>0.028483796296296295</v>
      </c>
      <c r="J208" s="25">
        <f>G208-INDEX($G$5:$G$271,MATCH(D208,$D$5:$D$271,0))</f>
        <v>0.024317129629629626</v>
      </c>
    </row>
    <row r="209" spans="1:10" ht="15" customHeight="1">
      <c r="A209" s="26">
        <v>205</v>
      </c>
      <c r="B209" s="27" t="s">
        <v>378</v>
      </c>
      <c r="C209" s="27" t="s">
        <v>138</v>
      </c>
      <c r="D209" s="26" t="s">
        <v>101</v>
      </c>
      <c r="E209" s="27" t="s">
        <v>183</v>
      </c>
      <c r="F209" s="28">
        <v>0.055810185185185185</v>
      </c>
      <c r="G209" s="28">
        <v>0.055810185185185185</v>
      </c>
      <c r="H209" s="26" t="str">
        <f t="shared" si="8"/>
        <v>8.02/km</v>
      </c>
      <c r="I209" s="29">
        <f t="shared" si="9"/>
        <v>0.028483796296296295</v>
      </c>
      <c r="J209" s="29">
        <f>G209-INDEX($G$5:$G$271,MATCH(D209,$D$5:$D$271,0))</f>
        <v>0.024317129629629626</v>
      </c>
    </row>
  </sheetData>
  <sheetProtection/>
  <autoFilter ref="A4:J20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14" t="str">
        <f>Individuale!A1</f>
        <v>Strong Military Trofeo S. Barbara</v>
      </c>
      <c r="B1" s="15"/>
      <c r="C1" s="16"/>
    </row>
    <row r="2" spans="1:3" ht="24" customHeight="1">
      <c r="A2" s="12" t="str">
        <f>Individuale!A2</f>
        <v>2ª edizione </v>
      </c>
      <c r="B2" s="12"/>
      <c r="C2" s="12"/>
    </row>
    <row r="3" spans="1:3" ht="24" customHeight="1">
      <c r="A3" s="17" t="str">
        <f>Individuale!A3</f>
        <v>La Storta - Roma (RM) Italia - Domenica 15/11/2015</v>
      </c>
      <c r="B3" s="17"/>
      <c r="C3" s="17"/>
    </row>
    <row r="4" spans="1:3" ht="37.5" customHeight="1">
      <c r="A4" s="5" t="s">
        <v>1</v>
      </c>
      <c r="B4" s="7" t="s">
        <v>5</v>
      </c>
      <c r="C4" s="6" t="s">
        <v>10</v>
      </c>
    </row>
    <row r="5" spans="1:3" s="8" customFormat="1" ht="15" customHeight="1">
      <c r="A5" s="18">
        <v>1</v>
      </c>
      <c r="B5" s="19" t="s">
        <v>183</v>
      </c>
      <c r="C5" s="36">
        <v>33</v>
      </c>
    </row>
    <row r="6" spans="1:3" ht="15" customHeight="1">
      <c r="A6" s="22">
        <v>2</v>
      </c>
      <c r="B6" s="23" t="s">
        <v>161</v>
      </c>
      <c r="C6" s="37">
        <v>28</v>
      </c>
    </row>
    <row r="7" spans="1:3" ht="15" customHeight="1">
      <c r="A7" s="22">
        <v>3</v>
      </c>
      <c r="B7" s="23" t="s">
        <v>203</v>
      </c>
      <c r="C7" s="37">
        <v>26</v>
      </c>
    </row>
    <row r="8" spans="1:3" ht="15" customHeight="1">
      <c r="A8" s="22">
        <v>4</v>
      </c>
      <c r="B8" s="23" t="s">
        <v>159</v>
      </c>
      <c r="C8" s="37">
        <v>25</v>
      </c>
    </row>
    <row r="9" spans="1:3" ht="15" customHeight="1">
      <c r="A9" s="22">
        <v>5</v>
      </c>
      <c r="B9" s="23" t="s">
        <v>211</v>
      </c>
      <c r="C9" s="37">
        <v>10</v>
      </c>
    </row>
    <row r="10" spans="1:3" ht="15" customHeight="1">
      <c r="A10" s="22">
        <v>6</v>
      </c>
      <c r="B10" s="23" t="s">
        <v>222</v>
      </c>
      <c r="C10" s="37">
        <v>7</v>
      </c>
    </row>
    <row r="11" spans="1:3" ht="15" customHeight="1">
      <c r="A11" s="22">
        <v>7</v>
      </c>
      <c r="B11" s="23" t="s">
        <v>234</v>
      </c>
      <c r="C11" s="37">
        <v>6</v>
      </c>
    </row>
    <row r="12" spans="1:3" ht="15" customHeight="1">
      <c r="A12" s="22">
        <v>8</v>
      </c>
      <c r="B12" s="23" t="s">
        <v>173</v>
      </c>
      <c r="C12" s="37">
        <v>5</v>
      </c>
    </row>
    <row r="13" spans="1:3" ht="15" customHeight="1">
      <c r="A13" s="22">
        <v>9</v>
      </c>
      <c r="B13" s="23" t="s">
        <v>157</v>
      </c>
      <c r="C13" s="37">
        <v>5</v>
      </c>
    </row>
    <row r="14" spans="1:3" ht="15" customHeight="1">
      <c r="A14" s="22">
        <v>10</v>
      </c>
      <c r="B14" s="23" t="s">
        <v>219</v>
      </c>
      <c r="C14" s="37">
        <v>4</v>
      </c>
    </row>
    <row r="15" spans="1:3" ht="15" customHeight="1">
      <c r="A15" s="22">
        <v>11</v>
      </c>
      <c r="B15" s="23" t="s">
        <v>169</v>
      </c>
      <c r="C15" s="37">
        <v>4</v>
      </c>
    </row>
    <row r="16" spans="1:3" ht="15" customHeight="1">
      <c r="A16" s="22">
        <v>12</v>
      </c>
      <c r="B16" s="23" t="s">
        <v>260</v>
      </c>
      <c r="C16" s="37">
        <v>4</v>
      </c>
    </row>
    <row r="17" spans="1:3" ht="15" customHeight="1">
      <c r="A17" s="22">
        <v>13</v>
      </c>
      <c r="B17" s="23" t="s">
        <v>98</v>
      </c>
      <c r="C17" s="37">
        <v>4</v>
      </c>
    </row>
    <row r="18" spans="1:3" ht="15" customHeight="1">
      <c r="A18" s="22">
        <v>14</v>
      </c>
      <c r="B18" s="23" t="s">
        <v>195</v>
      </c>
      <c r="C18" s="37">
        <v>3</v>
      </c>
    </row>
    <row r="19" spans="1:3" ht="15" customHeight="1">
      <c r="A19" s="22">
        <v>15</v>
      </c>
      <c r="B19" s="23" t="s">
        <v>171</v>
      </c>
      <c r="C19" s="37">
        <v>2</v>
      </c>
    </row>
    <row r="20" spans="1:3" ht="15" customHeight="1">
      <c r="A20" s="22">
        <v>16</v>
      </c>
      <c r="B20" s="23" t="s">
        <v>232</v>
      </c>
      <c r="C20" s="37">
        <v>2</v>
      </c>
    </row>
    <row r="21" spans="1:3" ht="15" customHeight="1">
      <c r="A21" s="30">
        <v>17</v>
      </c>
      <c r="B21" s="31" t="s">
        <v>13</v>
      </c>
      <c r="C21" s="39">
        <v>2</v>
      </c>
    </row>
    <row r="22" spans="1:3" ht="15" customHeight="1">
      <c r="A22" s="22">
        <v>18</v>
      </c>
      <c r="B22" s="23" t="s">
        <v>146</v>
      </c>
      <c r="C22" s="37">
        <v>2</v>
      </c>
    </row>
    <row r="23" spans="1:3" ht="15" customHeight="1">
      <c r="A23" s="22">
        <v>19</v>
      </c>
      <c r="B23" s="23" t="s">
        <v>179</v>
      </c>
      <c r="C23" s="37">
        <v>2</v>
      </c>
    </row>
    <row r="24" spans="1:3" ht="15" customHeight="1">
      <c r="A24" s="22">
        <v>20</v>
      </c>
      <c r="B24" s="23" t="s">
        <v>209</v>
      </c>
      <c r="C24" s="37">
        <v>2</v>
      </c>
    </row>
    <row r="25" spans="1:3" ht="15" customHeight="1">
      <c r="A25" s="22">
        <v>21</v>
      </c>
      <c r="B25" s="23" t="s">
        <v>249</v>
      </c>
      <c r="C25" s="37">
        <v>2</v>
      </c>
    </row>
    <row r="26" spans="1:3" ht="15" customHeight="1">
      <c r="A26" s="22">
        <v>22</v>
      </c>
      <c r="B26" s="23" t="s">
        <v>283</v>
      </c>
      <c r="C26" s="37">
        <v>2</v>
      </c>
    </row>
    <row r="27" spans="1:3" ht="15" customHeight="1">
      <c r="A27" s="22">
        <v>23</v>
      </c>
      <c r="B27" s="23" t="s">
        <v>175</v>
      </c>
      <c r="C27" s="37">
        <v>2</v>
      </c>
    </row>
    <row r="28" spans="1:3" ht="15" customHeight="1">
      <c r="A28" s="22">
        <v>24</v>
      </c>
      <c r="B28" s="23" t="s">
        <v>12</v>
      </c>
      <c r="C28" s="37">
        <v>2</v>
      </c>
    </row>
    <row r="29" spans="1:3" ht="15" customHeight="1">
      <c r="A29" s="22">
        <v>25</v>
      </c>
      <c r="B29" s="23" t="s">
        <v>154</v>
      </c>
      <c r="C29" s="37">
        <v>2</v>
      </c>
    </row>
    <row r="30" spans="1:3" ht="15" customHeight="1">
      <c r="A30" s="22">
        <v>26</v>
      </c>
      <c r="B30" s="23" t="s">
        <v>385</v>
      </c>
      <c r="C30" s="37">
        <v>1</v>
      </c>
    </row>
    <row r="31" spans="1:3" ht="15" customHeight="1">
      <c r="A31" s="22">
        <v>27</v>
      </c>
      <c r="B31" s="23" t="s">
        <v>148</v>
      </c>
      <c r="C31" s="37">
        <v>1</v>
      </c>
    </row>
    <row r="32" spans="1:3" ht="15" customHeight="1">
      <c r="A32" s="22">
        <v>28</v>
      </c>
      <c r="B32" s="23" t="s">
        <v>319</v>
      </c>
      <c r="C32" s="37">
        <v>1</v>
      </c>
    </row>
    <row r="33" spans="1:3" ht="15" customHeight="1">
      <c r="A33" s="22">
        <v>29</v>
      </c>
      <c r="B33" s="23" t="s">
        <v>205</v>
      </c>
      <c r="C33" s="37">
        <v>1</v>
      </c>
    </row>
    <row r="34" spans="1:3" ht="15" customHeight="1">
      <c r="A34" s="22">
        <v>30</v>
      </c>
      <c r="B34" s="23" t="s">
        <v>287</v>
      </c>
      <c r="C34" s="37">
        <v>1</v>
      </c>
    </row>
    <row r="35" spans="1:3" ht="15" customHeight="1">
      <c r="A35" s="22">
        <v>31</v>
      </c>
      <c r="B35" s="23" t="s">
        <v>187</v>
      </c>
      <c r="C35" s="37">
        <v>1</v>
      </c>
    </row>
    <row r="36" spans="1:3" ht="15" customHeight="1">
      <c r="A36" s="22">
        <v>32</v>
      </c>
      <c r="B36" s="23" t="s">
        <v>200</v>
      </c>
      <c r="C36" s="37">
        <v>1</v>
      </c>
    </row>
    <row r="37" spans="1:3" ht="15" customHeight="1">
      <c r="A37" s="22">
        <v>33</v>
      </c>
      <c r="B37" s="23" t="s">
        <v>246</v>
      </c>
      <c r="C37" s="37">
        <v>1</v>
      </c>
    </row>
    <row r="38" spans="1:3" ht="15" customHeight="1">
      <c r="A38" s="22">
        <v>34</v>
      </c>
      <c r="B38" s="23" t="s">
        <v>87</v>
      </c>
      <c r="C38" s="37">
        <v>1</v>
      </c>
    </row>
    <row r="39" spans="1:3" ht="15" customHeight="1">
      <c r="A39" s="22">
        <v>35</v>
      </c>
      <c r="B39" s="23" t="s">
        <v>152</v>
      </c>
      <c r="C39" s="37">
        <v>1</v>
      </c>
    </row>
    <row r="40" spans="1:3" ht="15" customHeight="1">
      <c r="A40" s="22">
        <v>36</v>
      </c>
      <c r="B40" s="23" t="s">
        <v>79</v>
      </c>
      <c r="C40" s="37">
        <v>1</v>
      </c>
    </row>
    <row r="41" spans="1:3" ht="15" customHeight="1">
      <c r="A41" s="22">
        <v>37</v>
      </c>
      <c r="B41" s="23" t="s">
        <v>238</v>
      </c>
      <c r="C41" s="37">
        <v>1</v>
      </c>
    </row>
    <row r="42" spans="1:3" ht="15" customHeight="1">
      <c r="A42" s="22">
        <v>38</v>
      </c>
      <c r="B42" s="23" t="s">
        <v>295</v>
      </c>
      <c r="C42" s="37">
        <v>1</v>
      </c>
    </row>
    <row r="43" spans="1:3" ht="15" customHeight="1">
      <c r="A43" s="22">
        <v>39</v>
      </c>
      <c r="B43" s="23" t="s">
        <v>272</v>
      </c>
      <c r="C43" s="37">
        <v>1</v>
      </c>
    </row>
    <row r="44" spans="1:3" ht="15" customHeight="1">
      <c r="A44" s="22">
        <v>40</v>
      </c>
      <c r="B44" s="23" t="s">
        <v>359</v>
      </c>
      <c r="C44" s="37">
        <v>1</v>
      </c>
    </row>
    <row r="45" spans="1:3" ht="15" customHeight="1">
      <c r="A45" s="22">
        <v>41</v>
      </c>
      <c r="B45" s="23" t="s">
        <v>303</v>
      </c>
      <c r="C45" s="37">
        <v>1</v>
      </c>
    </row>
    <row r="46" spans="1:3" ht="15" customHeight="1">
      <c r="A46" s="22">
        <v>42</v>
      </c>
      <c r="B46" s="23" t="s">
        <v>167</v>
      </c>
      <c r="C46" s="37">
        <v>1</v>
      </c>
    </row>
    <row r="47" spans="1:3" ht="15" customHeight="1">
      <c r="A47" s="22">
        <v>43</v>
      </c>
      <c r="B47" s="23" t="s">
        <v>381</v>
      </c>
      <c r="C47" s="37">
        <v>1</v>
      </c>
    </row>
    <row r="48" spans="1:3" ht="15" customHeight="1">
      <c r="A48" s="26">
        <v>44</v>
      </c>
      <c r="B48" s="27" t="s">
        <v>166</v>
      </c>
      <c r="C48" s="38">
        <v>1</v>
      </c>
    </row>
    <row r="49" ht="12.75">
      <c r="C49" s="2">
        <f>SUM(C5:C48)</f>
        <v>205</v>
      </c>
    </row>
  </sheetData>
  <sheetProtection/>
  <autoFilter ref="A4:C5">
    <sortState ref="A5:C49">
      <sortCondition descending="1" sortBy="value" ref="C5:C4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2015-11-18T21:28:11Z</dcterms:modified>
  <cp:category/>
  <cp:version/>
  <cp:contentType/>
  <cp:contentStatus/>
</cp:coreProperties>
</file>