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'Individuale'!$A$3:$I$150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<sst xmlns="http://schemas.openxmlformats.org/spreadsheetml/2006/main" count="785" uniqueCount="425">
  <si>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</si>
  <si>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</si>
  <si>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</si>
  <si>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</si>
  <si>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</si>
  <si>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</si>
  <si>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</si>
  <si>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</si>
  <si>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</si>
  <si>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</si>
  <si>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</si>
  <si>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ROMANO</t>
  </si>
  <si>
    <t>MARCO</t>
  </si>
  <si>
    <t>DANIELE</t>
  </si>
  <si>
    <t>GIUSEPPE</t>
  </si>
  <si>
    <t>FABIO</t>
  </si>
  <si>
    <t>ANDREA</t>
  </si>
  <si>
    <t>ALESSANDRO</t>
  </si>
  <si>
    <t>NICOLA</t>
  </si>
  <si>
    <t>ROBERTO</t>
  </si>
  <si>
    <t>ANGELO</t>
  </si>
  <si>
    <t>MAURO</t>
  </si>
  <si>
    <t>FABRIZIO</t>
  </si>
  <si>
    <t>SERGIO</t>
  </si>
  <si>
    <t>PIETRO</t>
  </si>
  <si>
    <t>STEFANO</t>
  </si>
  <si>
    <t>EMILIANO</t>
  </si>
  <si>
    <t>GIANLUCA</t>
  </si>
  <si>
    <t>CLAUDIO</t>
  </si>
  <si>
    <t>UISP</t>
  </si>
  <si>
    <t>GIORGI</t>
  </si>
  <si>
    <t>CRISTIAN</t>
  </si>
  <si>
    <t>ALBERTO</t>
  </si>
  <si>
    <t>ANTONIO</t>
  </si>
  <si>
    <t>GIOVANNI</t>
  </si>
  <si>
    <t>MARIO</t>
  </si>
  <si>
    <t>MASSIMILIANO</t>
  </si>
  <si>
    <t>MASSIMO</t>
  </si>
  <si>
    <t>GIANFRANCO</t>
  </si>
  <si>
    <t>VINCENZO</t>
  </si>
  <si>
    <t>FRANCESCO</t>
  </si>
  <si>
    <t>PAOLO</t>
  </si>
  <si>
    <t>LUCIANO</t>
  </si>
  <si>
    <t>RICCI</t>
  </si>
  <si>
    <t>GIOVANNINI</t>
  </si>
  <si>
    <t>MAURIZIO</t>
  </si>
  <si>
    <t>FRANCO</t>
  </si>
  <si>
    <t>SALVATORE</t>
  </si>
  <si>
    <t>UMBERTO</t>
  </si>
  <si>
    <t>DE ANGELIS</t>
  </si>
  <si>
    <t>VALERIA</t>
  </si>
  <si>
    <t>CONTE</t>
  </si>
  <si>
    <t>FRANCESCA</t>
  </si>
  <si>
    <t>RENATO</t>
  </si>
  <si>
    <t>SILVIA</t>
  </si>
  <si>
    <t>CAMILLI</t>
  </si>
  <si>
    <t>RISPOLI</t>
  </si>
  <si>
    <t>BALDASSARRE</t>
  </si>
  <si>
    <t>BRUSCHI</t>
  </si>
  <si>
    <t>SAVELLI</t>
  </si>
  <si>
    <t>Sali e scendi per Vitinia 3ª edizione</t>
  </si>
  <si>
    <t>MM35</t>
  </si>
  <si>
    <t>ASTRA TRASTEVERE</t>
  </si>
  <si>
    <t>MASTRODICASA</t>
  </si>
  <si>
    <t>MM40</t>
  </si>
  <si>
    <t>ASD FARTLEK OSTIA</t>
  </si>
  <si>
    <t>RUGGIERI</t>
  </si>
  <si>
    <t>BEDINI</t>
  </si>
  <si>
    <t>ATLETICA VILLA AURELIA FORUM</t>
  </si>
  <si>
    <t>SETTI</t>
  </si>
  <si>
    <t>AMT MM</t>
  </si>
  <si>
    <t>VESPIGNANI</t>
  </si>
  <si>
    <t>MM45</t>
  </si>
  <si>
    <t>LBM SPORT</t>
  </si>
  <si>
    <t>SPINA</t>
  </si>
  <si>
    <t>ASD ROMATLETICA</t>
  </si>
  <si>
    <t>CAMMARONE</t>
  </si>
  <si>
    <t>ATL. GIOVANNI SCAVO 2000</t>
  </si>
  <si>
    <t>MALAFOGLIA</t>
  </si>
  <si>
    <t>PODISTICA ERETUM</t>
  </si>
  <si>
    <t>DESSI'</t>
  </si>
  <si>
    <t>ATL. VILLA GUGLIELMI</t>
  </si>
  <si>
    <t>MOCAVINI</t>
  </si>
  <si>
    <t>MM50</t>
  </si>
  <si>
    <t>TIMPERI</t>
  </si>
  <si>
    <t>ATLETICA LA SBARRA</t>
  </si>
  <si>
    <t>CEPRAGA</t>
  </si>
  <si>
    <t>IGOR</t>
  </si>
  <si>
    <t>SANTORO</t>
  </si>
  <si>
    <t>FIORETTI</t>
  </si>
  <si>
    <t>LIBERATLETICA ARIS ROMA</t>
  </si>
  <si>
    <t>PORCELLUZZI</t>
  </si>
  <si>
    <t>SAVERIO</t>
  </si>
  <si>
    <t>MARI</t>
  </si>
  <si>
    <t>QUINTO</t>
  </si>
  <si>
    <t>ASD ATLETICA VITINIA</t>
  </si>
  <si>
    <t>CARA</t>
  </si>
  <si>
    <t>MM55</t>
  </si>
  <si>
    <t>CLUB ATLETICO CENTRALE</t>
  </si>
  <si>
    <t>PORTONE</t>
  </si>
  <si>
    <t>ALESSIO</t>
  </si>
  <si>
    <t>ASD AMATORI CASTELFUSANO</t>
  </si>
  <si>
    <t>CHESSA</t>
  </si>
  <si>
    <t>FAGIOLINI</t>
  </si>
  <si>
    <t>GHISLANDI</t>
  </si>
  <si>
    <t>MUSCIO</t>
  </si>
  <si>
    <t>BAIOCCHI</t>
  </si>
  <si>
    <t>ALFIERI</t>
  </si>
  <si>
    <t>SALAZAR TOAPANTA N.</t>
  </si>
  <si>
    <t>GUSTAVO</t>
  </si>
  <si>
    <t>PODISTICA OSTIA</t>
  </si>
  <si>
    <t>CERRUTO</t>
  </si>
  <si>
    <t>VISCONTI</t>
  </si>
  <si>
    <t>GS BAGHDAD MARATHON</t>
  </si>
  <si>
    <t>LUNGU</t>
  </si>
  <si>
    <t>LUMINITA</t>
  </si>
  <si>
    <t>MF40</t>
  </si>
  <si>
    <t>OSTIA ANTICA ATHLETAE</t>
  </si>
  <si>
    <t>PIPINI</t>
  </si>
  <si>
    <t>MM60</t>
  </si>
  <si>
    <t>OLD STARS OSTIA</t>
  </si>
  <si>
    <t>MANDOLINI</t>
  </si>
  <si>
    <t>VALERIO</t>
  </si>
  <si>
    <t>MARTINI</t>
  </si>
  <si>
    <t>DI SILVIO</t>
  </si>
  <si>
    <t>PASQUALE</t>
  </si>
  <si>
    <t>SVIZZERO</t>
  </si>
  <si>
    <t>NAZARENO</t>
  </si>
  <si>
    <t>LIBERTAS OSTIA RUNNERS ROMA</t>
  </si>
  <si>
    <t>DELIGIA</t>
  </si>
  <si>
    <t>RIZZO</t>
  </si>
  <si>
    <t>FORTUNATO</t>
  </si>
  <si>
    <t>SPALLACCINI</t>
  </si>
  <si>
    <t>CERNUTO</t>
  </si>
  <si>
    <t>GUIDO</t>
  </si>
  <si>
    <t>ATLETICA FIAMME CREMISI</t>
  </si>
  <si>
    <t>PERSIERI</t>
  </si>
  <si>
    <t>MADONIA</t>
  </si>
  <si>
    <t>ARGENZIANO</t>
  </si>
  <si>
    <t>GIOACCHINO</t>
  </si>
  <si>
    <t>MANCIOCCHI</t>
  </si>
  <si>
    <t>LUMICISI</t>
  </si>
  <si>
    <t>VERDI</t>
  </si>
  <si>
    <t>GIUIUSA</t>
  </si>
  <si>
    <t>IADELUCA</t>
  </si>
  <si>
    <t>CALANCA</t>
  </si>
  <si>
    <t>BRUNO</t>
  </si>
  <si>
    <t>NOBILE</t>
  </si>
  <si>
    <t>CASTORO</t>
  </si>
  <si>
    <t>VERONA</t>
  </si>
  <si>
    <t>BARBARA</t>
  </si>
  <si>
    <t>MF45</t>
  </si>
  <si>
    <t>PIETRELLA</t>
  </si>
  <si>
    <t>CRUCIANI</t>
  </si>
  <si>
    <t>VENANZINO</t>
  </si>
  <si>
    <t>PODISTI MARATONA ROMA</t>
  </si>
  <si>
    <t>TAGLIATI</t>
  </si>
  <si>
    <t>LIVIO</t>
  </si>
  <si>
    <t>GS CORRIMONDO</t>
  </si>
  <si>
    <t>PACIONI</t>
  </si>
  <si>
    <t>TIBERI</t>
  </si>
  <si>
    <t>GUIDI</t>
  </si>
  <si>
    <t>CAMPETELLI</t>
  </si>
  <si>
    <t>FORTIN</t>
  </si>
  <si>
    <t>URBANI</t>
  </si>
  <si>
    <t>RAUL</t>
  </si>
  <si>
    <t>PARIGIANI</t>
  </si>
  <si>
    <t>BULYNINA</t>
  </si>
  <si>
    <t>GANNA</t>
  </si>
  <si>
    <t>AMT MF</t>
  </si>
  <si>
    <t>CANGIALOSI</t>
  </si>
  <si>
    <t>VIVIANA</t>
  </si>
  <si>
    <t>CORINA</t>
  </si>
  <si>
    <t>VENA</t>
  </si>
  <si>
    <t>GERARDO</t>
  </si>
  <si>
    <t>TRANE</t>
  </si>
  <si>
    <t>MAMMUCCI</t>
  </si>
  <si>
    <t>ATHLETIC SEA RUNNERS ASD</t>
  </si>
  <si>
    <t>GUIDONI</t>
  </si>
  <si>
    <t>SORGI</t>
  </si>
  <si>
    <t>ASD ATLETICA OSTIA</t>
  </si>
  <si>
    <t>DANZA</t>
  </si>
  <si>
    <t>ASD ATLETICA VITA</t>
  </si>
  <si>
    <t>CECCARELLI</t>
  </si>
  <si>
    <t>VACCARELLA</t>
  </si>
  <si>
    <t>POL. LIBERTAS LANUVIO</t>
  </si>
  <si>
    <t>DE IACO</t>
  </si>
  <si>
    <t>AMATORI FIAMME GIALLE</t>
  </si>
  <si>
    <t>CECCANTONI</t>
  </si>
  <si>
    <t>CINZIA</t>
  </si>
  <si>
    <t>CARLO</t>
  </si>
  <si>
    <t>DORIGHI</t>
  </si>
  <si>
    <t>DANIEL</t>
  </si>
  <si>
    <t>CAVALIERI</t>
  </si>
  <si>
    <t>RIOSA</t>
  </si>
  <si>
    <t>DOPOLAVORO ATAC</t>
  </si>
  <si>
    <t>MARCO MARIA</t>
  </si>
  <si>
    <t>EMPORIO DEL CICLO</t>
  </si>
  <si>
    <t>TERRIBILI</t>
  </si>
  <si>
    <t>STOLFI</t>
  </si>
  <si>
    <t>SARANGO SOTO</t>
  </si>
  <si>
    <t>HECTOR</t>
  </si>
  <si>
    <t>PUNZI</t>
  </si>
  <si>
    <t>ITALIA MARATHON CLUB</t>
  </si>
  <si>
    <t>ESPOSITO</t>
  </si>
  <si>
    <t>LAURA</t>
  </si>
  <si>
    <t>ORTENZI</t>
  </si>
  <si>
    <t>AFFUSO</t>
  </si>
  <si>
    <t>GAETANO</t>
  </si>
  <si>
    <t>BARACCO</t>
  </si>
  <si>
    <t>MODESTI</t>
  </si>
  <si>
    <t>ANGELUCCI</t>
  </si>
  <si>
    <t>DURANTINI</t>
  </si>
  <si>
    <t>VILLA ADA GREEN RUNNER</t>
  </si>
  <si>
    <t>BAKACS</t>
  </si>
  <si>
    <t>GYORGY</t>
  </si>
  <si>
    <t>SAVINI</t>
  </si>
  <si>
    <t>LUCIO</t>
  </si>
  <si>
    <t>MM65</t>
  </si>
  <si>
    <t>MIGNANELLI</t>
  </si>
  <si>
    <t>DEL NEGRO</t>
  </si>
  <si>
    <t>MICHELE</t>
  </si>
  <si>
    <t>D'AMORE</t>
  </si>
  <si>
    <t>FIORUCCI</t>
  </si>
  <si>
    <t>STEFANIA</t>
  </si>
  <si>
    <t>MF50</t>
  </si>
  <si>
    <t>ZUENA</t>
  </si>
  <si>
    <t>ALTOBELLI</t>
  </si>
  <si>
    <t>SEN M</t>
  </si>
  <si>
    <t>BELA'</t>
  </si>
  <si>
    <t>GALATI</t>
  </si>
  <si>
    <t>CLAUDIA</t>
  </si>
  <si>
    <t>CIMARELLI</t>
  </si>
  <si>
    <t>LIBERTAS ROMA</t>
  </si>
  <si>
    <t>LOLLI</t>
  </si>
  <si>
    <t>TESTONI</t>
  </si>
  <si>
    <t>FILIPPO</t>
  </si>
  <si>
    <t>ROCCA</t>
  </si>
  <si>
    <t>PELLEGRINO</t>
  </si>
  <si>
    <t>SSD ROMA WELNESS</t>
  </si>
  <si>
    <t>IANDOLO</t>
  </si>
  <si>
    <t>BATTAGLIA</t>
  </si>
  <si>
    <t>SAMPAOLESI</t>
  </si>
  <si>
    <t>CAPERNA</t>
  </si>
  <si>
    <t>BONIFACIO</t>
  </si>
  <si>
    <t>NELLO</t>
  </si>
  <si>
    <t>SUCCU</t>
  </si>
  <si>
    <t>CERVETERI RUNNERS</t>
  </si>
  <si>
    <t>MORITTU</t>
  </si>
  <si>
    <t>PAOLINO</t>
  </si>
  <si>
    <t>ROMAGNOLI</t>
  </si>
  <si>
    <t>FLAVIA</t>
  </si>
  <si>
    <t>BADALONI</t>
  </si>
  <si>
    <t>DRUDI</t>
  </si>
  <si>
    <t>MOULDING</t>
  </si>
  <si>
    <t>JULIAN PAUL</t>
  </si>
  <si>
    <t>ANTOLINI</t>
  </si>
  <si>
    <t>PIRINA</t>
  </si>
  <si>
    <t>EDOARDO</t>
  </si>
  <si>
    <t>DI NELLA</t>
  </si>
  <si>
    <t>ANNA</t>
  </si>
  <si>
    <t>PAVIA</t>
  </si>
  <si>
    <t>MANCINELLI</t>
  </si>
  <si>
    <t>LOREANA</t>
  </si>
  <si>
    <t>VECCHI</t>
  </si>
  <si>
    <t>GRAZIA</t>
  </si>
  <si>
    <t>AVERSA</t>
  </si>
  <si>
    <t>TERESINA</t>
  </si>
  <si>
    <t>MF55</t>
  </si>
  <si>
    <t>ATTILIO</t>
  </si>
  <si>
    <t>MENICI</t>
  </si>
  <si>
    <t>TARANI</t>
  </si>
  <si>
    <t>INNAMORATI</t>
  </si>
  <si>
    <t>PAOLA</t>
  </si>
  <si>
    <t>POLETTI</t>
  </si>
  <si>
    <t>FLAVIO</t>
  </si>
  <si>
    <t>NARDONI</t>
  </si>
  <si>
    <t>MF35</t>
  </si>
  <si>
    <t>CONTICELLO</t>
  </si>
  <si>
    <t>DEL GIUDICE</t>
  </si>
  <si>
    <t>GIORDANI</t>
  </si>
  <si>
    <t>MARCELLA</t>
  </si>
  <si>
    <t>MF60</t>
  </si>
  <si>
    <t>ORIONI</t>
  </si>
  <si>
    <t>VANTAGGIO</t>
  </si>
  <si>
    <t>BENITO</t>
  </si>
  <si>
    <t>ALIVERNINI</t>
  </si>
  <si>
    <t>0:27:02</t>
  </si>
  <si>
    <t>0:27:18</t>
  </si>
  <si>
    <t>0:28:21</t>
  </si>
  <si>
    <t>0:28:48</t>
  </si>
  <si>
    <t>0:29:01</t>
  </si>
  <si>
    <t>0:29:29</t>
  </si>
  <si>
    <t>0:29:35</t>
  </si>
  <si>
    <t>0:29:41</t>
  </si>
  <si>
    <t>0:29:47</t>
  </si>
  <si>
    <t>0:29:52</t>
  </si>
  <si>
    <t>0:30:01</t>
  </si>
  <si>
    <t>0:30:06</t>
  </si>
  <si>
    <t>0:30:09</t>
  </si>
  <si>
    <t>0:30:25</t>
  </si>
  <si>
    <t>0:31:04</t>
  </si>
  <si>
    <t>0:31:18</t>
  </si>
  <si>
    <t>0:31:32</t>
  </si>
  <si>
    <t>0:31:34</t>
  </si>
  <si>
    <t>0:31:38</t>
  </si>
  <si>
    <t>0:31:42</t>
  </si>
  <si>
    <t>0:31:43</t>
  </si>
  <si>
    <t>0:31:44</t>
  </si>
  <si>
    <t>0:31:55</t>
  </si>
  <si>
    <t>0:32:04</t>
  </si>
  <si>
    <t>0:32:09</t>
  </si>
  <si>
    <t>0:32:17</t>
  </si>
  <si>
    <t>0:32:22</t>
  </si>
  <si>
    <t>0:32:29</t>
  </si>
  <si>
    <t>0:32:42</t>
  </si>
  <si>
    <t>0:32:46</t>
  </si>
  <si>
    <t>0:32:57</t>
  </si>
  <si>
    <t>0:33:02</t>
  </si>
  <si>
    <t>0:33:05</t>
  </si>
  <si>
    <t>0:33:40</t>
  </si>
  <si>
    <t>0:33:47</t>
  </si>
  <si>
    <t>0:33:53</t>
  </si>
  <si>
    <t>0:33:55</t>
  </si>
  <si>
    <t>0:34:03</t>
  </si>
  <si>
    <t>0:34:10</t>
  </si>
  <si>
    <t>0:34:17</t>
  </si>
  <si>
    <t>0:34:31</t>
  </si>
  <si>
    <t>0:34:40</t>
  </si>
  <si>
    <t>0:34:47</t>
  </si>
  <si>
    <t>0:35:08</t>
  </si>
  <si>
    <t>0:35:10</t>
  </si>
  <si>
    <t>0:35:11</t>
  </si>
  <si>
    <t>0:35:18</t>
  </si>
  <si>
    <t>0:35:19</t>
  </si>
  <si>
    <t>0:35:25</t>
  </si>
  <si>
    <t>0:35:28</t>
  </si>
  <si>
    <t>0:35:29</t>
  </si>
  <si>
    <t>0:35:34</t>
  </si>
  <si>
    <t>0:35:42</t>
  </si>
  <si>
    <t>0:35:43</t>
  </si>
  <si>
    <t>0:35:45</t>
  </si>
  <si>
    <t>0:35:46</t>
  </si>
  <si>
    <t>0:35:47</t>
  </si>
  <si>
    <t>0:35:52</t>
  </si>
  <si>
    <t>0:35:57</t>
  </si>
  <si>
    <t>0:36:06</t>
  </si>
  <si>
    <t>0:36:20</t>
  </si>
  <si>
    <t>0:36:28</t>
  </si>
  <si>
    <t>0:36:33</t>
  </si>
  <si>
    <t>0:36:37</t>
  </si>
  <si>
    <t>0:36:43</t>
  </si>
  <si>
    <t>0:36:46</t>
  </si>
  <si>
    <t>0:36:54</t>
  </si>
  <si>
    <t>0:36:55</t>
  </si>
  <si>
    <t>0:36:56</t>
  </si>
  <si>
    <t>0:36:59</t>
  </si>
  <si>
    <t>0:37:03</t>
  </si>
  <si>
    <t>0:37:15</t>
  </si>
  <si>
    <t>0:37:26</t>
  </si>
  <si>
    <t>0:37:38</t>
  </si>
  <si>
    <t>0:37:58</t>
  </si>
  <si>
    <t>0:38:02</t>
  </si>
  <si>
    <t>0:38:04</t>
  </si>
  <si>
    <t>0:38:44</t>
  </si>
  <si>
    <t>0:38:46</t>
  </si>
  <si>
    <t>0:38:47</t>
  </si>
  <si>
    <t>0:38:49</t>
  </si>
  <si>
    <t>0:38:52</t>
  </si>
  <si>
    <t>0:38:56</t>
  </si>
  <si>
    <t>0:39:09</t>
  </si>
  <si>
    <t>0:39:26</t>
  </si>
  <si>
    <t>0:39:34</t>
  </si>
  <si>
    <t>0:39:51</t>
  </si>
  <si>
    <t>0:39:57</t>
  </si>
  <si>
    <t>0:40:05</t>
  </si>
  <si>
    <t>0:40:10</t>
  </si>
  <si>
    <t>0:40:16</t>
  </si>
  <si>
    <t>0:40:24</t>
  </si>
  <si>
    <t>0:40:27</t>
  </si>
  <si>
    <t>0:40:38</t>
  </si>
  <si>
    <t>0:40:40</t>
  </si>
  <si>
    <t>0:40:41</t>
  </si>
  <si>
    <t>0:40:49</t>
  </si>
  <si>
    <t>0:40:53</t>
  </si>
  <si>
    <t>0:41:02</t>
  </si>
  <si>
    <t>0:41:13</t>
  </si>
  <si>
    <t>0:41:14</t>
  </si>
  <si>
    <t>0:41:16</t>
  </si>
  <si>
    <t>0:41:26</t>
  </si>
  <si>
    <t>0:41:35</t>
  </si>
  <si>
    <t>0:41:39</t>
  </si>
  <si>
    <t>0:41:46</t>
  </si>
  <si>
    <t>0:42:11</t>
  </si>
  <si>
    <t>0:42:24</t>
  </si>
  <si>
    <t>0:42:34</t>
  </si>
  <si>
    <t>0:42:41</t>
  </si>
  <si>
    <t>0:42:51</t>
  </si>
  <si>
    <t>0:43:10</t>
  </si>
  <si>
    <t>0:43:52</t>
  </si>
  <si>
    <t>0:44:30</t>
  </si>
  <si>
    <t>0:44:31</t>
  </si>
  <si>
    <t>0:44:37</t>
  </si>
  <si>
    <t>0:45:09</t>
  </si>
  <si>
    <t>0:45:25</t>
  </si>
  <si>
    <t>0:45:26</t>
  </si>
  <si>
    <t>0:45:32</t>
  </si>
  <si>
    <t>0:46:04</t>
  </si>
  <si>
    <t>0:46:31</t>
  </si>
  <si>
    <t>0:46:59</t>
  </si>
  <si>
    <t>0:47:04</t>
  </si>
  <si>
    <t>0:47:11</t>
  </si>
  <si>
    <t>0:47:13</t>
  </si>
  <si>
    <t>0:47:17</t>
  </si>
  <si>
    <t>0:47:29</t>
  </si>
  <si>
    <t>0:47:30</t>
  </si>
  <si>
    <t>0:47:46</t>
  </si>
  <si>
    <t>0:47:47</t>
  </si>
  <si>
    <t>0:49:31</t>
  </si>
  <si>
    <t>0:50:34</t>
  </si>
  <si>
    <t>0:53:22</t>
  </si>
  <si>
    <t>0:56:00</t>
  </si>
  <si>
    <t>1:02:36</t>
  </si>
  <si>
    <t>A.S.D PODISTICA SOLIDARIETÀ</t>
  </si>
  <si>
    <t>Vitinia (RM) Italia  - Domenica 16/10/2011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</si>
</sst>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31"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0"/>
      <color indexed="18"/>
      <name val="Arial"/>
      <family val="2"/>
    </font>
    <font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1" fillId="16" borderId="1" applyNumberFormat="0" applyAlignment="0" applyProtection="0"/>
    <xf numFmtId="0" fontId="22" fillId="0" borderId="2" applyNumberFormat="0" applyFill="0" applyAlignment="0" applyProtection="0"/>
    <xf numFmtId="0" fontId="23" fillId="17" borderId="3" applyNumberFormat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19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8" fillId="22" borderId="0" applyNumberFormat="0" applyBorder="0" applyAlignment="0" applyProtection="0"/>
    <xf numFmtId="0" fontId="0" fillId="23" borderId="4" applyNumberFormat="0" applyFont="0" applyAlignment="0" applyProtection="0"/>
    <xf numFmtId="0" fontId="20" fillId="16" borderId="5" applyNumberFormat="0" applyAlignment="0" applyProtection="0"/>
    <xf numFmtId="9" fontId="0" fillId="0" borderId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17" fillId="3" borderId="0" applyNumberFormat="0" applyBorder="0" applyAlignment="0" applyProtection="0"/>
    <xf numFmtId="0" fontId="16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4" borderId="10" xfId="0" applyFont="1" applyFill="1" applyBorder="1" applyAlignment="1">
      <alignment horizontal="center" vertical="center"/>
    </xf>
    <xf numFmtId="164" fontId="3" fillId="24" borderId="11" xfId="0" applyNumberFormat="1" applyFont="1" applyFill="1" applyBorder="1" applyAlignment="1">
      <alignment horizontal="center" vertical="center"/>
    </xf>
    <xf numFmtId="1" fontId="4" fillId="25" borderId="12" xfId="0" applyNumberFormat="1" applyFont="1" applyFill="1" applyBorder="1" applyAlignment="1">
      <alignment horizontal="center" vertical="center" wrapText="1"/>
    </xf>
    <xf numFmtId="1" fontId="5" fillId="25" borderId="12" xfId="0" applyNumberFormat="1" applyFont="1" applyFill="1" applyBorder="1" applyAlignment="1">
      <alignment horizontal="center" vertical="center" wrapText="1"/>
    </xf>
    <xf numFmtId="0" fontId="5" fillId="25" borderId="12" xfId="0" applyFont="1" applyFill="1" applyBorder="1" applyAlignment="1">
      <alignment horizontal="center" vertical="center" wrapText="1"/>
    </xf>
    <xf numFmtId="0" fontId="4" fillId="25" borderId="12" xfId="0" applyFont="1" applyFill="1" applyBorder="1" applyAlignment="1">
      <alignment horizontal="center" vertical="center" wrapText="1"/>
    </xf>
    <xf numFmtId="0" fontId="6" fillId="25" borderId="12" xfId="0" applyFont="1" applyFill="1" applyBorder="1" applyAlignment="1">
      <alignment horizontal="center" vertical="center" wrapText="1"/>
    </xf>
    <xf numFmtId="0" fontId="6" fillId="25" borderId="13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6" fillId="25" borderId="12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165" fontId="0" fillId="0" borderId="14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165" fontId="0" fillId="0" borderId="1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165" fontId="0" fillId="0" borderId="13" xfId="0" applyNumberFormat="1" applyFont="1" applyFill="1" applyBorder="1" applyAlignment="1">
      <alignment horizontal="center" vertical="center"/>
    </xf>
    <xf numFmtId="0" fontId="29" fillId="22" borderId="15" xfId="0" applyFont="1" applyFill="1" applyBorder="1" applyAlignment="1">
      <alignment vertic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29" fillId="22" borderId="15" xfId="0" applyFont="1" applyFill="1" applyBorder="1" applyAlignment="1">
      <alignment horizontal="center" vertical="center"/>
    </xf>
    <xf numFmtId="0" fontId="29" fillId="22" borderId="15" xfId="0" applyNumberFormat="1" applyFont="1" applyFill="1" applyBorder="1" applyAlignment="1">
      <alignment horizontal="center" vertical="center"/>
    </xf>
    <xf numFmtId="0" fontId="1" fillId="25" borderId="12" xfId="0" applyFont="1" applyFill="1" applyBorder="1" applyAlignment="1">
      <alignment horizontal="center"/>
    </xf>
    <xf numFmtId="0" fontId="2" fillId="24" borderId="16" xfId="0" applyFont="1" applyFill="1" applyBorder="1" applyAlignment="1">
      <alignment horizontal="center" vertical="center"/>
    </xf>
    <xf numFmtId="0" fontId="10" fillId="25" borderId="12" xfId="0" applyFont="1" applyFill="1" applyBorder="1" applyAlignment="1">
      <alignment horizontal="center"/>
    </xf>
    <xf numFmtId="0" fontId="3" fillId="24" borderId="12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165" fontId="0" fillId="0" borderId="15" xfId="0" applyNumberFormat="1" applyFont="1" applyFill="1" applyBorder="1" applyAlignment="1">
      <alignment horizontal="center" vertical="center"/>
    </xf>
    <xf numFmtId="0" fontId="29" fillId="22" borderId="15" xfId="0" applyFont="1" applyFill="1" applyBorder="1" applyAlignment="1">
      <alignment horizontal="center" vertical="center" wrapText="1"/>
    </xf>
    <xf numFmtId="165" fontId="29" fillId="22" borderId="15" xfId="0" applyNumberFormat="1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0"/>
  <sheetViews>
    <sheetView tabSelected="1" zoomScalePageLayoutView="0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1" customWidth="1"/>
    <col min="2" max="2" width="20.7109375" style="0" customWidth="1"/>
    <col min="3" max="3" width="22.8515625" style="0" customWidth="1"/>
    <col min="4" max="4" width="10.140625" style="2" customWidth="1"/>
    <col min="5" max="5" width="33.8515625" style="1" customWidth="1"/>
    <col min="6" max="6" width="10.140625" style="2" customWidth="1"/>
    <col min="7" max="9" width="10.140625" style="1" customWidth="1"/>
  </cols>
  <sheetData>
    <row r="1" spans="1:9" ht="24.75" customHeight="1">
      <c r="A1" s="34" t="s">
        <v>60</v>
      </c>
      <c r="B1" s="34"/>
      <c r="C1" s="34"/>
      <c r="D1" s="34"/>
      <c r="E1" s="34"/>
      <c r="F1" s="34"/>
      <c r="G1" s="34"/>
      <c r="H1" s="34"/>
      <c r="I1" s="34"/>
    </row>
    <row r="2" spans="1:9" ht="24.75" customHeight="1">
      <c r="A2" s="35" t="s">
        <v>424</v>
      </c>
      <c r="B2" s="35"/>
      <c r="C2" s="35"/>
      <c r="D2" s="35"/>
      <c r="E2" s="35"/>
      <c r="F2" s="35"/>
      <c r="G2" s="35"/>
      <c r="H2" s="3" t="s">
        <v>0</v>
      </c>
      <c r="I2" s="4">
        <v>8.2</v>
      </c>
    </row>
    <row r="3" spans="1:9" ht="37.5" customHeight="1">
      <c r="A3" s="5" t="s">
        <v>1</v>
      </c>
      <c r="B3" s="6" t="s">
        <v>2</v>
      </c>
      <c r="C3" s="7" t="s">
        <v>3</v>
      </c>
      <c r="D3" s="7" t="s">
        <v>4</v>
      </c>
      <c r="E3" s="8" t="s">
        <v>5</v>
      </c>
      <c r="F3" s="9" t="s">
        <v>6</v>
      </c>
      <c r="G3" s="9" t="s">
        <v>7</v>
      </c>
      <c r="H3" s="10" t="s">
        <v>8</v>
      </c>
      <c r="I3" s="10" t="s">
        <v>9</v>
      </c>
    </row>
    <row r="4" spans="1:9" s="11" customFormat="1" ht="15" customHeight="1">
      <c r="A4" s="15">
        <v>1</v>
      </c>
      <c r="B4" s="16" t="s">
        <v>44</v>
      </c>
      <c r="C4" s="16" t="s">
        <v>12</v>
      </c>
      <c r="D4" s="17" t="s">
        <v>61</v>
      </c>
      <c r="E4" s="16" t="s">
        <v>62</v>
      </c>
      <c r="F4" s="17" t="s">
        <v>287</v>
      </c>
      <c r="G4" s="17" t="str">
        <f aca="true" t="shared" si="0" ref="G4:G67">TEXT(INT((HOUR(F4)*3600+MINUTE(F4)*60+SECOND(F4))/$I$2/60),"0")&amp;"."&amp;TEXT(MOD((HOUR(F4)*3600+MINUTE(F4)*60+SECOND(F4))/$I$2,60),"00")&amp;"/km"</f>
        <v>3.18/km</v>
      </c>
      <c r="H4" s="18">
        <f aca="true" t="shared" si="1" ref="H4:H31">F4-$F$4</f>
        <v>0</v>
      </c>
      <c r="I4" s="18">
        <f>F4-INDEX($F$4:$F$150,MATCH(D4,$D$4:$D$150,0))</f>
        <v>0</v>
      </c>
    </row>
    <row r="5" spans="1:9" s="11" customFormat="1" ht="15" customHeight="1">
      <c r="A5" s="19">
        <v>2</v>
      </c>
      <c r="B5" s="20" t="s">
        <v>63</v>
      </c>
      <c r="C5" s="20" t="s">
        <v>16</v>
      </c>
      <c r="D5" s="21" t="s">
        <v>64</v>
      </c>
      <c r="E5" s="20" t="s">
        <v>65</v>
      </c>
      <c r="F5" s="21" t="s">
        <v>288</v>
      </c>
      <c r="G5" s="21" t="str">
        <f t="shared" si="0"/>
        <v>3.20/km</v>
      </c>
      <c r="H5" s="22">
        <f t="shared" si="1"/>
        <v>0.00018518518518518406</v>
      </c>
      <c r="I5" s="22">
        <f>F5-INDEX($F$4:$F$150,MATCH(D5,$D$4:$D$150,0))</f>
        <v>0</v>
      </c>
    </row>
    <row r="6" spans="1:9" s="11" customFormat="1" ht="15" customHeight="1">
      <c r="A6" s="19">
        <v>3</v>
      </c>
      <c r="B6" s="20" t="s">
        <v>66</v>
      </c>
      <c r="C6" s="20" t="s">
        <v>23</v>
      </c>
      <c r="D6" s="21" t="s">
        <v>64</v>
      </c>
      <c r="E6" s="20" t="s">
        <v>65</v>
      </c>
      <c r="F6" s="21" t="s">
        <v>289</v>
      </c>
      <c r="G6" s="21" t="str">
        <f t="shared" si="0"/>
        <v>3.27/km</v>
      </c>
      <c r="H6" s="22">
        <f t="shared" si="1"/>
        <v>0.0009143518518518502</v>
      </c>
      <c r="I6" s="22">
        <f>F6-INDEX($F$4:$F$150,MATCH(D6,$D$4:$D$150,0))</f>
        <v>0.0007291666666666662</v>
      </c>
    </row>
    <row r="7" spans="1:9" s="11" customFormat="1" ht="15" customHeight="1">
      <c r="A7" s="19">
        <v>4</v>
      </c>
      <c r="B7" s="20" t="s">
        <v>67</v>
      </c>
      <c r="C7" s="20" t="s">
        <v>15</v>
      </c>
      <c r="D7" s="21" t="s">
        <v>61</v>
      </c>
      <c r="E7" s="20" t="s">
        <v>68</v>
      </c>
      <c r="F7" s="21" t="s">
        <v>290</v>
      </c>
      <c r="G7" s="21" t="str">
        <f t="shared" si="0"/>
        <v>3.31/km</v>
      </c>
      <c r="H7" s="22">
        <f t="shared" si="1"/>
        <v>0.0012268518518518505</v>
      </c>
      <c r="I7" s="22">
        <f>F7-INDEX($F$4:$F$150,MATCH(D7,$D$4:$D$150,0))</f>
        <v>0.0012268518518518505</v>
      </c>
    </row>
    <row r="8" spans="1:9" s="11" customFormat="1" ht="15" customHeight="1">
      <c r="A8" s="19">
        <v>5</v>
      </c>
      <c r="B8" s="20" t="s">
        <v>69</v>
      </c>
      <c r="C8" s="20" t="s">
        <v>16</v>
      </c>
      <c r="D8" s="21" t="s">
        <v>70</v>
      </c>
      <c r="E8" s="20" t="s">
        <v>65</v>
      </c>
      <c r="F8" s="21" t="s">
        <v>291</v>
      </c>
      <c r="G8" s="21" t="str">
        <f t="shared" si="0"/>
        <v>3.32/km</v>
      </c>
      <c r="H8" s="22">
        <f t="shared" si="1"/>
        <v>0.0013773148148148139</v>
      </c>
      <c r="I8" s="22">
        <f>F8-INDEX($F$4:$F$150,MATCH(D8,$D$4:$D$150,0))</f>
        <v>0</v>
      </c>
    </row>
    <row r="9" spans="1:9" s="11" customFormat="1" ht="15" customHeight="1">
      <c r="A9" s="19">
        <v>6</v>
      </c>
      <c r="B9" s="20" t="s">
        <v>71</v>
      </c>
      <c r="C9" s="20" t="s">
        <v>21</v>
      </c>
      <c r="D9" s="21" t="s">
        <v>72</v>
      </c>
      <c r="E9" s="20" t="s">
        <v>73</v>
      </c>
      <c r="F9" s="21" t="s">
        <v>292</v>
      </c>
      <c r="G9" s="21" t="str">
        <f t="shared" si="0"/>
        <v>3.36/km</v>
      </c>
      <c r="H9" s="22">
        <f t="shared" si="1"/>
        <v>0.0017013888888888877</v>
      </c>
      <c r="I9" s="22">
        <f>F9-INDEX($F$4:$F$150,MATCH(D9,$D$4:$D$150,0))</f>
        <v>0</v>
      </c>
    </row>
    <row r="10" spans="1:9" s="11" customFormat="1" ht="15" customHeight="1">
      <c r="A10" s="19">
        <v>7</v>
      </c>
      <c r="B10" s="20" t="s">
        <v>74</v>
      </c>
      <c r="C10" s="20" t="s">
        <v>25</v>
      </c>
      <c r="D10" s="21" t="s">
        <v>72</v>
      </c>
      <c r="E10" s="20" t="s">
        <v>75</v>
      </c>
      <c r="F10" s="21" t="s">
        <v>293</v>
      </c>
      <c r="G10" s="21" t="str">
        <f t="shared" si="0"/>
        <v>3.36/km</v>
      </c>
      <c r="H10" s="22">
        <f t="shared" si="1"/>
        <v>0.0017708333333333291</v>
      </c>
      <c r="I10" s="22">
        <f>F10-INDEX($F$4:$F$150,MATCH(D10,$D$4:$D$150,0))</f>
        <v>6.944444444444142E-05</v>
      </c>
    </row>
    <row r="11" spans="1:9" s="11" customFormat="1" ht="15" customHeight="1">
      <c r="A11" s="19">
        <v>8</v>
      </c>
      <c r="B11" s="20" t="s">
        <v>76</v>
      </c>
      <c r="C11" s="20" t="s">
        <v>45</v>
      </c>
      <c r="D11" s="21" t="s">
        <v>72</v>
      </c>
      <c r="E11" s="20" t="s">
        <v>77</v>
      </c>
      <c r="F11" s="21" t="s">
        <v>294</v>
      </c>
      <c r="G11" s="21" t="str">
        <f t="shared" si="0"/>
        <v>3.37/km</v>
      </c>
      <c r="H11" s="22">
        <f t="shared" si="1"/>
        <v>0.0018402777777777775</v>
      </c>
      <c r="I11" s="22">
        <f>F11-INDEX($F$4:$F$150,MATCH(D11,$D$4:$D$150,0))</f>
        <v>0.00013888888888888978</v>
      </c>
    </row>
    <row r="12" spans="1:9" s="11" customFormat="1" ht="15" customHeight="1">
      <c r="A12" s="19">
        <v>9</v>
      </c>
      <c r="B12" s="20" t="s">
        <v>78</v>
      </c>
      <c r="C12" s="20" t="s">
        <v>25</v>
      </c>
      <c r="D12" s="21" t="s">
        <v>72</v>
      </c>
      <c r="E12" s="20" t="s">
        <v>79</v>
      </c>
      <c r="F12" s="21" t="s">
        <v>295</v>
      </c>
      <c r="G12" s="21" t="str">
        <f t="shared" si="0"/>
        <v>3.38/km</v>
      </c>
      <c r="H12" s="22">
        <f t="shared" si="1"/>
        <v>0.0019097222222222224</v>
      </c>
      <c r="I12" s="22">
        <f>F12-INDEX($F$4:$F$150,MATCH(D12,$D$4:$D$150,0))</f>
        <v>0.00020833333333333467</v>
      </c>
    </row>
    <row r="13" spans="1:9" s="11" customFormat="1" ht="15" customHeight="1">
      <c r="A13" s="19">
        <v>10</v>
      </c>
      <c r="B13" s="20" t="s">
        <v>80</v>
      </c>
      <c r="C13" s="20" t="s">
        <v>37</v>
      </c>
      <c r="D13" s="21" t="s">
        <v>64</v>
      </c>
      <c r="E13" s="20" t="s">
        <v>81</v>
      </c>
      <c r="F13" s="21" t="s">
        <v>296</v>
      </c>
      <c r="G13" s="21" t="str">
        <f t="shared" si="0"/>
        <v>3.39/km</v>
      </c>
      <c r="H13" s="22">
        <f t="shared" si="1"/>
        <v>0.0019675925925925902</v>
      </c>
      <c r="I13" s="22">
        <f>F13-INDEX($F$4:$F$150,MATCH(D13,$D$4:$D$150,0))</f>
        <v>0.0017824074074074062</v>
      </c>
    </row>
    <row r="14" spans="1:9" s="11" customFormat="1" ht="15" customHeight="1">
      <c r="A14" s="19">
        <v>11</v>
      </c>
      <c r="B14" s="20" t="s">
        <v>82</v>
      </c>
      <c r="C14" s="20" t="s">
        <v>53</v>
      </c>
      <c r="D14" s="21" t="s">
        <v>83</v>
      </c>
      <c r="E14" s="20" t="s">
        <v>81</v>
      </c>
      <c r="F14" s="21" t="s">
        <v>297</v>
      </c>
      <c r="G14" s="21" t="str">
        <f t="shared" si="0"/>
        <v>3.40/km</v>
      </c>
      <c r="H14" s="22">
        <f t="shared" si="1"/>
        <v>0.002071759259259256</v>
      </c>
      <c r="I14" s="22">
        <f>F14-INDEX($F$4:$F$150,MATCH(D14,$D$4:$D$150,0))</f>
        <v>0</v>
      </c>
    </row>
    <row r="15" spans="1:9" s="11" customFormat="1" ht="15" customHeight="1">
      <c r="A15" s="19">
        <v>12</v>
      </c>
      <c r="B15" s="20" t="s">
        <v>84</v>
      </c>
      <c r="C15" s="20" t="s">
        <v>17</v>
      </c>
      <c r="D15" s="21" t="s">
        <v>61</v>
      </c>
      <c r="E15" s="20" t="s">
        <v>85</v>
      </c>
      <c r="F15" s="21" t="s">
        <v>298</v>
      </c>
      <c r="G15" s="21" t="str">
        <f t="shared" si="0"/>
        <v>3.40/km</v>
      </c>
      <c r="H15" s="22">
        <f t="shared" si="1"/>
        <v>0.0021296296296296306</v>
      </c>
      <c r="I15" s="22">
        <f>F15-INDEX($F$4:$F$150,MATCH(D15,$D$4:$D$150,0))</f>
        <v>0.0021296296296296306</v>
      </c>
    </row>
    <row r="16" spans="1:9" s="11" customFormat="1" ht="15" customHeight="1">
      <c r="A16" s="19">
        <v>13</v>
      </c>
      <c r="B16" s="20" t="s">
        <v>30</v>
      </c>
      <c r="C16" s="20" t="s">
        <v>25</v>
      </c>
      <c r="D16" s="21" t="s">
        <v>72</v>
      </c>
      <c r="E16" s="20" t="s">
        <v>65</v>
      </c>
      <c r="F16" s="21" t="s">
        <v>299</v>
      </c>
      <c r="G16" s="21" t="str">
        <f t="shared" si="0"/>
        <v>3.41/km</v>
      </c>
      <c r="H16" s="22">
        <f t="shared" si="1"/>
        <v>0.002164351851851848</v>
      </c>
      <c r="I16" s="22">
        <f>F16-INDEX($F$4:$F$150,MATCH(D16,$D$4:$D$150,0))</f>
        <v>0.00046296296296296016</v>
      </c>
    </row>
    <row r="17" spans="1:9" s="11" customFormat="1" ht="15" customHeight="1">
      <c r="A17" s="19">
        <v>14</v>
      </c>
      <c r="B17" s="20" t="s">
        <v>86</v>
      </c>
      <c r="C17" s="20" t="s">
        <v>87</v>
      </c>
      <c r="D17" s="21" t="s">
        <v>61</v>
      </c>
      <c r="E17" s="20" t="s">
        <v>65</v>
      </c>
      <c r="F17" s="21" t="s">
        <v>300</v>
      </c>
      <c r="G17" s="21" t="str">
        <f t="shared" si="0"/>
        <v>3.43/km</v>
      </c>
      <c r="H17" s="22">
        <f t="shared" si="1"/>
        <v>0.0023495370370370354</v>
      </c>
      <c r="I17" s="22">
        <f>F17-INDEX($F$4:$F$150,MATCH(D17,$D$4:$D$150,0))</f>
        <v>0.0023495370370370354</v>
      </c>
    </row>
    <row r="18" spans="1:9" s="11" customFormat="1" ht="15" customHeight="1">
      <c r="A18" s="19">
        <v>15</v>
      </c>
      <c r="B18" s="20" t="s">
        <v>88</v>
      </c>
      <c r="C18" s="20" t="s">
        <v>31</v>
      </c>
      <c r="D18" s="21" t="s">
        <v>70</v>
      </c>
      <c r="E18" s="20" t="s">
        <v>65</v>
      </c>
      <c r="F18" s="21" t="s">
        <v>301</v>
      </c>
      <c r="G18" s="21" t="str">
        <f t="shared" si="0"/>
        <v>3.47/km</v>
      </c>
      <c r="H18" s="22">
        <f t="shared" si="1"/>
        <v>0.0028009259259259255</v>
      </c>
      <c r="I18" s="22">
        <f>F18-INDEX($F$4:$F$150,MATCH(D18,$D$4:$D$150,0))</f>
        <v>0.0014236111111111116</v>
      </c>
    </row>
    <row r="19" spans="1:9" s="11" customFormat="1" ht="15" customHeight="1">
      <c r="A19" s="19">
        <v>16</v>
      </c>
      <c r="B19" s="20" t="s">
        <v>89</v>
      </c>
      <c r="C19" s="20" t="s">
        <v>48</v>
      </c>
      <c r="D19" s="21" t="s">
        <v>61</v>
      </c>
      <c r="E19" s="20" t="s">
        <v>90</v>
      </c>
      <c r="F19" s="21" t="s">
        <v>302</v>
      </c>
      <c r="G19" s="21" t="str">
        <f t="shared" si="0"/>
        <v>3.49/km</v>
      </c>
      <c r="H19" s="22">
        <f t="shared" si="1"/>
        <v>0.0029629629629629624</v>
      </c>
      <c r="I19" s="22">
        <f>F19-INDEX($F$4:$F$150,MATCH(D19,$D$4:$D$150,0))</f>
        <v>0.0029629629629629624</v>
      </c>
    </row>
    <row r="20" spans="1:9" s="11" customFormat="1" ht="15" customHeight="1">
      <c r="A20" s="19">
        <v>17</v>
      </c>
      <c r="B20" s="20" t="s">
        <v>91</v>
      </c>
      <c r="C20" s="20" t="s">
        <v>92</v>
      </c>
      <c r="D20" s="21" t="s">
        <v>61</v>
      </c>
      <c r="E20" s="20" t="s">
        <v>65</v>
      </c>
      <c r="F20" s="21" t="s">
        <v>303</v>
      </c>
      <c r="G20" s="21" t="str">
        <f t="shared" si="0"/>
        <v>3.51/km</v>
      </c>
      <c r="H20" s="22">
        <f t="shared" si="1"/>
        <v>0.0031249999999999993</v>
      </c>
      <c r="I20" s="22">
        <f>F20-INDEX($F$4:$F$150,MATCH(D20,$D$4:$D$150,0))</f>
        <v>0.0031249999999999993</v>
      </c>
    </row>
    <row r="21" spans="1:9" s="11" customFormat="1" ht="15" customHeight="1">
      <c r="A21" s="19">
        <v>18</v>
      </c>
      <c r="B21" s="20" t="s">
        <v>93</v>
      </c>
      <c r="C21" s="20" t="s">
        <v>94</v>
      </c>
      <c r="D21" s="21" t="s">
        <v>72</v>
      </c>
      <c r="E21" s="20" t="s">
        <v>95</v>
      </c>
      <c r="F21" s="21" t="s">
        <v>304</v>
      </c>
      <c r="G21" s="21" t="str">
        <f t="shared" si="0"/>
        <v>3.51/km</v>
      </c>
      <c r="H21" s="22">
        <f t="shared" si="1"/>
        <v>0.0031481481481481464</v>
      </c>
      <c r="I21" s="22">
        <f>F21-INDEX($F$4:$F$150,MATCH(D21,$D$4:$D$150,0))</f>
        <v>0.0014467592592592587</v>
      </c>
    </row>
    <row r="22" spans="1:9" s="11" customFormat="1" ht="15" customHeight="1">
      <c r="A22" s="19">
        <v>19</v>
      </c>
      <c r="B22" s="20" t="s">
        <v>96</v>
      </c>
      <c r="C22" s="20" t="s">
        <v>20</v>
      </c>
      <c r="D22" s="21" t="s">
        <v>97</v>
      </c>
      <c r="E22" s="20" t="s">
        <v>98</v>
      </c>
      <c r="F22" s="21" t="s">
        <v>305</v>
      </c>
      <c r="G22" s="21" t="str">
        <f t="shared" si="0"/>
        <v>3.51/km</v>
      </c>
      <c r="H22" s="22">
        <f t="shared" si="1"/>
        <v>0.003194444444444444</v>
      </c>
      <c r="I22" s="22">
        <f>F22-INDEX($F$4:$F$150,MATCH(D22,$D$4:$D$150,0))</f>
        <v>0</v>
      </c>
    </row>
    <row r="23" spans="1:9" s="11" customFormat="1" ht="15" customHeight="1">
      <c r="A23" s="19">
        <v>20</v>
      </c>
      <c r="B23" s="20" t="s">
        <v>99</v>
      </c>
      <c r="C23" s="20" t="s">
        <v>26</v>
      </c>
      <c r="D23" s="21" t="s">
        <v>72</v>
      </c>
      <c r="E23" s="20" t="s">
        <v>65</v>
      </c>
      <c r="F23" s="21" t="s">
        <v>306</v>
      </c>
      <c r="G23" s="21" t="str">
        <f t="shared" si="0"/>
        <v>3.52/km</v>
      </c>
      <c r="H23" s="22">
        <f t="shared" si="1"/>
        <v>0.0032407407407407385</v>
      </c>
      <c r="I23" s="22">
        <f>F23-INDEX($F$4:$F$150,MATCH(D23,$D$4:$D$150,0))</f>
        <v>0.0015393518518518508</v>
      </c>
    </row>
    <row r="24" spans="1:9" s="11" customFormat="1" ht="15" customHeight="1">
      <c r="A24" s="19">
        <v>21</v>
      </c>
      <c r="B24" s="20" t="s">
        <v>55</v>
      </c>
      <c r="C24" s="20" t="s">
        <v>100</v>
      </c>
      <c r="D24" s="21" t="s">
        <v>61</v>
      </c>
      <c r="E24" s="20" t="s">
        <v>101</v>
      </c>
      <c r="F24" s="21" t="s">
        <v>307</v>
      </c>
      <c r="G24" s="21" t="str">
        <f t="shared" si="0"/>
        <v>3.52/km</v>
      </c>
      <c r="H24" s="22">
        <f t="shared" si="1"/>
        <v>0.0032523148148148086</v>
      </c>
      <c r="I24" s="22">
        <f>F24-INDEX($F$4:$F$150,MATCH(D24,$D$4:$D$150,0))</f>
        <v>0.0032523148148148086</v>
      </c>
    </row>
    <row r="25" spans="1:9" s="11" customFormat="1" ht="15" customHeight="1">
      <c r="A25" s="19">
        <v>22</v>
      </c>
      <c r="B25" s="20" t="s">
        <v>102</v>
      </c>
      <c r="C25" s="20" t="s">
        <v>41</v>
      </c>
      <c r="D25" s="21" t="s">
        <v>64</v>
      </c>
      <c r="E25" s="20" t="s">
        <v>98</v>
      </c>
      <c r="F25" s="21" t="s">
        <v>308</v>
      </c>
      <c r="G25" s="21" t="str">
        <f t="shared" si="0"/>
        <v>3.52/km</v>
      </c>
      <c r="H25" s="22">
        <f t="shared" si="1"/>
        <v>0.0032638888888888856</v>
      </c>
      <c r="I25" s="22">
        <f>F25-INDEX($F$4:$F$150,MATCH(D25,$D$4:$D$150,0))</f>
        <v>0.0030787037037037016</v>
      </c>
    </row>
    <row r="26" spans="1:9" s="11" customFormat="1" ht="15" customHeight="1">
      <c r="A26" s="19">
        <v>23</v>
      </c>
      <c r="B26" s="20" t="s">
        <v>103</v>
      </c>
      <c r="C26" s="20" t="s">
        <v>15</v>
      </c>
      <c r="D26" s="21" t="s">
        <v>72</v>
      </c>
      <c r="E26" s="20" t="s">
        <v>65</v>
      </c>
      <c r="F26" s="21" t="s">
        <v>309</v>
      </c>
      <c r="G26" s="21" t="str">
        <f t="shared" si="0"/>
        <v>3.54/km</v>
      </c>
      <c r="H26" s="22">
        <f t="shared" si="1"/>
        <v>0.003391203703703702</v>
      </c>
      <c r="I26" s="22">
        <f>F26-INDEX($F$4:$F$150,MATCH(D26,$D$4:$D$150,0))</f>
        <v>0.0016898148148148141</v>
      </c>
    </row>
    <row r="27" spans="1:9" s="12" customFormat="1" ht="15" customHeight="1">
      <c r="A27" s="19">
        <v>24</v>
      </c>
      <c r="B27" s="20" t="s">
        <v>104</v>
      </c>
      <c r="C27" s="20" t="s">
        <v>40</v>
      </c>
      <c r="D27" s="21" t="s">
        <v>64</v>
      </c>
      <c r="E27" s="20" t="s">
        <v>65</v>
      </c>
      <c r="F27" s="21" t="s">
        <v>310</v>
      </c>
      <c r="G27" s="21" t="str">
        <f t="shared" si="0"/>
        <v>3.55/km</v>
      </c>
      <c r="H27" s="22">
        <f t="shared" si="1"/>
        <v>0.003495370370370371</v>
      </c>
      <c r="I27" s="22">
        <f>F27-INDEX($F$4:$F$150,MATCH(D27,$D$4:$D$150,0))</f>
        <v>0.003310185185185187</v>
      </c>
    </row>
    <row r="28" spans="1:9" s="11" customFormat="1" ht="15" customHeight="1">
      <c r="A28" s="19">
        <v>25</v>
      </c>
      <c r="B28" s="20" t="s">
        <v>105</v>
      </c>
      <c r="C28" s="20" t="s">
        <v>19</v>
      </c>
      <c r="D28" s="21" t="s">
        <v>64</v>
      </c>
      <c r="E28" s="20" t="s">
        <v>65</v>
      </c>
      <c r="F28" s="21" t="s">
        <v>311</v>
      </c>
      <c r="G28" s="21" t="str">
        <f t="shared" si="0"/>
        <v>3.55/km</v>
      </c>
      <c r="H28" s="22">
        <f t="shared" si="1"/>
        <v>0.0035532407407407353</v>
      </c>
      <c r="I28" s="22">
        <f>F28-INDEX($F$4:$F$150,MATCH(D28,$D$4:$D$150,0))</f>
        <v>0.0033680555555555512</v>
      </c>
    </row>
    <row r="29" spans="1:9" s="11" customFormat="1" ht="15" customHeight="1">
      <c r="A29" s="19">
        <v>26</v>
      </c>
      <c r="B29" s="20" t="s">
        <v>43</v>
      </c>
      <c r="C29" s="20" t="s">
        <v>25</v>
      </c>
      <c r="D29" s="21" t="s">
        <v>72</v>
      </c>
      <c r="E29" s="20" t="s">
        <v>95</v>
      </c>
      <c r="F29" s="21" t="s">
        <v>312</v>
      </c>
      <c r="G29" s="21" t="str">
        <f t="shared" si="0"/>
        <v>3.56/km</v>
      </c>
      <c r="H29" s="22">
        <f t="shared" si="1"/>
        <v>0.003645833333333331</v>
      </c>
      <c r="I29" s="22">
        <f>F29-INDEX($F$4:$F$150,MATCH(D29,$D$4:$D$150,0))</f>
        <v>0.001944444444444443</v>
      </c>
    </row>
    <row r="30" spans="1:9" s="11" customFormat="1" ht="15" customHeight="1">
      <c r="A30" s="19">
        <v>27</v>
      </c>
      <c r="B30" s="20" t="s">
        <v>106</v>
      </c>
      <c r="C30" s="20" t="s">
        <v>11</v>
      </c>
      <c r="D30" s="21" t="s">
        <v>72</v>
      </c>
      <c r="E30" s="20" t="s">
        <v>65</v>
      </c>
      <c r="F30" s="21" t="s">
        <v>313</v>
      </c>
      <c r="G30" s="21" t="str">
        <f t="shared" si="0"/>
        <v>3.57/km</v>
      </c>
      <c r="H30" s="22">
        <f t="shared" si="1"/>
        <v>0.0037037037037037056</v>
      </c>
      <c r="I30" s="22">
        <f>F30-INDEX($F$4:$F$150,MATCH(D30,$D$4:$D$150,0))</f>
        <v>0.002002314814814818</v>
      </c>
    </row>
    <row r="31" spans="1:9" s="11" customFormat="1" ht="15" customHeight="1">
      <c r="A31" s="19">
        <v>28</v>
      </c>
      <c r="B31" s="20" t="s">
        <v>107</v>
      </c>
      <c r="C31" s="20" t="s">
        <v>32</v>
      </c>
      <c r="D31" s="21" t="s">
        <v>83</v>
      </c>
      <c r="E31" s="20" t="s">
        <v>85</v>
      </c>
      <c r="F31" s="21" t="s">
        <v>314</v>
      </c>
      <c r="G31" s="21" t="str">
        <f t="shared" si="0"/>
        <v>3.58/km</v>
      </c>
      <c r="H31" s="22">
        <f t="shared" si="1"/>
        <v>0.0037847222222222206</v>
      </c>
      <c r="I31" s="22">
        <f>F31-INDEX($F$4:$F$150,MATCH(D31,$D$4:$D$150,0))</f>
        <v>0.0017129629629629647</v>
      </c>
    </row>
    <row r="32" spans="1:9" s="11" customFormat="1" ht="15" customHeight="1">
      <c r="A32" s="19">
        <v>29</v>
      </c>
      <c r="B32" s="20" t="s">
        <v>108</v>
      </c>
      <c r="C32" s="20" t="s">
        <v>109</v>
      </c>
      <c r="D32" s="21" t="s">
        <v>64</v>
      </c>
      <c r="E32" s="20" t="s">
        <v>110</v>
      </c>
      <c r="F32" s="21" t="s">
        <v>315</v>
      </c>
      <c r="G32" s="21" t="str">
        <f t="shared" si="0"/>
        <v>3.59/km</v>
      </c>
      <c r="H32" s="22">
        <f aca="true" t="shared" si="2" ref="H32:H95">F32-$F$4</f>
        <v>0.003935185185185184</v>
      </c>
      <c r="I32" s="22">
        <f>F32-INDEX($F$4:$F$150,MATCH(D32,$D$4:$D$150,0))</f>
        <v>0.00375</v>
      </c>
    </row>
    <row r="33" spans="1:9" s="11" customFormat="1" ht="15" customHeight="1">
      <c r="A33" s="38">
        <v>30</v>
      </c>
      <c r="B33" s="20" t="s">
        <v>111</v>
      </c>
      <c r="C33" s="20" t="s">
        <v>33</v>
      </c>
      <c r="D33" s="21" t="s">
        <v>64</v>
      </c>
      <c r="E33" s="20" t="s">
        <v>95</v>
      </c>
      <c r="F33" s="21" t="s">
        <v>316</v>
      </c>
      <c r="G33" s="23" t="str">
        <f t="shared" si="0"/>
        <v>3.60/km</v>
      </c>
      <c r="H33" s="39">
        <f t="shared" si="2"/>
        <v>0.003981481481481478</v>
      </c>
      <c r="I33" s="39">
        <f>F33-INDEX($F$4:$F$150,MATCH(D33,$D$4:$D$150,0))</f>
        <v>0.003796296296296294</v>
      </c>
    </row>
    <row r="34" spans="1:9" s="11" customFormat="1" ht="15" customHeight="1">
      <c r="A34" s="19">
        <v>31</v>
      </c>
      <c r="B34" s="20" t="s">
        <v>112</v>
      </c>
      <c r="C34" s="20" t="s">
        <v>18</v>
      </c>
      <c r="D34" s="21" t="s">
        <v>72</v>
      </c>
      <c r="E34" s="20" t="s">
        <v>113</v>
      </c>
      <c r="F34" s="21" t="s">
        <v>317</v>
      </c>
      <c r="G34" s="21" t="str">
        <f t="shared" si="0"/>
        <v>4.01/km</v>
      </c>
      <c r="H34" s="22">
        <f t="shared" si="2"/>
        <v>0.004108796296296294</v>
      </c>
      <c r="I34" s="22">
        <f>F34-INDEX($F$4:$F$150,MATCH(D34,$D$4:$D$150,0))</f>
        <v>0.0024074074074074067</v>
      </c>
    </row>
    <row r="35" spans="1:9" s="11" customFormat="1" ht="15" customHeight="1">
      <c r="A35" s="19">
        <v>32</v>
      </c>
      <c r="B35" s="20" t="s">
        <v>43</v>
      </c>
      <c r="C35" s="20" t="s">
        <v>41</v>
      </c>
      <c r="D35" s="21" t="s">
        <v>64</v>
      </c>
      <c r="E35" s="20" t="s">
        <v>65</v>
      </c>
      <c r="F35" s="21" t="s">
        <v>318</v>
      </c>
      <c r="G35" s="21" t="str">
        <f t="shared" si="0"/>
        <v>4.02/km</v>
      </c>
      <c r="H35" s="22">
        <f t="shared" si="2"/>
        <v>0.004166666666666666</v>
      </c>
      <c r="I35" s="22">
        <f>F35-INDEX($F$4:$F$150,MATCH(D35,$D$4:$D$150,0))</f>
        <v>0.003981481481481482</v>
      </c>
    </row>
    <row r="36" spans="1:9" s="11" customFormat="1" ht="15" customHeight="1">
      <c r="A36" s="19">
        <v>33</v>
      </c>
      <c r="B36" s="20" t="s">
        <v>114</v>
      </c>
      <c r="C36" s="20" t="s">
        <v>115</v>
      </c>
      <c r="D36" s="21" t="s">
        <v>116</v>
      </c>
      <c r="E36" s="20" t="s">
        <v>117</v>
      </c>
      <c r="F36" s="21" t="s">
        <v>319</v>
      </c>
      <c r="G36" s="21" t="str">
        <f t="shared" si="0"/>
        <v>4.02/km</v>
      </c>
      <c r="H36" s="22">
        <f t="shared" si="2"/>
        <v>0.00420138888888889</v>
      </c>
      <c r="I36" s="22">
        <f>F36-INDEX($F$4:$F$150,MATCH(D36,$D$4:$D$150,0))</f>
        <v>0</v>
      </c>
    </row>
    <row r="37" spans="1:9" s="11" customFormat="1" ht="15" customHeight="1">
      <c r="A37" s="19">
        <v>34</v>
      </c>
      <c r="B37" s="20" t="s">
        <v>118</v>
      </c>
      <c r="C37" s="20" t="s">
        <v>35</v>
      </c>
      <c r="D37" s="21" t="s">
        <v>119</v>
      </c>
      <c r="E37" s="20" t="s">
        <v>120</v>
      </c>
      <c r="F37" s="21" t="s">
        <v>320</v>
      </c>
      <c r="G37" s="21" t="str">
        <f t="shared" si="0"/>
        <v>4.06/km</v>
      </c>
      <c r="H37" s="22">
        <f t="shared" si="2"/>
        <v>0.004606481481481479</v>
      </c>
      <c r="I37" s="22">
        <f>F37-INDEX($F$4:$F$150,MATCH(D37,$D$4:$D$150,0))</f>
        <v>0</v>
      </c>
    </row>
    <row r="38" spans="1:9" s="11" customFormat="1" ht="15" customHeight="1">
      <c r="A38" s="19">
        <v>35</v>
      </c>
      <c r="B38" s="20" t="s">
        <v>121</v>
      </c>
      <c r="C38" s="20" t="s">
        <v>25</v>
      </c>
      <c r="D38" s="21" t="s">
        <v>64</v>
      </c>
      <c r="E38" s="20" t="s">
        <v>110</v>
      </c>
      <c r="F38" s="21" t="s">
        <v>320</v>
      </c>
      <c r="G38" s="21" t="str">
        <f t="shared" si="0"/>
        <v>4.06/km</v>
      </c>
      <c r="H38" s="22">
        <f t="shared" si="2"/>
        <v>0.004606481481481479</v>
      </c>
      <c r="I38" s="22">
        <f>F38-INDEX($F$4:$F$150,MATCH(D38,$D$4:$D$150,0))</f>
        <v>0.004421296296296295</v>
      </c>
    </row>
    <row r="39" spans="1:9" s="11" customFormat="1" ht="15" customHeight="1">
      <c r="A39" s="19">
        <v>36</v>
      </c>
      <c r="B39" s="20" t="s">
        <v>57</v>
      </c>
      <c r="C39" s="20" t="s">
        <v>122</v>
      </c>
      <c r="D39" s="21" t="s">
        <v>70</v>
      </c>
      <c r="E39" s="20" t="s">
        <v>120</v>
      </c>
      <c r="F39" s="21" t="s">
        <v>321</v>
      </c>
      <c r="G39" s="21" t="str">
        <f t="shared" si="0"/>
        <v>4.07/km</v>
      </c>
      <c r="H39" s="22">
        <f t="shared" si="2"/>
        <v>0.004687499999999997</v>
      </c>
      <c r="I39" s="22">
        <f>F39-INDEX($F$4:$F$150,MATCH(D39,$D$4:$D$150,0))</f>
        <v>0.0033101851851851834</v>
      </c>
    </row>
    <row r="40" spans="1:9" s="11" customFormat="1" ht="15" customHeight="1">
      <c r="A40" s="38">
        <v>37</v>
      </c>
      <c r="B40" s="20" t="s">
        <v>123</v>
      </c>
      <c r="C40" s="20" t="s">
        <v>27</v>
      </c>
      <c r="D40" s="21" t="s">
        <v>61</v>
      </c>
      <c r="E40" s="20" t="s">
        <v>117</v>
      </c>
      <c r="F40" s="21" t="s">
        <v>322</v>
      </c>
      <c r="G40" s="23" t="str">
        <f t="shared" si="0"/>
        <v>4.08/km</v>
      </c>
      <c r="H40" s="39">
        <f t="shared" si="2"/>
        <v>0.004756944444444442</v>
      </c>
      <c r="I40" s="39">
        <f>F40-INDEX($F$4:$F$150,MATCH(D40,$D$4:$D$150,0))</f>
        <v>0.004756944444444442</v>
      </c>
    </row>
    <row r="41" spans="1:9" s="11" customFormat="1" ht="15" customHeight="1">
      <c r="A41" s="19">
        <v>38</v>
      </c>
      <c r="B41" s="20" t="s">
        <v>124</v>
      </c>
      <c r="C41" s="20" t="s">
        <v>125</v>
      </c>
      <c r="D41" s="21" t="s">
        <v>70</v>
      </c>
      <c r="E41" s="20" t="s">
        <v>65</v>
      </c>
      <c r="F41" s="21" t="s">
        <v>323</v>
      </c>
      <c r="G41" s="21" t="str">
        <f t="shared" si="0"/>
        <v>4.08/km</v>
      </c>
      <c r="H41" s="22">
        <f t="shared" si="2"/>
        <v>0.004780092592592589</v>
      </c>
      <c r="I41" s="22">
        <f>F41-INDEX($F$4:$F$150,MATCH(D41,$D$4:$D$150,0))</f>
        <v>0.0034027777777777754</v>
      </c>
    </row>
    <row r="42" spans="1:9" s="11" customFormat="1" ht="15" customHeight="1">
      <c r="A42" s="19">
        <v>39</v>
      </c>
      <c r="B42" s="20" t="s">
        <v>126</v>
      </c>
      <c r="C42" s="20" t="s">
        <v>127</v>
      </c>
      <c r="D42" s="21" t="s">
        <v>64</v>
      </c>
      <c r="E42" s="20" t="s">
        <v>128</v>
      </c>
      <c r="F42" s="21" t="s">
        <v>324</v>
      </c>
      <c r="G42" s="21" t="str">
        <f t="shared" si="0"/>
        <v>4.09/km</v>
      </c>
      <c r="H42" s="22">
        <f t="shared" si="2"/>
        <v>0.004872685185185185</v>
      </c>
      <c r="I42" s="22">
        <f>F42-INDEX($F$4:$F$150,MATCH(D42,$D$4:$D$150,0))</f>
        <v>0.004687500000000001</v>
      </c>
    </row>
    <row r="43" spans="1:9" s="11" customFormat="1" ht="15" customHeight="1">
      <c r="A43" s="19">
        <v>40</v>
      </c>
      <c r="B43" s="20" t="s">
        <v>129</v>
      </c>
      <c r="C43" s="20" t="s">
        <v>15</v>
      </c>
      <c r="D43" s="21" t="s">
        <v>83</v>
      </c>
      <c r="E43" s="20" t="s">
        <v>101</v>
      </c>
      <c r="F43" s="21" t="s">
        <v>325</v>
      </c>
      <c r="G43" s="21" t="str">
        <f t="shared" si="0"/>
        <v>4.10/km</v>
      </c>
      <c r="H43" s="22">
        <f t="shared" si="2"/>
        <v>0.0049537037037037</v>
      </c>
      <c r="I43" s="22">
        <f>F43-INDEX($F$4:$F$150,MATCH(D43,$D$4:$D$150,0))</f>
        <v>0.002881944444444444</v>
      </c>
    </row>
    <row r="44" spans="1:9" s="11" customFormat="1" ht="15" customHeight="1">
      <c r="A44" s="19">
        <v>41</v>
      </c>
      <c r="B44" s="20" t="s">
        <v>130</v>
      </c>
      <c r="C44" s="20" t="s">
        <v>131</v>
      </c>
      <c r="D44" s="21" t="s">
        <v>72</v>
      </c>
      <c r="E44" s="20" t="s">
        <v>95</v>
      </c>
      <c r="F44" s="21" t="s">
        <v>326</v>
      </c>
      <c r="G44" s="21" t="str">
        <f t="shared" si="0"/>
        <v>4.11/km</v>
      </c>
      <c r="H44" s="22">
        <f t="shared" si="2"/>
        <v>0.005034722222222218</v>
      </c>
      <c r="I44" s="22">
        <f>F44-INDEX($F$4:$F$150,MATCH(D44,$D$4:$D$150,0))</f>
        <v>0.0033333333333333305</v>
      </c>
    </row>
    <row r="45" spans="1:9" s="11" customFormat="1" ht="15" customHeight="1">
      <c r="A45" s="38">
        <v>42</v>
      </c>
      <c r="B45" s="20" t="s">
        <v>132</v>
      </c>
      <c r="C45" s="20" t="s">
        <v>28</v>
      </c>
      <c r="D45" s="21" t="s">
        <v>72</v>
      </c>
      <c r="E45" s="20" t="s">
        <v>101</v>
      </c>
      <c r="F45" s="21" t="s">
        <v>327</v>
      </c>
      <c r="G45" s="23" t="str">
        <f t="shared" si="0"/>
        <v>4.13/km</v>
      </c>
      <c r="H45" s="39">
        <f t="shared" si="2"/>
        <v>0.005196759259259259</v>
      </c>
      <c r="I45" s="39">
        <f>F45-INDEX($F$4:$F$150,MATCH(D45,$D$4:$D$150,0))</f>
        <v>0.003495370370370371</v>
      </c>
    </row>
    <row r="46" spans="1:9" s="11" customFormat="1" ht="15" customHeight="1">
      <c r="A46" s="19">
        <v>43</v>
      </c>
      <c r="B46" s="20" t="s">
        <v>133</v>
      </c>
      <c r="C46" s="20" t="s">
        <v>134</v>
      </c>
      <c r="D46" s="21" t="s">
        <v>61</v>
      </c>
      <c r="E46" s="20" t="s">
        <v>135</v>
      </c>
      <c r="F46" s="21" t="s">
        <v>328</v>
      </c>
      <c r="G46" s="21" t="str">
        <f t="shared" si="0"/>
        <v>4.14/km</v>
      </c>
      <c r="H46" s="22">
        <f t="shared" si="2"/>
        <v>0.005300925925925921</v>
      </c>
      <c r="I46" s="22">
        <f>F46-INDEX($F$4:$F$150,MATCH(D46,$D$4:$D$150,0))</f>
        <v>0.005300925925925921</v>
      </c>
    </row>
    <row r="47" spans="1:9" s="11" customFormat="1" ht="15" customHeight="1">
      <c r="A47" s="19">
        <v>44</v>
      </c>
      <c r="B47" s="20" t="s">
        <v>136</v>
      </c>
      <c r="C47" s="20" t="s">
        <v>45</v>
      </c>
      <c r="D47" s="21" t="s">
        <v>64</v>
      </c>
      <c r="E47" s="20" t="s">
        <v>120</v>
      </c>
      <c r="F47" s="21" t="s">
        <v>329</v>
      </c>
      <c r="G47" s="21" t="str">
        <f t="shared" si="0"/>
        <v>4.15/km</v>
      </c>
      <c r="H47" s="22">
        <f t="shared" si="2"/>
        <v>0.005381944444444439</v>
      </c>
      <c r="I47" s="22">
        <f>F47-INDEX($F$4:$F$150,MATCH(D47,$D$4:$D$150,0))</f>
        <v>0.005196759259259255</v>
      </c>
    </row>
    <row r="48" spans="1:9" s="11" customFormat="1" ht="15" customHeight="1">
      <c r="A48" s="19">
        <v>45</v>
      </c>
      <c r="B48" s="20" t="s">
        <v>137</v>
      </c>
      <c r="C48" s="20" t="s">
        <v>24</v>
      </c>
      <c r="D48" s="21" t="s">
        <v>64</v>
      </c>
      <c r="E48" s="20" t="s">
        <v>65</v>
      </c>
      <c r="F48" s="21" t="s">
        <v>330</v>
      </c>
      <c r="G48" s="21" t="str">
        <f t="shared" si="0"/>
        <v>4.17/km</v>
      </c>
      <c r="H48" s="22">
        <f t="shared" si="2"/>
        <v>0.005624999999999995</v>
      </c>
      <c r="I48" s="22">
        <f>F48-INDEX($F$4:$F$150,MATCH(D48,$D$4:$D$150,0))</f>
        <v>0.0054398148148148105</v>
      </c>
    </row>
    <row r="49" spans="1:9" s="11" customFormat="1" ht="15" customHeight="1">
      <c r="A49" s="19">
        <v>46</v>
      </c>
      <c r="B49" s="20" t="s">
        <v>138</v>
      </c>
      <c r="C49" s="20" t="s">
        <v>139</v>
      </c>
      <c r="D49" s="21" t="s">
        <v>61</v>
      </c>
      <c r="E49" s="20" t="s">
        <v>117</v>
      </c>
      <c r="F49" s="21" t="s">
        <v>331</v>
      </c>
      <c r="G49" s="21" t="str">
        <f t="shared" si="0"/>
        <v>4.17/km</v>
      </c>
      <c r="H49" s="22">
        <f t="shared" si="2"/>
        <v>0.005648148148148142</v>
      </c>
      <c r="I49" s="22">
        <f>F49-INDEX($F$4:$F$150,MATCH(D49,$D$4:$D$150,0))</f>
        <v>0.005648148148148142</v>
      </c>
    </row>
    <row r="50" spans="1:9" s="11" customFormat="1" ht="15" customHeight="1">
      <c r="A50" s="19">
        <v>47</v>
      </c>
      <c r="B50" s="20" t="s">
        <v>140</v>
      </c>
      <c r="C50" s="20" t="s">
        <v>38</v>
      </c>
      <c r="D50" s="21" t="s">
        <v>72</v>
      </c>
      <c r="E50" s="20" t="s">
        <v>95</v>
      </c>
      <c r="F50" s="21" t="s">
        <v>332</v>
      </c>
      <c r="G50" s="21" t="str">
        <f t="shared" si="0"/>
        <v>4.17/km</v>
      </c>
      <c r="H50" s="22">
        <f t="shared" si="2"/>
        <v>0.005659722222222219</v>
      </c>
      <c r="I50" s="22">
        <f>F50-INDEX($F$4:$F$150,MATCH(D50,$D$4:$D$150,0))</f>
        <v>0.003958333333333331</v>
      </c>
    </row>
    <row r="51" spans="1:9" s="11" customFormat="1" ht="15" customHeight="1">
      <c r="A51" s="19">
        <v>48</v>
      </c>
      <c r="B51" s="20" t="s">
        <v>141</v>
      </c>
      <c r="C51" s="20" t="s">
        <v>25</v>
      </c>
      <c r="D51" s="21" t="s">
        <v>64</v>
      </c>
      <c r="E51" s="20" t="s">
        <v>110</v>
      </c>
      <c r="F51" s="21" t="s">
        <v>333</v>
      </c>
      <c r="G51" s="21" t="str">
        <f t="shared" si="0"/>
        <v>4.18/km</v>
      </c>
      <c r="H51" s="22">
        <f t="shared" si="2"/>
        <v>0.005740740740740737</v>
      </c>
      <c r="I51" s="22">
        <f>F51-INDEX($F$4:$F$150,MATCH(D51,$D$4:$D$150,0))</f>
        <v>0.005555555555555553</v>
      </c>
    </row>
    <row r="52" spans="1:9" s="11" customFormat="1" ht="15" customHeight="1">
      <c r="A52" s="19">
        <v>49</v>
      </c>
      <c r="B52" s="20" t="s">
        <v>142</v>
      </c>
      <c r="C52" s="20" t="s">
        <v>13</v>
      </c>
      <c r="D52" s="21" t="s">
        <v>72</v>
      </c>
      <c r="E52" s="20" t="s">
        <v>110</v>
      </c>
      <c r="F52" s="21" t="s">
        <v>334</v>
      </c>
      <c r="G52" s="21" t="str">
        <f t="shared" si="0"/>
        <v>4.18/km</v>
      </c>
      <c r="H52" s="22">
        <f t="shared" si="2"/>
        <v>0.005752314814814818</v>
      </c>
      <c r="I52" s="22">
        <f>F52-INDEX($F$4:$F$150,MATCH(D52,$D$4:$D$150,0))</f>
        <v>0.00405092592592593</v>
      </c>
    </row>
    <row r="53" spans="1:9" s="13" customFormat="1" ht="15" customHeight="1">
      <c r="A53" s="19">
        <v>50</v>
      </c>
      <c r="B53" s="20" t="s">
        <v>143</v>
      </c>
      <c r="C53" s="20" t="s">
        <v>20</v>
      </c>
      <c r="D53" s="21" t="s">
        <v>83</v>
      </c>
      <c r="E53" s="20" t="s">
        <v>117</v>
      </c>
      <c r="F53" s="21" t="s">
        <v>335</v>
      </c>
      <c r="G53" s="21" t="str">
        <f t="shared" si="0"/>
        <v>4.19/km</v>
      </c>
      <c r="H53" s="22">
        <f t="shared" si="2"/>
        <v>0.005821759259259259</v>
      </c>
      <c r="I53" s="22">
        <f>F53-INDEX($F$4:$F$150,MATCH(D53,$D$4:$D$150,0))</f>
        <v>0.0037500000000000033</v>
      </c>
    </row>
    <row r="54" spans="1:9" s="11" customFormat="1" ht="15" customHeight="1">
      <c r="A54" s="19">
        <v>51</v>
      </c>
      <c r="B54" s="20" t="s">
        <v>144</v>
      </c>
      <c r="C54" s="20" t="s">
        <v>25</v>
      </c>
      <c r="D54" s="21" t="s">
        <v>64</v>
      </c>
      <c r="E54" s="20" t="s">
        <v>95</v>
      </c>
      <c r="F54" s="21" t="s">
        <v>336</v>
      </c>
      <c r="G54" s="21" t="str">
        <f t="shared" si="0"/>
        <v>4.20/km</v>
      </c>
      <c r="H54" s="22">
        <f t="shared" si="2"/>
        <v>0.00585648148148148</v>
      </c>
      <c r="I54" s="22">
        <f>F54-INDEX($F$4:$F$150,MATCH(D54,$D$4:$D$150,0))</f>
        <v>0.005671296296296296</v>
      </c>
    </row>
    <row r="55" spans="1:9" s="11" customFormat="1" ht="15" customHeight="1">
      <c r="A55" s="38">
        <v>52</v>
      </c>
      <c r="B55" s="20" t="s">
        <v>145</v>
      </c>
      <c r="C55" s="20" t="s">
        <v>146</v>
      </c>
      <c r="D55" s="21" t="s">
        <v>72</v>
      </c>
      <c r="E55" s="20" t="s">
        <v>113</v>
      </c>
      <c r="F55" s="21" t="s">
        <v>337</v>
      </c>
      <c r="G55" s="23" t="str">
        <f t="shared" si="0"/>
        <v>4.20/km</v>
      </c>
      <c r="H55" s="39">
        <f t="shared" si="2"/>
        <v>0.0058680555555555534</v>
      </c>
      <c r="I55" s="39">
        <f>F55-INDEX($F$4:$F$150,MATCH(D55,$D$4:$D$150,0))</f>
        <v>0.004166666666666666</v>
      </c>
    </row>
    <row r="56" spans="1:9" s="11" customFormat="1" ht="15" customHeight="1">
      <c r="A56" s="19">
        <v>53</v>
      </c>
      <c r="B56" s="20" t="s">
        <v>147</v>
      </c>
      <c r="C56" s="20" t="s">
        <v>14</v>
      </c>
      <c r="D56" s="21" t="s">
        <v>97</v>
      </c>
      <c r="E56" s="20" t="s">
        <v>117</v>
      </c>
      <c r="F56" s="21" t="s">
        <v>338</v>
      </c>
      <c r="G56" s="21" t="str">
        <f t="shared" si="0"/>
        <v>4.20/km</v>
      </c>
      <c r="H56" s="22">
        <f t="shared" si="2"/>
        <v>0.005925925925925928</v>
      </c>
      <c r="I56" s="22">
        <f>F56-INDEX($F$4:$F$150,MATCH(D56,$D$4:$D$150,0))</f>
        <v>0.002731481481481484</v>
      </c>
    </row>
    <row r="57" spans="1:9" s="11" customFormat="1" ht="15" customHeight="1">
      <c r="A57" s="19">
        <v>54</v>
      </c>
      <c r="B57" s="20" t="s">
        <v>148</v>
      </c>
      <c r="C57" s="20" t="s">
        <v>40</v>
      </c>
      <c r="D57" s="21" t="s">
        <v>61</v>
      </c>
      <c r="E57" s="20" t="s">
        <v>128</v>
      </c>
      <c r="F57" s="21" t="s">
        <v>339</v>
      </c>
      <c r="G57" s="21" t="str">
        <f t="shared" si="0"/>
        <v>4.21/km</v>
      </c>
      <c r="H57" s="22">
        <f t="shared" si="2"/>
        <v>0.00601851851851852</v>
      </c>
      <c r="I57" s="22">
        <f>F57-INDEX($F$4:$F$150,MATCH(D57,$D$4:$D$150,0))</f>
        <v>0.00601851851851852</v>
      </c>
    </row>
    <row r="58" spans="1:9" s="11" customFormat="1" ht="15" customHeight="1">
      <c r="A58" s="19">
        <v>55</v>
      </c>
      <c r="B58" s="20" t="s">
        <v>149</v>
      </c>
      <c r="C58" s="20" t="s">
        <v>150</v>
      </c>
      <c r="D58" s="21" t="s">
        <v>151</v>
      </c>
      <c r="E58" s="20" t="s">
        <v>101</v>
      </c>
      <c r="F58" s="21" t="s">
        <v>340</v>
      </c>
      <c r="G58" s="21" t="str">
        <f t="shared" si="0"/>
        <v>4.21/km</v>
      </c>
      <c r="H58" s="22">
        <f t="shared" si="2"/>
        <v>0.00603009259259259</v>
      </c>
      <c r="I58" s="22">
        <f>F58-INDEX($F$4:$F$150,MATCH(D58,$D$4:$D$150,0))</f>
        <v>0</v>
      </c>
    </row>
    <row r="59" spans="1:9" s="11" customFormat="1" ht="15" customHeight="1">
      <c r="A59" s="19">
        <v>56</v>
      </c>
      <c r="B59" s="20" t="s">
        <v>152</v>
      </c>
      <c r="C59" s="20" t="s">
        <v>46</v>
      </c>
      <c r="D59" s="21" t="s">
        <v>97</v>
      </c>
      <c r="E59" s="20" t="s">
        <v>90</v>
      </c>
      <c r="F59" s="21" t="s">
        <v>341</v>
      </c>
      <c r="G59" s="21" t="str">
        <f t="shared" si="0"/>
        <v>4.22/km</v>
      </c>
      <c r="H59" s="22">
        <f t="shared" si="2"/>
        <v>0.0060532407407407375</v>
      </c>
      <c r="I59" s="22">
        <f>F59-INDEX($F$4:$F$150,MATCH(D59,$D$4:$D$150,0))</f>
        <v>0.0028587962962962933</v>
      </c>
    </row>
    <row r="60" spans="1:9" s="11" customFormat="1" ht="15" customHeight="1">
      <c r="A60" s="19">
        <v>57</v>
      </c>
      <c r="B60" s="20" t="s">
        <v>153</v>
      </c>
      <c r="C60" s="20" t="s">
        <v>154</v>
      </c>
      <c r="D60" s="21" t="s">
        <v>83</v>
      </c>
      <c r="E60" s="20" t="s">
        <v>155</v>
      </c>
      <c r="F60" s="21" t="s">
        <v>342</v>
      </c>
      <c r="G60" s="21" t="str">
        <f t="shared" si="0"/>
        <v>4.22/km</v>
      </c>
      <c r="H60" s="22">
        <f t="shared" si="2"/>
        <v>0.0060648148148148145</v>
      </c>
      <c r="I60" s="22">
        <f>F60-INDEX($F$4:$F$150,MATCH(D60,$D$4:$D$150,0))</f>
        <v>0.003993055555555559</v>
      </c>
    </row>
    <row r="61" spans="1:9" s="11" customFormat="1" ht="15" customHeight="1">
      <c r="A61" s="19">
        <v>58</v>
      </c>
      <c r="B61" s="20" t="s">
        <v>156</v>
      </c>
      <c r="C61" s="20" t="s">
        <v>25</v>
      </c>
      <c r="D61" s="21" t="s">
        <v>72</v>
      </c>
      <c r="E61" s="20" t="s">
        <v>113</v>
      </c>
      <c r="F61" s="21" t="s">
        <v>343</v>
      </c>
      <c r="G61" s="21" t="str">
        <f t="shared" si="0"/>
        <v>4.22/km</v>
      </c>
      <c r="H61" s="22">
        <f t="shared" si="2"/>
        <v>0.006076388888888885</v>
      </c>
      <c r="I61" s="22">
        <f>F61-INDEX($F$4:$F$150,MATCH(D61,$D$4:$D$150,0))</f>
        <v>0.004374999999999997</v>
      </c>
    </row>
    <row r="62" spans="1:9" s="11" customFormat="1" ht="15" customHeight="1">
      <c r="A62" s="19">
        <v>59</v>
      </c>
      <c r="B62" s="20" t="s">
        <v>11</v>
      </c>
      <c r="C62" s="20" t="s">
        <v>157</v>
      </c>
      <c r="D62" s="21" t="s">
        <v>97</v>
      </c>
      <c r="E62" s="20" t="s">
        <v>158</v>
      </c>
      <c r="F62" s="21" t="s">
        <v>344</v>
      </c>
      <c r="G62" s="21" t="str">
        <f t="shared" si="0"/>
        <v>4.22/km</v>
      </c>
      <c r="H62" s="22">
        <f t="shared" si="2"/>
        <v>0.006134259259259256</v>
      </c>
      <c r="I62" s="22">
        <f>F62-INDEX($F$4:$F$150,MATCH(D62,$D$4:$D$150,0))</f>
        <v>0.0029398148148148118</v>
      </c>
    </row>
    <row r="63" spans="1:9" s="11" customFormat="1" ht="15" customHeight="1">
      <c r="A63" s="19">
        <v>60</v>
      </c>
      <c r="B63" s="20" t="s">
        <v>159</v>
      </c>
      <c r="C63" s="20" t="s">
        <v>35</v>
      </c>
      <c r="D63" s="21" t="s">
        <v>64</v>
      </c>
      <c r="E63" s="20" t="s">
        <v>95</v>
      </c>
      <c r="F63" s="21" t="s">
        <v>345</v>
      </c>
      <c r="G63" s="21" t="str">
        <f t="shared" si="0"/>
        <v>4.23/km</v>
      </c>
      <c r="H63" s="22">
        <f t="shared" si="2"/>
        <v>0.006192129629629631</v>
      </c>
      <c r="I63" s="22">
        <f>F63-INDEX($F$4:$F$150,MATCH(D63,$D$4:$D$150,0))</f>
        <v>0.006006944444444447</v>
      </c>
    </row>
    <row r="64" spans="1:9" s="11" customFormat="1" ht="15" customHeight="1">
      <c r="A64" s="19">
        <v>61</v>
      </c>
      <c r="B64" s="20" t="s">
        <v>160</v>
      </c>
      <c r="C64" s="20" t="s">
        <v>19</v>
      </c>
      <c r="D64" s="21" t="s">
        <v>61</v>
      </c>
      <c r="E64" s="20" t="s">
        <v>65</v>
      </c>
      <c r="F64" s="21" t="s">
        <v>346</v>
      </c>
      <c r="G64" s="21" t="str">
        <f t="shared" si="0"/>
        <v>4.24/km</v>
      </c>
      <c r="H64" s="22">
        <f t="shared" si="2"/>
        <v>0.006296296296296296</v>
      </c>
      <c r="I64" s="22">
        <f>F64-INDEX($F$4:$F$150,MATCH(D64,$D$4:$D$150,0))</f>
        <v>0.006296296296296296</v>
      </c>
    </row>
    <row r="65" spans="1:9" s="11" customFormat="1" ht="15" customHeight="1">
      <c r="A65" s="19">
        <v>62</v>
      </c>
      <c r="B65" s="20" t="s">
        <v>161</v>
      </c>
      <c r="C65" s="20" t="s">
        <v>25</v>
      </c>
      <c r="D65" s="21" t="s">
        <v>72</v>
      </c>
      <c r="E65" s="20" t="s">
        <v>98</v>
      </c>
      <c r="F65" s="21" t="s">
        <v>347</v>
      </c>
      <c r="G65" s="21" t="str">
        <f t="shared" si="0"/>
        <v>4.26/km</v>
      </c>
      <c r="H65" s="22">
        <f t="shared" si="2"/>
        <v>0.006458333333333333</v>
      </c>
      <c r="I65" s="22">
        <f>F65-INDEX($F$4:$F$150,MATCH(D65,$D$4:$D$150,0))</f>
        <v>0.004756944444444446</v>
      </c>
    </row>
    <row r="66" spans="1:9" s="11" customFormat="1" ht="15" customHeight="1">
      <c r="A66" s="19">
        <v>63</v>
      </c>
      <c r="B66" s="20" t="s">
        <v>162</v>
      </c>
      <c r="C66" s="20" t="s">
        <v>18</v>
      </c>
      <c r="D66" s="21" t="s">
        <v>72</v>
      </c>
      <c r="E66" s="20" t="s">
        <v>95</v>
      </c>
      <c r="F66" s="21" t="s">
        <v>348</v>
      </c>
      <c r="G66" s="21" t="str">
        <f t="shared" si="0"/>
        <v>4.27/km</v>
      </c>
      <c r="H66" s="22">
        <f t="shared" si="2"/>
        <v>0.006550925925925929</v>
      </c>
      <c r="I66" s="22">
        <f>F66-INDEX($F$4:$F$150,MATCH(D66,$D$4:$D$150,0))</f>
        <v>0.004849537037037041</v>
      </c>
    </row>
    <row r="67" spans="1:9" s="11" customFormat="1" ht="15" customHeight="1">
      <c r="A67" s="19">
        <v>64</v>
      </c>
      <c r="B67" s="20" t="s">
        <v>163</v>
      </c>
      <c r="C67" s="20" t="s">
        <v>35</v>
      </c>
      <c r="D67" s="21" t="s">
        <v>83</v>
      </c>
      <c r="E67" s="20" t="s">
        <v>110</v>
      </c>
      <c r="F67" s="21" t="s">
        <v>349</v>
      </c>
      <c r="G67" s="21" t="str">
        <f t="shared" si="0"/>
        <v>4.27/km</v>
      </c>
      <c r="H67" s="22">
        <f t="shared" si="2"/>
        <v>0.006608796296296293</v>
      </c>
      <c r="I67" s="22">
        <f>F67-INDEX($F$4:$F$150,MATCH(D67,$D$4:$D$150,0))</f>
        <v>0.004537037037037037</v>
      </c>
    </row>
    <row r="68" spans="1:9" s="11" customFormat="1" ht="15" customHeight="1">
      <c r="A68" s="19">
        <v>65</v>
      </c>
      <c r="B68" s="20" t="s">
        <v>164</v>
      </c>
      <c r="C68" s="20" t="s">
        <v>165</v>
      </c>
      <c r="D68" s="21" t="s">
        <v>119</v>
      </c>
      <c r="E68" s="20" t="s">
        <v>95</v>
      </c>
      <c r="F68" s="21" t="s">
        <v>350</v>
      </c>
      <c r="G68" s="21" t="str">
        <f aca="true" t="shared" si="3" ref="G68:G109">TEXT(INT((HOUR(F68)*3600+MINUTE(F68)*60+SECOND(F68))/$I$2/60),"0")&amp;"."&amp;TEXT(MOD((HOUR(F68)*3600+MINUTE(F68)*60+SECOND(F68))/$I$2,60),"00")&amp;"/km"</f>
        <v>4.28/km</v>
      </c>
      <c r="H68" s="22">
        <f t="shared" si="2"/>
        <v>0.006655092592592591</v>
      </c>
      <c r="I68" s="22">
        <f>F68-INDEX($F$4:$F$150,MATCH(D68,$D$4:$D$150,0))</f>
        <v>0.002048611111111112</v>
      </c>
    </row>
    <row r="69" spans="1:9" s="11" customFormat="1" ht="15" customHeight="1">
      <c r="A69" s="19">
        <v>66</v>
      </c>
      <c r="B69" s="20" t="s">
        <v>166</v>
      </c>
      <c r="C69" s="20" t="s">
        <v>25</v>
      </c>
      <c r="D69" s="21" t="s">
        <v>97</v>
      </c>
      <c r="E69" s="20" t="s">
        <v>128</v>
      </c>
      <c r="F69" s="21" t="s">
        <v>351</v>
      </c>
      <c r="G69" s="21" t="str">
        <f t="shared" si="3"/>
        <v>4.29/km</v>
      </c>
      <c r="H69" s="22">
        <f t="shared" si="2"/>
        <v>0.006724537037037039</v>
      </c>
      <c r="I69" s="22">
        <f>F69-INDEX($F$4:$F$150,MATCH(D69,$D$4:$D$150,0))</f>
        <v>0.003530092592592595</v>
      </c>
    </row>
    <row r="70" spans="1:9" s="11" customFormat="1" ht="15" customHeight="1">
      <c r="A70" s="19">
        <v>67</v>
      </c>
      <c r="B70" s="20" t="s">
        <v>167</v>
      </c>
      <c r="C70" s="20" t="s">
        <v>168</v>
      </c>
      <c r="D70" s="21" t="s">
        <v>169</v>
      </c>
      <c r="E70" s="20" t="s">
        <v>128</v>
      </c>
      <c r="F70" s="21" t="s">
        <v>351</v>
      </c>
      <c r="G70" s="21" t="str">
        <f t="shared" si="3"/>
        <v>4.29/km</v>
      </c>
      <c r="H70" s="22">
        <f t="shared" si="2"/>
        <v>0.006724537037037039</v>
      </c>
      <c r="I70" s="22">
        <f>F70-INDEX($F$4:$F$150,MATCH(D70,$D$4:$D$150,0))</f>
        <v>0</v>
      </c>
    </row>
    <row r="71" spans="1:9" s="11" customFormat="1" ht="15" customHeight="1">
      <c r="A71" s="19">
        <v>68</v>
      </c>
      <c r="B71" s="20" t="s">
        <v>170</v>
      </c>
      <c r="C71" s="20" t="s">
        <v>171</v>
      </c>
      <c r="D71" s="21" t="s">
        <v>151</v>
      </c>
      <c r="E71" s="20" t="s">
        <v>65</v>
      </c>
      <c r="F71" s="21" t="s">
        <v>352</v>
      </c>
      <c r="G71" s="21" t="str">
        <f t="shared" si="3"/>
        <v>4.29/km</v>
      </c>
      <c r="H71" s="22">
        <f t="shared" si="2"/>
        <v>0.0067592592592592565</v>
      </c>
      <c r="I71" s="22">
        <f>F71-INDEX($F$4:$F$150,MATCH(D71,$D$4:$D$150,0))</f>
        <v>0.0007291666666666662</v>
      </c>
    </row>
    <row r="72" spans="1:9" s="11" customFormat="1" ht="15" customHeight="1">
      <c r="A72" s="19">
        <v>69</v>
      </c>
      <c r="B72" s="20" t="s">
        <v>172</v>
      </c>
      <c r="C72" s="20" t="s">
        <v>12</v>
      </c>
      <c r="D72" s="21" t="s">
        <v>64</v>
      </c>
      <c r="E72" s="20" t="s">
        <v>65</v>
      </c>
      <c r="F72" s="21" t="s">
        <v>353</v>
      </c>
      <c r="G72" s="21" t="str">
        <f t="shared" si="3"/>
        <v>4.30/km</v>
      </c>
      <c r="H72" s="22">
        <f t="shared" si="2"/>
        <v>0.0068518518518518486</v>
      </c>
      <c r="I72" s="22">
        <f>F72-INDEX($F$4:$F$150,MATCH(D72,$D$4:$D$150,0))</f>
        <v>0.0066666666666666645</v>
      </c>
    </row>
    <row r="73" spans="1:9" s="11" customFormat="1" ht="15" customHeight="1">
      <c r="A73" s="38">
        <v>70</v>
      </c>
      <c r="B73" s="20" t="s">
        <v>51</v>
      </c>
      <c r="C73" s="20" t="s">
        <v>35</v>
      </c>
      <c r="D73" s="21" t="s">
        <v>72</v>
      </c>
      <c r="E73" s="20" t="s">
        <v>29</v>
      </c>
      <c r="F73" s="21" t="s">
        <v>354</v>
      </c>
      <c r="G73" s="23" t="str">
        <f t="shared" si="3"/>
        <v>4.30/km</v>
      </c>
      <c r="H73" s="39">
        <f t="shared" si="2"/>
        <v>0.006863425925925922</v>
      </c>
      <c r="I73" s="39">
        <f>F73-INDEX($F$4:$F$150,MATCH(D73,$D$4:$D$150,0))</f>
        <v>0.005162037037037034</v>
      </c>
    </row>
    <row r="74" spans="1:9" s="11" customFormat="1" ht="15" customHeight="1">
      <c r="A74" s="19">
        <v>71</v>
      </c>
      <c r="B74" s="20" t="s">
        <v>173</v>
      </c>
      <c r="C74" s="20" t="s">
        <v>174</v>
      </c>
      <c r="D74" s="21" t="s">
        <v>70</v>
      </c>
      <c r="E74" s="20" t="s">
        <v>29</v>
      </c>
      <c r="F74" s="21" t="s">
        <v>354</v>
      </c>
      <c r="G74" s="21" t="str">
        <f t="shared" si="3"/>
        <v>4.30/km</v>
      </c>
      <c r="H74" s="22">
        <f t="shared" si="2"/>
        <v>0.006863425925925922</v>
      </c>
      <c r="I74" s="22">
        <f>F74-INDEX($F$4:$F$150,MATCH(D74,$D$4:$D$150,0))</f>
        <v>0.005486111111111108</v>
      </c>
    </row>
    <row r="75" spans="1:9" s="11" customFormat="1" ht="15" customHeight="1">
      <c r="A75" s="19">
        <v>72</v>
      </c>
      <c r="B75" s="20" t="s">
        <v>175</v>
      </c>
      <c r="C75" s="20" t="s">
        <v>27</v>
      </c>
      <c r="D75" s="21" t="s">
        <v>64</v>
      </c>
      <c r="E75" s="20" t="s">
        <v>128</v>
      </c>
      <c r="F75" s="21" t="s">
        <v>355</v>
      </c>
      <c r="G75" s="21" t="str">
        <f t="shared" si="3"/>
        <v>4.30/km</v>
      </c>
      <c r="H75" s="22">
        <f t="shared" si="2"/>
        <v>0.006874999999999996</v>
      </c>
      <c r="I75" s="22">
        <f>F75-INDEX($F$4:$F$150,MATCH(D75,$D$4:$D$150,0))</f>
        <v>0.006689814814814812</v>
      </c>
    </row>
    <row r="76" spans="1:9" s="11" customFormat="1" ht="15" customHeight="1">
      <c r="A76" s="19">
        <v>73</v>
      </c>
      <c r="B76" s="20" t="s">
        <v>176</v>
      </c>
      <c r="C76" s="20" t="s">
        <v>47</v>
      </c>
      <c r="D76" s="21" t="s">
        <v>64</v>
      </c>
      <c r="E76" s="20" t="s">
        <v>177</v>
      </c>
      <c r="F76" s="21" t="s">
        <v>356</v>
      </c>
      <c r="G76" s="21" t="str">
        <f t="shared" si="3"/>
        <v>4.31/km</v>
      </c>
      <c r="H76" s="22">
        <f t="shared" si="2"/>
        <v>0.00690972222222222</v>
      </c>
      <c r="I76" s="22">
        <f>F76-INDEX($F$4:$F$150,MATCH(D76,$D$4:$D$150,0))</f>
        <v>0.006724537037037036</v>
      </c>
    </row>
    <row r="77" spans="1:9" s="11" customFormat="1" ht="15" customHeight="1">
      <c r="A77" s="19">
        <v>74</v>
      </c>
      <c r="B77" s="20" t="s">
        <v>178</v>
      </c>
      <c r="C77" s="20" t="s">
        <v>25</v>
      </c>
      <c r="D77" s="21" t="s">
        <v>61</v>
      </c>
      <c r="E77" s="20" t="s">
        <v>117</v>
      </c>
      <c r="F77" s="21" t="s">
        <v>357</v>
      </c>
      <c r="G77" s="21" t="str">
        <f t="shared" si="3"/>
        <v>4.31/km</v>
      </c>
      <c r="H77" s="22">
        <f t="shared" si="2"/>
        <v>0.006956018518518514</v>
      </c>
      <c r="I77" s="22">
        <f>F77-INDEX($F$4:$F$150,MATCH(D77,$D$4:$D$150,0))</f>
        <v>0.006956018518518514</v>
      </c>
    </row>
    <row r="78" spans="1:9" s="11" customFormat="1" ht="15" customHeight="1">
      <c r="A78" s="19">
        <v>75</v>
      </c>
      <c r="B78" s="20" t="s">
        <v>179</v>
      </c>
      <c r="C78" s="20" t="s">
        <v>23</v>
      </c>
      <c r="D78" s="21" t="s">
        <v>97</v>
      </c>
      <c r="E78" s="20" t="s">
        <v>180</v>
      </c>
      <c r="F78" s="21" t="s">
        <v>358</v>
      </c>
      <c r="G78" s="21" t="str">
        <f t="shared" si="3"/>
        <v>4.33/km</v>
      </c>
      <c r="H78" s="22">
        <f t="shared" si="2"/>
        <v>0.007094907407407407</v>
      </c>
      <c r="I78" s="22">
        <f>F78-INDEX($F$4:$F$150,MATCH(D78,$D$4:$D$150,0))</f>
        <v>0.003900462962962963</v>
      </c>
    </row>
    <row r="79" spans="1:9" s="11" customFormat="1" ht="15" customHeight="1">
      <c r="A79" s="19">
        <v>76</v>
      </c>
      <c r="B79" s="20" t="s">
        <v>181</v>
      </c>
      <c r="C79" s="20" t="s">
        <v>16</v>
      </c>
      <c r="D79" s="21" t="s">
        <v>83</v>
      </c>
      <c r="E79" s="20" t="s">
        <v>182</v>
      </c>
      <c r="F79" s="21" t="s">
        <v>359</v>
      </c>
      <c r="G79" s="21" t="str">
        <f t="shared" si="3"/>
        <v>4.34/km</v>
      </c>
      <c r="H79" s="22">
        <f t="shared" si="2"/>
        <v>0.007222222222222217</v>
      </c>
      <c r="I79" s="22">
        <f>F79-INDEX($F$4:$F$150,MATCH(D79,$D$4:$D$150,0))</f>
        <v>0.005150462962962961</v>
      </c>
    </row>
    <row r="80" spans="1:9" s="13" customFormat="1" ht="15" customHeight="1">
      <c r="A80" s="19">
        <v>77</v>
      </c>
      <c r="B80" s="20" t="s">
        <v>183</v>
      </c>
      <c r="C80" s="20" t="s">
        <v>41</v>
      </c>
      <c r="D80" s="21" t="s">
        <v>83</v>
      </c>
      <c r="E80" s="20" t="s">
        <v>182</v>
      </c>
      <c r="F80" s="21" t="s">
        <v>359</v>
      </c>
      <c r="G80" s="21" t="str">
        <f t="shared" si="3"/>
        <v>4.34/km</v>
      </c>
      <c r="H80" s="22">
        <f t="shared" si="2"/>
        <v>0.007222222222222217</v>
      </c>
      <c r="I80" s="22">
        <f>F80-INDEX($F$4:$F$150,MATCH(D80,$D$4:$D$150,0))</f>
        <v>0.005150462962962961</v>
      </c>
    </row>
    <row r="81" spans="1:9" s="11" customFormat="1" ht="15" customHeight="1">
      <c r="A81" s="19">
        <v>78</v>
      </c>
      <c r="B81" s="20" t="s">
        <v>184</v>
      </c>
      <c r="C81" s="20" t="s">
        <v>38</v>
      </c>
      <c r="D81" s="21" t="s">
        <v>97</v>
      </c>
      <c r="E81" s="20" t="s">
        <v>185</v>
      </c>
      <c r="F81" s="21" t="s">
        <v>360</v>
      </c>
      <c r="G81" s="21" t="str">
        <f t="shared" si="3"/>
        <v>4.35/km</v>
      </c>
      <c r="H81" s="22">
        <f t="shared" si="2"/>
        <v>0.00736111111111111</v>
      </c>
      <c r="I81" s="22">
        <f>F81-INDEX($F$4:$F$150,MATCH(D81,$D$4:$D$150,0))</f>
        <v>0.004166666666666666</v>
      </c>
    </row>
    <row r="82" spans="1:9" s="11" customFormat="1" ht="15" customHeight="1">
      <c r="A82" s="19">
        <v>79</v>
      </c>
      <c r="B82" s="20" t="s">
        <v>186</v>
      </c>
      <c r="C82" s="20" t="s">
        <v>13</v>
      </c>
      <c r="D82" s="21" t="s">
        <v>70</v>
      </c>
      <c r="E82" s="20" t="s">
        <v>187</v>
      </c>
      <c r="F82" s="21" t="s">
        <v>361</v>
      </c>
      <c r="G82" s="21" t="str">
        <f t="shared" si="3"/>
        <v>4.38/km</v>
      </c>
      <c r="H82" s="22">
        <f t="shared" si="2"/>
        <v>0.007592592592592592</v>
      </c>
      <c r="I82" s="22">
        <f>F82-INDEX($F$4:$F$150,MATCH(D82,$D$4:$D$150,0))</f>
        <v>0.006215277777777778</v>
      </c>
    </row>
    <row r="83" spans="1:9" s="11" customFormat="1" ht="15" customHeight="1">
      <c r="A83" s="19">
        <v>80</v>
      </c>
      <c r="B83" s="20" t="s">
        <v>188</v>
      </c>
      <c r="C83" s="20" t="s">
        <v>189</v>
      </c>
      <c r="D83" s="21" t="s">
        <v>151</v>
      </c>
      <c r="E83" s="20" t="s">
        <v>95</v>
      </c>
      <c r="F83" s="21" t="s">
        <v>362</v>
      </c>
      <c r="G83" s="21" t="str">
        <f t="shared" si="3"/>
        <v>4.38/km</v>
      </c>
      <c r="H83" s="22">
        <f t="shared" si="2"/>
        <v>0.007638888888888886</v>
      </c>
      <c r="I83" s="22">
        <f>F83-INDEX($F$4:$F$150,MATCH(D83,$D$4:$D$150,0))</f>
        <v>0.0016087962962962957</v>
      </c>
    </row>
    <row r="84" spans="1:9" ht="15" customHeight="1">
      <c r="A84" s="19">
        <v>81</v>
      </c>
      <c r="B84" s="20" t="s">
        <v>22</v>
      </c>
      <c r="C84" s="20" t="s">
        <v>190</v>
      </c>
      <c r="D84" s="21" t="s">
        <v>70</v>
      </c>
      <c r="E84" s="20" t="s">
        <v>29</v>
      </c>
      <c r="F84" s="21" t="s">
        <v>363</v>
      </c>
      <c r="G84" s="21" t="str">
        <f t="shared" si="3"/>
        <v>4.39/km</v>
      </c>
      <c r="H84" s="22">
        <f t="shared" si="2"/>
        <v>0.007662037037037037</v>
      </c>
      <c r="I84" s="22">
        <f>F84-INDEX($F$4:$F$150,MATCH(D84,$D$4:$D$150,0))</f>
        <v>0.006284722222222223</v>
      </c>
    </row>
    <row r="85" spans="1:9" ht="15" customHeight="1">
      <c r="A85" s="19">
        <v>82</v>
      </c>
      <c r="B85" s="20" t="s">
        <v>191</v>
      </c>
      <c r="C85" s="20" t="s">
        <v>192</v>
      </c>
      <c r="D85" s="21" t="s">
        <v>64</v>
      </c>
      <c r="E85" s="20" t="s">
        <v>182</v>
      </c>
      <c r="F85" s="21" t="s">
        <v>364</v>
      </c>
      <c r="G85" s="21" t="str">
        <f t="shared" si="3"/>
        <v>4.43/km</v>
      </c>
      <c r="H85" s="22">
        <f t="shared" si="2"/>
        <v>0.008124999999999997</v>
      </c>
      <c r="I85" s="22">
        <f>F85-INDEX($F$4:$F$150,MATCH(D85,$D$4:$D$150,0))</f>
        <v>0.007939814814814813</v>
      </c>
    </row>
    <row r="86" spans="1:9" ht="15" customHeight="1">
      <c r="A86" s="19">
        <v>83</v>
      </c>
      <c r="B86" s="20" t="s">
        <v>193</v>
      </c>
      <c r="C86" s="20" t="s">
        <v>27</v>
      </c>
      <c r="D86" s="21" t="s">
        <v>64</v>
      </c>
      <c r="E86" s="20" t="s">
        <v>98</v>
      </c>
      <c r="F86" s="21" t="s">
        <v>365</v>
      </c>
      <c r="G86" s="21" t="str">
        <f t="shared" si="3"/>
        <v>4.44/km</v>
      </c>
      <c r="H86" s="22">
        <f t="shared" si="2"/>
        <v>0.008148148148148144</v>
      </c>
      <c r="I86" s="22">
        <f>F86-INDEX($F$4:$F$150,MATCH(D86,$D$4:$D$150,0))</f>
        <v>0.00796296296296296</v>
      </c>
    </row>
    <row r="87" spans="1:9" ht="15" customHeight="1">
      <c r="A87" s="19">
        <v>84</v>
      </c>
      <c r="B87" s="20" t="s">
        <v>194</v>
      </c>
      <c r="C87" s="20" t="s">
        <v>14</v>
      </c>
      <c r="D87" s="21" t="s">
        <v>64</v>
      </c>
      <c r="E87" s="20" t="s">
        <v>195</v>
      </c>
      <c r="F87" s="21" t="s">
        <v>365</v>
      </c>
      <c r="G87" s="21" t="str">
        <f t="shared" si="3"/>
        <v>4.44/km</v>
      </c>
      <c r="H87" s="22">
        <f t="shared" si="2"/>
        <v>0.008148148148148144</v>
      </c>
      <c r="I87" s="22">
        <f>F87-INDEX($F$4:$F$150,MATCH(D87,$D$4:$D$150,0))</f>
        <v>0.00796296296296296</v>
      </c>
    </row>
    <row r="88" spans="1:9" ht="15" customHeight="1">
      <c r="A88" s="19">
        <v>85</v>
      </c>
      <c r="B88" s="20" t="s">
        <v>59</v>
      </c>
      <c r="C88" s="20" t="s">
        <v>196</v>
      </c>
      <c r="D88" s="21" t="s">
        <v>64</v>
      </c>
      <c r="E88" s="20" t="s">
        <v>197</v>
      </c>
      <c r="F88" s="21" t="s">
        <v>366</v>
      </c>
      <c r="G88" s="21" t="str">
        <f t="shared" si="3"/>
        <v>4.44/km</v>
      </c>
      <c r="H88" s="22">
        <f t="shared" si="2"/>
        <v>0.008159722222222221</v>
      </c>
      <c r="I88" s="22">
        <f>F88-INDEX($F$4:$F$150,MATCH(D88,$D$4:$D$150,0))</f>
        <v>0.007974537037037037</v>
      </c>
    </row>
    <row r="89" spans="1:9" ht="15" customHeight="1">
      <c r="A89" s="19">
        <v>86</v>
      </c>
      <c r="B89" s="20" t="s">
        <v>198</v>
      </c>
      <c r="C89" s="20" t="s">
        <v>36</v>
      </c>
      <c r="D89" s="21" t="s">
        <v>61</v>
      </c>
      <c r="E89" s="20" t="s">
        <v>95</v>
      </c>
      <c r="F89" s="21" t="s">
        <v>367</v>
      </c>
      <c r="G89" s="21" t="str">
        <f t="shared" si="3"/>
        <v>4.44/km</v>
      </c>
      <c r="H89" s="22">
        <f t="shared" si="2"/>
        <v>0.008182870370370372</v>
      </c>
      <c r="I89" s="22">
        <f>F89-INDEX($F$4:$F$150,MATCH(D89,$D$4:$D$150,0))</f>
        <v>0.008182870370370372</v>
      </c>
    </row>
    <row r="90" spans="1:9" ht="15" customHeight="1">
      <c r="A90" s="19">
        <v>87</v>
      </c>
      <c r="B90" s="20" t="s">
        <v>199</v>
      </c>
      <c r="C90" s="20" t="s">
        <v>50</v>
      </c>
      <c r="D90" s="21" t="s">
        <v>116</v>
      </c>
      <c r="E90" s="20" t="s">
        <v>180</v>
      </c>
      <c r="F90" s="21" t="s">
        <v>368</v>
      </c>
      <c r="G90" s="21" t="str">
        <f t="shared" si="3"/>
        <v>4.44/km</v>
      </c>
      <c r="H90" s="22">
        <f t="shared" si="2"/>
        <v>0.008217592592592592</v>
      </c>
      <c r="I90" s="22">
        <f>F90-INDEX($F$4:$F$150,MATCH(D90,$D$4:$D$150,0))</f>
        <v>0.004016203703703702</v>
      </c>
    </row>
    <row r="91" spans="1:9" ht="15" customHeight="1">
      <c r="A91" s="19">
        <v>88</v>
      </c>
      <c r="B91" s="20" t="s">
        <v>200</v>
      </c>
      <c r="C91" s="20" t="s">
        <v>201</v>
      </c>
      <c r="D91" s="21" t="s">
        <v>119</v>
      </c>
      <c r="E91" s="20" t="s">
        <v>110</v>
      </c>
      <c r="F91" s="21" t="s">
        <v>369</v>
      </c>
      <c r="G91" s="21" t="str">
        <f t="shared" si="3"/>
        <v>4.45/km</v>
      </c>
      <c r="H91" s="22">
        <f t="shared" si="2"/>
        <v>0.008263888888888887</v>
      </c>
      <c r="I91" s="22">
        <f>F91-INDEX($F$4:$F$150,MATCH(D91,$D$4:$D$150,0))</f>
        <v>0.003657407407407408</v>
      </c>
    </row>
    <row r="92" spans="1:9" ht="15" customHeight="1">
      <c r="A92" s="19">
        <v>89</v>
      </c>
      <c r="B92" s="20" t="s">
        <v>202</v>
      </c>
      <c r="C92" s="20" t="s">
        <v>100</v>
      </c>
      <c r="D92" s="21" t="s">
        <v>70</v>
      </c>
      <c r="E92" s="20" t="s">
        <v>203</v>
      </c>
      <c r="F92" s="21" t="s">
        <v>370</v>
      </c>
      <c r="G92" s="21" t="str">
        <f t="shared" si="3"/>
        <v>4.46/km</v>
      </c>
      <c r="H92" s="22">
        <f t="shared" si="2"/>
        <v>0.00841435185185185</v>
      </c>
      <c r="I92" s="22">
        <f>F92-INDEX($F$4:$F$150,MATCH(D92,$D$4:$D$150,0))</f>
        <v>0.007037037037037036</v>
      </c>
    </row>
    <row r="93" spans="1:9" ht="15" customHeight="1">
      <c r="A93" s="19">
        <v>90</v>
      </c>
      <c r="B93" s="20" t="s">
        <v>204</v>
      </c>
      <c r="C93" s="20" t="s">
        <v>205</v>
      </c>
      <c r="D93" s="21" t="s">
        <v>116</v>
      </c>
      <c r="E93" s="20" t="s">
        <v>101</v>
      </c>
      <c r="F93" s="21" t="s">
        <v>370</v>
      </c>
      <c r="G93" s="21" t="str">
        <f t="shared" si="3"/>
        <v>4.46/km</v>
      </c>
      <c r="H93" s="22">
        <f t="shared" si="2"/>
        <v>0.00841435185185185</v>
      </c>
      <c r="I93" s="22">
        <f>F93-INDEX($F$4:$F$150,MATCH(D93,$D$4:$D$150,0))</f>
        <v>0.00421296296296296</v>
      </c>
    </row>
    <row r="94" spans="1:9" ht="15" customHeight="1">
      <c r="A94" s="19">
        <v>91</v>
      </c>
      <c r="B94" s="20" t="s">
        <v>206</v>
      </c>
      <c r="C94" s="20" t="s">
        <v>205</v>
      </c>
      <c r="D94" s="21" t="s">
        <v>116</v>
      </c>
      <c r="E94" s="20" t="s">
        <v>65</v>
      </c>
      <c r="F94" s="21" t="s">
        <v>371</v>
      </c>
      <c r="G94" s="21" t="str">
        <f t="shared" si="3"/>
        <v>4.49/km</v>
      </c>
      <c r="H94" s="22">
        <f t="shared" si="2"/>
        <v>0.008611111111111108</v>
      </c>
      <c r="I94" s="22">
        <f>F94-INDEX($F$4:$F$150,MATCH(D94,$D$4:$D$150,0))</f>
        <v>0.004409722222222218</v>
      </c>
    </row>
    <row r="95" spans="1:9" ht="15" customHeight="1">
      <c r="A95" s="19">
        <v>92</v>
      </c>
      <c r="B95" s="20" t="s">
        <v>207</v>
      </c>
      <c r="C95" s="20" t="s">
        <v>208</v>
      </c>
      <c r="D95" s="21" t="s">
        <v>72</v>
      </c>
      <c r="E95" s="20" t="s">
        <v>110</v>
      </c>
      <c r="F95" s="21" t="s">
        <v>372</v>
      </c>
      <c r="G95" s="21" t="str">
        <f t="shared" si="3"/>
        <v>4.50/km</v>
      </c>
      <c r="H95" s="22">
        <f t="shared" si="2"/>
        <v>0.008703703703703703</v>
      </c>
      <c r="I95" s="22">
        <f>F95-INDEX($F$4:$F$150,MATCH(D95,$D$4:$D$150,0))</f>
        <v>0.007002314814814815</v>
      </c>
    </row>
    <row r="96" spans="1:9" ht="15" customHeight="1">
      <c r="A96" s="19">
        <v>93</v>
      </c>
      <c r="B96" s="20" t="s">
        <v>209</v>
      </c>
      <c r="C96" s="20" t="s">
        <v>13</v>
      </c>
      <c r="D96" s="21" t="s">
        <v>70</v>
      </c>
      <c r="E96" s="20" t="s">
        <v>117</v>
      </c>
      <c r="F96" s="21" t="s">
        <v>373</v>
      </c>
      <c r="G96" s="21" t="str">
        <f t="shared" si="3"/>
        <v>4.52/km</v>
      </c>
      <c r="H96" s="22">
        <f aca="true" t="shared" si="4" ref="H96:H109">F96-$F$4</f>
        <v>0.00890046296296296</v>
      </c>
      <c r="I96" s="22">
        <f>F96-INDEX($F$4:$F$150,MATCH(D96,$D$4:$D$150,0))</f>
        <v>0.007523148148148147</v>
      </c>
    </row>
    <row r="97" spans="1:9" ht="15" customHeight="1">
      <c r="A97" s="19">
        <v>94</v>
      </c>
      <c r="B97" s="20" t="s">
        <v>210</v>
      </c>
      <c r="C97" s="20" t="s">
        <v>34</v>
      </c>
      <c r="D97" s="21" t="s">
        <v>64</v>
      </c>
      <c r="E97" s="20" t="s">
        <v>110</v>
      </c>
      <c r="F97" s="21" t="s">
        <v>374</v>
      </c>
      <c r="G97" s="21" t="str">
        <f t="shared" si="3"/>
        <v>4.52/km</v>
      </c>
      <c r="H97" s="22">
        <f t="shared" si="4"/>
        <v>0.008969907407407409</v>
      </c>
      <c r="I97" s="22">
        <f>F97-INDEX($F$4:$F$150,MATCH(D97,$D$4:$D$150,0))</f>
        <v>0.008784722222222225</v>
      </c>
    </row>
    <row r="98" spans="1:9" ht="15" customHeight="1">
      <c r="A98" s="19">
        <v>95</v>
      </c>
      <c r="B98" s="20" t="s">
        <v>211</v>
      </c>
      <c r="C98" s="20" t="s">
        <v>41</v>
      </c>
      <c r="D98" s="21" t="s">
        <v>61</v>
      </c>
      <c r="E98" s="20" t="s">
        <v>117</v>
      </c>
      <c r="F98" s="21" t="s">
        <v>375</v>
      </c>
      <c r="G98" s="21" t="str">
        <f t="shared" si="3"/>
        <v>4.53/km</v>
      </c>
      <c r="H98" s="22">
        <f t="shared" si="4"/>
        <v>0.009062500000000001</v>
      </c>
      <c r="I98" s="22">
        <f>F98-INDEX($F$4:$F$150,MATCH(D98,$D$4:$D$150,0))</f>
        <v>0.009062500000000001</v>
      </c>
    </row>
    <row r="99" spans="1:9" ht="15" customHeight="1">
      <c r="A99" s="19">
        <v>96</v>
      </c>
      <c r="B99" s="20" t="s">
        <v>212</v>
      </c>
      <c r="C99" s="20" t="s">
        <v>19</v>
      </c>
      <c r="D99" s="21" t="s">
        <v>72</v>
      </c>
      <c r="E99" s="20" t="s">
        <v>213</v>
      </c>
      <c r="F99" s="21" t="s">
        <v>376</v>
      </c>
      <c r="G99" s="21" t="str">
        <f t="shared" si="3"/>
        <v>4.54/km</v>
      </c>
      <c r="H99" s="22">
        <f t="shared" si="4"/>
        <v>0.009120370370370365</v>
      </c>
      <c r="I99" s="22">
        <f>F99-INDEX($F$4:$F$150,MATCH(D99,$D$4:$D$150,0))</f>
        <v>0.007418981481481478</v>
      </c>
    </row>
    <row r="100" spans="1:9" ht="15" customHeight="1">
      <c r="A100" s="19">
        <v>97</v>
      </c>
      <c r="B100" s="20" t="s">
        <v>214</v>
      </c>
      <c r="C100" s="20" t="s">
        <v>215</v>
      </c>
      <c r="D100" s="21" t="s">
        <v>119</v>
      </c>
      <c r="E100" s="20" t="s">
        <v>95</v>
      </c>
      <c r="F100" s="21" t="s">
        <v>377</v>
      </c>
      <c r="G100" s="21" t="str">
        <f t="shared" si="3"/>
        <v>4.55/km</v>
      </c>
      <c r="H100" s="22">
        <f t="shared" si="4"/>
        <v>0.009189814814814814</v>
      </c>
      <c r="I100" s="22">
        <f>F100-INDEX($F$4:$F$150,MATCH(D100,$D$4:$D$150,0))</f>
        <v>0.004583333333333335</v>
      </c>
    </row>
    <row r="101" spans="1:9" ht="15" customHeight="1">
      <c r="A101" s="19">
        <v>98</v>
      </c>
      <c r="B101" s="20" t="s">
        <v>216</v>
      </c>
      <c r="C101" s="20" t="s">
        <v>217</v>
      </c>
      <c r="D101" s="21" t="s">
        <v>218</v>
      </c>
      <c r="E101" s="20" t="s">
        <v>117</v>
      </c>
      <c r="F101" s="21" t="s">
        <v>378</v>
      </c>
      <c r="G101" s="21" t="str">
        <f t="shared" si="3"/>
        <v>4.56/km</v>
      </c>
      <c r="H101" s="22">
        <f t="shared" si="4"/>
        <v>0.009282407407407406</v>
      </c>
      <c r="I101" s="22">
        <f>F101-INDEX($F$4:$F$150,MATCH(D101,$D$4:$D$150,0))</f>
        <v>0</v>
      </c>
    </row>
    <row r="102" spans="1:9" ht="15" customHeight="1">
      <c r="A102" s="19">
        <v>99</v>
      </c>
      <c r="B102" s="20" t="s">
        <v>219</v>
      </c>
      <c r="C102" s="20" t="s">
        <v>146</v>
      </c>
      <c r="D102" s="21" t="s">
        <v>72</v>
      </c>
      <c r="E102" s="20" t="s">
        <v>65</v>
      </c>
      <c r="F102" s="21" t="s">
        <v>379</v>
      </c>
      <c r="G102" s="21" t="str">
        <f t="shared" si="3"/>
        <v>4.56/km</v>
      </c>
      <c r="H102" s="22">
        <f t="shared" si="4"/>
        <v>0.00931712962962963</v>
      </c>
      <c r="I102" s="22">
        <f>F102-INDEX($F$4:$F$150,MATCH(D102,$D$4:$D$150,0))</f>
        <v>0.007615740740740742</v>
      </c>
    </row>
    <row r="103" spans="1:9" ht="15" customHeight="1">
      <c r="A103" s="38">
        <v>100</v>
      </c>
      <c r="B103" s="20" t="s">
        <v>220</v>
      </c>
      <c r="C103" s="20" t="s">
        <v>221</v>
      </c>
      <c r="D103" s="21" t="s">
        <v>97</v>
      </c>
      <c r="E103" s="20" t="s">
        <v>95</v>
      </c>
      <c r="F103" s="21" t="s">
        <v>380</v>
      </c>
      <c r="G103" s="23" t="str">
        <f t="shared" si="3"/>
        <v>4.57/km</v>
      </c>
      <c r="H103" s="39">
        <f t="shared" si="4"/>
        <v>0.00944444444444444</v>
      </c>
      <c r="I103" s="39">
        <f>F103-INDEX($F$4:$F$150,MATCH(D103,$D$4:$D$150,0))</f>
        <v>0.006249999999999995</v>
      </c>
    </row>
    <row r="104" spans="1:9" ht="15" customHeight="1">
      <c r="A104" s="19">
        <v>101</v>
      </c>
      <c r="B104" s="20" t="s">
        <v>222</v>
      </c>
      <c r="C104" s="20" t="s">
        <v>34</v>
      </c>
      <c r="D104" s="21" t="s">
        <v>83</v>
      </c>
      <c r="E104" s="20" t="s">
        <v>182</v>
      </c>
      <c r="F104" s="21" t="s">
        <v>381</v>
      </c>
      <c r="G104" s="21" t="str">
        <f t="shared" si="3"/>
        <v>4.58/km</v>
      </c>
      <c r="H104" s="22">
        <f t="shared" si="4"/>
        <v>0.009467592592592586</v>
      </c>
      <c r="I104" s="22">
        <f>F104-INDEX($F$4:$F$150,MATCH(D104,$D$4:$D$150,0))</f>
        <v>0.007395833333333331</v>
      </c>
    </row>
    <row r="105" spans="1:9" ht="15" customHeight="1">
      <c r="A105" s="19">
        <v>102</v>
      </c>
      <c r="B105" s="20" t="s">
        <v>223</v>
      </c>
      <c r="C105" s="20" t="s">
        <v>224</v>
      </c>
      <c r="D105" s="21" t="s">
        <v>225</v>
      </c>
      <c r="E105" s="20" t="s">
        <v>98</v>
      </c>
      <c r="F105" s="21" t="s">
        <v>382</v>
      </c>
      <c r="G105" s="21" t="str">
        <f t="shared" si="3"/>
        <v>4.58/km</v>
      </c>
      <c r="H105" s="22">
        <f t="shared" si="4"/>
        <v>0.009479166666666664</v>
      </c>
      <c r="I105" s="22">
        <f>F105-INDEX($F$4:$F$150,MATCH(D105,$D$4:$D$150,0))</f>
        <v>0</v>
      </c>
    </row>
    <row r="106" spans="1:9" ht="15" customHeight="1">
      <c r="A106" s="40">
        <v>103</v>
      </c>
      <c r="B106" s="28" t="s">
        <v>226</v>
      </c>
      <c r="C106" s="28" t="s">
        <v>12</v>
      </c>
      <c r="D106" s="32" t="s">
        <v>72</v>
      </c>
      <c r="E106" s="28" t="s">
        <v>423</v>
      </c>
      <c r="F106" s="32" t="s">
        <v>382</v>
      </c>
      <c r="G106" s="32" t="str">
        <f t="shared" si="3"/>
        <v>4.58/km</v>
      </c>
      <c r="H106" s="41">
        <f t="shared" si="4"/>
        <v>0.009479166666666664</v>
      </c>
      <c r="I106" s="41">
        <f>F106-INDEX($F$4:$F$150,MATCH(D106,$D$4:$D$150,0))</f>
        <v>0.007777777777777776</v>
      </c>
    </row>
    <row r="107" spans="1:9" ht="15" customHeight="1">
      <c r="A107" s="40">
        <v>104</v>
      </c>
      <c r="B107" s="28" t="s">
        <v>227</v>
      </c>
      <c r="C107" s="28" t="s">
        <v>21</v>
      </c>
      <c r="D107" s="32" t="s">
        <v>228</v>
      </c>
      <c r="E107" s="28" t="s">
        <v>423</v>
      </c>
      <c r="F107" s="32" t="s">
        <v>382</v>
      </c>
      <c r="G107" s="32" t="str">
        <f t="shared" si="3"/>
        <v>4.58/km</v>
      </c>
      <c r="H107" s="41">
        <f t="shared" si="4"/>
        <v>0.009479166666666664</v>
      </c>
      <c r="I107" s="41">
        <f>F107-INDEX($F$4:$F$150,MATCH(D107,$D$4:$D$150,0))</f>
        <v>0</v>
      </c>
    </row>
    <row r="108" spans="1:9" ht="15" customHeight="1">
      <c r="A108" s="19">
        <v>105</v>
      </c>
      <c r="B108" s="20" t="s">
        <v>229</v>
      </c>
      <c r="C108" s="20" t="s">
        <v>20</v>
      </c>
      <c r="D108" s="21" t="s">
        <v>119</v>
      </c>
      <c r="E108" s="20" t="s">
        <v>182</v>
      </c>
      <c r="F108" s="21" t="s">
        <v>383</v>
      </c>
      <c r="G108" s="21" t="str">
        <f t="shared" si="3"/>
        <v>4.59/km</v>
      </c>
      <c r="H108" s="22">
        <f t="shared" si="4"/>
        <v>0.009571759259259262</v>
      </c>
      <c r="I108" s="22">
        <f>F108-INDEX($F$4:$F$150,MATCH(D108,$D$4:$D$150,0))</f>
        <v>0.004965277777777784</v>
      </c>
    </row>
    <row r="109" spans="1:9" ht="15" customHeight="1">
      <c r="A109" s="19">
        <v>106</v>
      </c>
      <c r="B109" s="20" t="s">
        <v>230</v>
      </c>
      <c r="C109" s="20" t="s">
        <v>231</v>
      </c>
      <c r="D109" s="21" t="s">
        <v>116</v>
      </c>
      <c r="E109" s="20" t="s">
        <v>65</v>
      </c>
      <c r="F109" s="21" t="s">
        <v>384</v>
      </c>
      <c r="G109" s="21" t="str">
        <f t="shared" si="3"/>
        <v>4.59/km</v>
      </c>
      <c r="H109" s="22">
        <f t="shared" si="4"/>
        <v>0.009618055555555557</v>
      </c>
      <c r="I109" s="22">
        <f>F109-INDEX($F$4:$F$150,MATCH(D109,$D$4:$D$150,0))</f>
        <v>0.005416666666666667</v>
      </c>
    </row>
    <row r="110" spans="1:9" ht="15" customHeight="1">
      <c r="A110" s="19">
        <v>107</v>
      </c>
      <c r="B110" s="20" t="s">
        <v>232</v>
      </c>
      <c r="C110" s="20" t="s">
        <v>41</v>
      </c>
      <c r="D110" s="21" t="s">
        <v>218</v>
      </c>
      <c r="E110" s="20" t="s">
        <v>233</v>
      </c>
      <c r="F110" s="21" t="s">
        <v>385</v>
      </c>
      <c r="G110" s="21" t="str">
        <f aca="true" t="shared" si="5" ref="G110:G150">TEXT(INT((HOUR(F110)*3600+MINUTE(F110)*60+SECOND(F110))/$I$2/60),"0")&amp;"."&amp;TEXT(MOD((HOUR(F110)*3600+MINUTE(F110)*60+SECOND(F110))/$I$2,60),"00")&amp;"/km"</f>
        <v>5.00/km</v>
      </c>
      <c r="H110" s="22">
        <f aca="true" t="shared" si="6" ref="H110:H150">F110-$F$4</f>
        <v>0.009722222222222219</v>
      </c>
      <c r="I110" s="22">
        <f>F110-INDEX($F$4:$F$150,MATCH(D110,$D$4:$D$150,0))</f>
        <v>0.000439814814814813</v>
      </c>
    </row>
    <row r="111" spans="1:9" ht="15" customHeight="1">
      <c r="A111" s="19">
        <v>108</v>
      </c>
      <c r="B111" s="20" t="s">
        <v>234</v>
      </c>
      <c r="C111" s="20" t="s">
        <v>25</v>
      </c>
      <c r="D111" s="21" t="s">
        <v>72</v>
      </c>
      <c r="E111" s="20" t="s">
        <v>95</v>
      </c>
      <c r="F111" s="21" t="s">
        <v>386</v>
      </c>
      <c r="G111" s="21" t="str">
        <f t="shared" si="5"/>
        <v>5.02/km</v>
      </c>
      <c r="H111" s="22">
        <f t="shared" si="6"/>
        <v>0.009849537037037035</v>
      </c>
      <c r="I111" s="22">
        <f>F111-INDEX($F$4:$F$150,MATCH(D111,$D$4:$D$150,0))</f>
        <v>0.008148148148148147</v>
      </c>
    </row>
    <row r="112" spans="1:9" ht="15" customHeight="1">
      <c r="A112" s="19">
        <v>109</v>
      </c>
      <c r="B112" s="20" t="s">
        <v>235</v>
      </c>
      <c r="C112" s="20" t="s">
        <v>190</v>
      </c>
      <c r="D112" s="21" t="s">
        <v>97</v>
      </c>
      <c r="E112" s="20" t="s">
        <v>182</v>
      </c>
      <c r="F112" s="21" t="s">
        <v>387</v>
      </c>
      <c r="G112" s="21" t="str">
        <f t="shared" si="5"/>
        <v>5.02/km</v>
      </c>
      <c r="H112" s="22">
        <f t="shared" si="6"/>
        <v>0.009861111111111112</v>
      </c>
      <c r="I112" s="22">
        <f>F112-INDEX($F$4:$F$150,MATCH(D112,$D$4:$D$150,0))</f>
        <v>0.006666666666666668</v>
      </c>
    </row>
    <row r="113" spans="1:9" ht="15" customHeight="1">
      <c r="A113" s="19">
        <v>110</v>
      </c>
      <c r="B113" s="20" t="s">
        <v>220</v>
      </c>
      <c r="C113" s="20" t="s">
        <v>35</v>
      </c>
      <c r="D113" s="21" t="s">
        <v>83</v>
      </c>
      <c r="E113" s="20" t="s">
        <v>95</v>
      </c>
      <c r="F113" s="21" t="s">
        <v>388</v>
      </c>
      <c r="G113" s="21" t="str">
        <f t="shared" si="5"/>
        <v>5.02/km</v>
      </c>
      <c r="H113" s="22">
        <f t="shared" si="6"/>
        <v>0.009884259259259256</v>
      </c>
      <c r="I113" s="22">
        <f>F113-INDEX($F$4:$F$150,MATCH(D113,$D$4:$D$150,0))</f>
        <v>0.0078125</v>
      </c>
    </row>
    <row r="114" spans="1:9" ht="15" customHeight="1">
      <c r="A114" s="19">
        <v>111</v>
      </c>
      <c r="B114" s="20" t="s">
        <v>234</v>
      </c>
      <c r="C114" s="20" t="s">
        <v>22</v>
      </c>
      <c r="D114" s="21" t="s">
        <v>64</v>
      </c>
      <c r="E114" s="20" t="s">
        <v>95</v>
      </c>
      <c r="F114" s="21" t="s">
        <v>389</v>
      </c>
      <c r="G114" s="21" t="str">
        <f t="shared" si="5"/>
        <v>5.03/km</v>
      </c>
      <c r="H114" s="22">
        <f t="shared" si="6"/>
        <v>0.009999999999999995</v>
      </c>
      <c r="I114" s="22">
        <f>F114-INDEX($F$4:$F$150,MATCH(D114,$D$4:$D$150,0))</f>
        <v>0.009814814814814811</v>
      </c>
    </row>
    <row r="115" spans="1:9" ht="15" customHeight="1">
      <c r="A115" s="19">
        <v>112</v>
      </c>
      <c r="B115" s="20" t="s">
        <v>58</v>
      </c>
      <c r="C115" s="20" t="s">
        <v>236</v>
      </c>
      <c r="D115" s="21" t="s">
        <v>228</v>
      </c>
      <c r="E115" s="20" t="s">
        <v>182</v>
      </c>
      <c r="F115" s="21" t="s">
        <v>390</v>
      </c>
      <c r="G115" s="21" t="str">
        <f t="shared" si="5"/>
        <v>5.04/km</v>
      </c>
      <c r="H115" s="22">
        <f t="shared" si="6"/>
        <v>0.010104166666666668</v>
      </c>
      <c r="I115" s="22">
        <f>F115-INDEX($F$4:$F$150,MATCH(D115,$D$4:$D$150,0))</f>
        <v>0.000625000000000004</v>
      </c>
    </row>
    <row r="116" spans="1:9" ht="15" customHeight="1">
      <c r="A116" s="19">
        <v>113</v>
      </c>
      <c r="B116" s="20" t="s">
        <v>237</v>
      </c>
      <c r="C116" s="20" t="s">
        <v>19</v>
      </c>
      <c r="D116" s="21" t="s">
        <v>97</v>
      </c>
      <c r="E116" s="20" t="s">
        <v>182</v>
      </c>
      <c r="F116" s="21" t="s">
        <v>390</v>
      </c>
      <c r="G116" s="21" t="str">
        <f t="shared" si="5"/>
        <v>5.04/km</v>
      </c>
      <c r="H116" s="22">
        <f t="shared" si="6"/>
        <v>0.010104166666666668</v>
      </c>
      <c r="I116" s="22">
        <f>F116-INDEX($F$4:$F$150,MATCH(D116,$D$4:$D$150,0))</f>
        <v>0.006909722222222223</v>
      </c>
    </row>
    <row r="117" spans="1:9" ht="15" customHeight="1">
      <c r="A117" s="19">
        <v>114</v>
      </c>
      <c r="B117" s="20" t="s">
        <v>238</v>
      </c>
      <c r="C117" s="20" t="s">
        <v>39</v>
      </c>
      <c r="D117" s="21" t="s">
        <v>70</v>
      </c>
      <c r="E117" s="20" t="s">
        <v>239</v>
      </c>
      <c r="F117" s="21" t="s">
        <v>391</v>
      </c>
      <c r="G117" s="21" t="str">
        <f t="shared" si="5"/>
        <v>5.05/km</v>
      </c>
      <c r="H117" s="22">
        <f t="shared" si="6"/>
        <v>0.010150462962962958</v>
      </c>
      <c r="I117" s="22">
        <f>F117-INDEX($F$4:$F$150,MATCH(D117,$D$4:$D$150,0))</f>
        <v>0.008773148148148145</v>
      </c>
    </row>
    <row r="118" spans="1:9" ht="15" customHeight="1">
      <c r="A118" s="19">
        <v>115</v>
      </c>
      <c r="B118" s="20" t="s">
        <v>56</v>
      </c>
      <c r="C118" s="20" t="s">
        <v>208</v>
      </c>
      <c r="D118" s="21" t="s">
        <v>83</v>
      </c>
      <c r="E118" s="20" t="s">
        <v>182</v>
      </c>
      <c r="F118" s="21" t="s">
        <v>392</v>
      </c>
      <c r="G118" s="21" t="str">
        <f t="shared" si="5"/>
        <v>5.06/km</v>
      </c>
      <c r="H118" s="22">
        <f t="shared" si="6"/>
        <v>0.01023148148148148</v>
      </c>
      <c r="I118" s="22">
        <f>F118-INDEX($F$4:$F$150,MATCH(D118,$D$4:$D$150,0))</f>
        <v>0.008159722222222224</v>
      </c>
    </row>
    <row r="119" spans="1:9" ht="15" customHeight="1">
      <c r="A119" s="19">
        <v>116</v>
      </c>
      <c r="B119" s="20" t="s">
        <v>240</v>
      </c>
      <c r="C119" s="20" t="s">
        <v>39</v>
      </c>
      <c r="D119" s="21" t="s">
        <v>119</v>
      </c>
      <c r="E119" s="20" t="s">
        <v>155</v>
      </c>
      <c r="F119" s="21" t="s">
        <v>393</v>
      </c>
      <c r="G119" s="21" t="str">
        <f t="shared" si="5"/>
        <v>5.09/km</v>
      </c>
      <c r="H119" s="22">
        <f t="shared" si="6"/>
        <v>0.01052083333333333</v>
      </c>
      <c r="I119" s="22">
        <f>F119-INDEX($F$4:$F$150,MATCH(D119,$D$4:$D$150,0))</f>
        <v>0.005914351851851851</v>
      </c>
    </row>
    <row r="120" spans="1:9" ht="15" customHeight="1">
      <c r="A120" s="19">
        <v>117</v>
      </c>
      <c r="B120" s="20" t="s">
        <v>241</v>
      </c>
      <c r="C120" s="20" t="s">
        <v>19</v>
      </c>
      <c r="D120" s="21" t="s">
        <v>83</v>
      </c>
      <c r="E120" s="20" t="s">
        <v>182</v>
      </c>
      <c r="F120" s="21" t="s">
        <v>394</v>
      </c>
      <c r="G120" s="21" t="str">
        <f t="shared" si="5"/>
        <v>5.10/km</v>
      </c>
      <c r="H120" s="22">
        <f t="shared" si="6"/>
        <v>0.010671296296296293</v>
      </c>
      <c r="I120" s="22">
        <f>F120-INDEX($F$4:$F$150,MATCH(D120,$D$4:$D$150,0))</f>
        <v>0.008599537037037037</v>
      </c>
    </row>
    <row r="121" spans="1:9" ht="15" customHeight="1">
      <c r="A121" s="19">
        <v>118</v>
      </c>
      <c r="B121" s="20" t="s">
        <v>242</v>
      </c>
      <c r="C121" s="20" t="s">
        <v>17</v>
      </c>
      <c r="D121" s="21" t="s">
        <v>70</v>
      </c>
      <c r="E121" s="20" t="s">
        <v>117</v>
      </c>
      <c r="F121" s="21" t="s">
        <v>395</v>
      </c>
      <c r="G121" s="21" t="str">
        <f t="shared" si="5"/>
        <v>5.11/km</v>
      </c>
      <c r="H121" s="22">
        <f t="shared" si="6"/>
        <v>0.01078703703703704</v>
      </c>
      <c r="I121" s="22">
        <f>F121-INDEX($F$4:$F$150,MATCH(D121,$D$4:$D$150,0))</f>
        <v>0.009409722222222226</v>
      </c>
    </row>
    <row r="122" spans="1:9" ht="15" customHeight="1">
      <c r="A122" s="38">
        <v>119</v>
      </c>
      <c r="B122" s="20" t="s">
        <v>243</v>
      </c>
      <c r="C122" s="20" t="s">
        <v>40</v>
      </c>
      <c r="D122" s="21" t="s">
        <v>61</v>
      </c>
      <c r="E122" s="20" t="s">
        <v>128</v>
      </c>
      <c r="F122" s="21" t="s">
        <v>396</v>
      </c>
      <c r="G122" s="23" t="str">
        <f t="shared" si="5"/>
        <v>5.12/km</v>
      </c>
      <c r="H122" s="39">
        <f t="shared" si="6"/>
        <v>0.010868055555555551</v>
      </c>
      <c r="I122" s="39">
        <f>F122-INDEX($F$4:$F$150,MATCH(D122,$D$4:$D$150,0))</f>
        <v>0.010868055555555551</v>
      </c>
    </row>
    <row r="123" spans="1:9" ht="15" customHeight="1">
      <c r="A123" s="19">
        <v>120</v>
      </c>
      <c r="B123" s="20" t="s">
        <v>244</v>
      </c>
      <c r="C123" s="20" t="s">
        <v>245</v>
      </c>
      <c r="D123" s="21" t="s">
        <v>228</v>
      </c>
      <c r="E123" s="20" t="s">
        <v>117</v>
      </c>
      <c r="F123" s="21" t="s">
        <v>397</v>
      </c>
      <c r="G123" s="21" t="str">
        <f t="shared" si="5"/>
        <v>5.14/km</v>
      </c>
      <c r="H123" s="22">
        <f t="shared" si="6"/>
        <v>0.010983796296296297</v>
      </c>
      <c r="I123" s="22">
        <f>F123-INDEX($F$4:$F$150,MATCH(D123,$D$4:$D$150,0))</f>
        <v>0.0015046296296296335</v>
      </c>
    </row>
    <row r="124" spans="1:9" ht="15" customHeight="1">
      <c r="A124" s="19">
        <v>121</v>
      </c>
      <c r="B124" s="20" t="s">
        <v>246</v>
      </c>
      <c r="C124" s="20" t="s">
        <v>14</v>
      </c>
      <c r="D124" s="21" t="s">
        <v>228</v>
      </c>
      <c r="E124" s="20" t="s">
        <v>247</v>
      </c>
      <c r="F124" s="21" t="s">
        <v>398</v>
      </c>
      <c r="G124" s="21" t="str">
        <f t="shared" si="5"/>
        <v>5.16/km</v>
      </c>
      <c r="H124" s="22">
        <f t="shared" si="6"/>
        <v>0.011203703703703702</v>
      </c>
      <c r="I124" s="22">
        <f>F124-INDEX($F$4:$F$150,MATCH(D124,$D$4:$D$150,0))</f>
        <v>0.0017245370370370383</v>
      </c>
    </row>
    <row r="125" spans="1:9" ht="15" customHeight="1">
      <c r="A125" s="19">
        <v>122</v>
      </c>
      <c r="B125" s="20" t="s">
        <v>248</v>
      </c>
      <c r="C125" s="20" t="s">
        <v>249</v>
      </c>
      <c r="D125" s="21" t="s">
        <v>72</v>
      </c>
      <c r="E125" s="20" t="s">
        <v>128</v>
      </c>
      <c r="F125" s="21" t="s">
        <v>399</v>
      </c>
      <c r="G125" s="21" t="str">
        <f t="shared" si="5"/>
        <v>5.21/km</v>
      </c>
      <c r="H125" s="22">
        <f t="shared" si="6"/>
        <v>0.011689814814814816</v>
      </c>
      <c r="I125" s="22">
        <f>F125-INDEX($F$4:$F$150,MATCH(D125,$D$4:$D$150,0))</f>
        <v>0.009988425925925928</v>
      </c>
    </row>
    <row r="126" spans="1:9" ht="15" customHeight="1">
      <c r="A126" s="19">
        <v>123</v>
      </c>
      <c r="B126" s="20" t="s">
        <v>250</v>
      </c>
      <c r="C126" s="20" t="s">
        <v>251</v>
      </c>
      <c r="D126" s="21" t="s">
        <v>225</v>
      </c>
      <c r="E126" s="20" t="s">
        <v>158</v>
      </c>
      <c r="F126" s="21" t="s">
        <v>400</v>
      </c>
      <c r="G126" s="21" t="str">
        <f t="shared" si="5"/>
        <v>5.26/km</v>
      </c>
      <c r="H126" s="22">
        <f t="shared" si="6"/>
        <v>0.012129629629629629</v>
      </c>
      <c r="I126" s="22">
        <f>F126-INDEX($F$4:$F$150,MATCH(D126,$D$4:$D$150,0))</f>
        <v>0.0026504629629629656</v>
      </c>
    </row>
    <row r="127" spans="1:9" ht="15" customHeight="1">
      <c r="A127" s="19">
        <v>124</v>
      </c>
      <c r="B127" s="20" t="s">
        <v>252</v>
      </c>
      <c r="C127" s="20" t="s">
        <v>22</v>
      </c>
      <c r="D127" s="21" t="s">
        <v>70</v>
      </c>
      <c r="E127" s="20" t="s">
        <v>110</v>
      </c>
      <c r="F127" s="21" t="s">
        <v>401</v>
      </c>
      <c r="G127" s="21" t="str">
        <f t="shared" si="5"/>
        <v>5.26/km</v>
      </c>
      <c r="H127" s="22">
        <f t="shared" si="6"/>
        <v>0.0121412037037037</v>
      </c>
      <c r="I127" s="22">
        <f>F127-INDEX($F$4:$F$150,MATCH(D127,$D$4:$D$150,0))</f>
        <v>0.010763888888888885</v>
      </c>
    </row>
    <row r="128" spans="1:9" ht="15" customHeight="1">
      <c r="A128" s="19">
        <v>125</v>
      </c>
      <c r="B128" s="20" t="s">
        <v>253</v>
      </c>
      <c r="C128" s="20" t="s">
        <v>45</v>
      </c>
      <c r="D128" s="21" t="s">
        <v>97</v>
      </c>
      <c r="E128" s="20" t="s">
        <v>128</v>
      </c>
      <c r="F128" s="21" t="s">
        <v>402</v>
      </c>
      <c r="G128" s="21" t="str">
        <f t="shared" si="5"/>
        <v>5.26/km</v>
      </c>
      <c r="H128" s="22">
        <f t="shared" si="6"/>
        <v>0.012210648148148148</v>
      </c>
      <c r="I128" s="22">
        <f>F128-INDEX($F$4:$F$150,MATCH(D128,$D$4:$D$150,0))</f>
        <v>0.009016203703703703</v>
      </c>
    </row>
    <row r="129" spans="1:9" ht="15" customHeight="1">
      <c r="A129" s="19">
        <v>126</v>
      </c>
      <c r="B129" s="20" t="s">
        <v>254</v>
      </c>
      <c r="C129" s="20" t="s">
        <v>255</v>
      </c>
      <c r="D129" s="21" t="s">
        <v>97</v>
      </c>
      <c r="E129" s="20" t="s">
        <v>117</v>
      </c>
      <c r="F129" s="21" t="s">
        <v>403</v>
      </c>
      <c r="G129" s="21" t="str">
        <f t="shared" si="5"/>
        <v>5.30/km</v>
      </c>
      <c r="H129" s="22">
        <f t="shared" si="6"/>
        <v>0.012581018518518512</v>
      </c>
      <c r="I129" s="22">
        <f>F129-INDEX($F$4:$F$150,MATCH(D129,$D$4:$D$150,0))</f>
        <v>0.009386574074074068</v>
      </c>
    </row>
    <row r="130" spans="1:9" ht="15" customHeight="1">
      <c r="A130" s="19">
        <v>127</v>
      </c>
      <c r="B130" s="20" t="s">
        <v>49</v>
      </c>
      <c r="C130" s="20" t="s">
        <v>52</v>
      </c>
      <c r="D130" s="21" t="s">
        <v>116</v>
      </c>
      <c r="E130" s="20" t="s">
        <v>117</v>
      </c>
      <c r="F130" s="21" t="s">
        <v>404</v>
      </c>
      <c r="G130" s="21" t="str">
        <f t="shared" si="5"/>
        <v>5.32/km</v>
      </c>
      <c r="H130" s="22">
        <f t="shared" si="6"/>
        <v>0.012766203703703703</v>
      </c>
      <c r="I130" s="22">
        <f>F130-INDEX($F$4:$F$150,MATCH(D130,$D$4:$D$150,0))</f>
        <v>0.008564814814814813</v>
      </c>
    </row>
    <row r="131" spans="1:9" ht="15" customHeight="1">
      <c r="A131" s="19">
        <v>128</v>
      </c>
      <c r="B131" s="20" t="s">
        <v>256</v>
      </c>
      <c r="C131" s="20" t="s">
        <v>42</v>
      </c>
      <c r="D131" s="21" t="s">
        <v>119</v>
      </c>
      <c r="E131" s="20" t="s">
        <v>117</v>
      </c>
      <c r="F131" s="21" t="s">
        <v>405</v>
      </c>
      <c r="G131" s="21" t="str">
        <f t="shared" si="5"/>
        <v>5.32/km</v>
      </c>
      <c r="H131" s="22">
        <f t="shared" si="6"/>
        <v>0.01277777777777777</v>
      </c>
      <c r="I131" s="22">
        <f>F131-INDEX($F$4:$F$150,MATCH(D131,$D$4:$D$150,0))</f>
        <v>0.008171296296296291</v>
      </c>
    </row>
    <row r="132" spans="1:9" ht="15" customHeight="1">
      <c r="A132" s="19">
        <v>129</v>
      </c>
      <c r="B132" s="20" t="s">
        <v>257</v>
      </c>
      <c r="C132" s="20" t="s">
        <v>35</v>
      </c>
      <c r="D132" s="21" t="s">
        <v>228</v>
      </c>
      <c r="E132" s="20" t="s">
        <v>155</v>
      </c>
      <c r="F132" s="21" t="s">
        <v>406</v>
      </c>
      <c r="G132" s="21" t="str">
        <f t="shared" si="5"/>
        <v>5.33/km</v>
      </c>
      <c r="H132" s="22">
        <f t="shared" si="6"/>
        <v>0.012847222222222218</v>
      </c>
      <c r="I132" s="22">
        <f>F132-INDEX($F$4:$F$150,MATCH(D132,$D$4:$D$150,0))</f>
        <v>0.0033680555555555547</v>
      </c>
    </row>
    <row r="133" spans="1:9" ht="15" customHeight="1">
      <c r="A133" s="19">
        <v>130</v>
      </c>
      <c r="B133" s="20" t="s">
        <v>146</v>
      </c>
      <c r="C133" s="20" t="s">
        <v>258</v>
      </c>
      <c r="D133" s="21" t="s">
        <v>228</v>
      </c>
      <c r="E133" s="20" t="s">
        <v>128</v>
      </c>
      <c r="F133" s="21" t="s">
        <v>407</v>
      </c>
      <c r="G133" s="21" t="str">
        <f t="shared" si="5"/>
        <v>5.37/km</v>
      </c>
      <c r="H133" s="22">
        <f t="shared" si="6"/>
        <v>0.013217592592592593</v>
      </c>
      <c r="I133" s="22">
        <f>F133-INDEX($F$4:$F$150,MATCH(D133,$D$4:$D$150,0))</f>
        <v>0.0037384259259259298</v>
      </c>
    </row>
    <row r="134" spans="1:9" ht="15" customHeight="1">
      <c r="A134" s="19">
        <v>131</v>
      </c>
      <c r="B134" s="20" t="s">
        <v>259</v>
      </c>
      <c r="C134" s="20" t="s">
        <v>260</v>
      </c>
      <c r="D134" s="21" t="s">
        <v>151</v>
      </c>
      <c r="E134" s="20" t="s">
        <v>110</v>
      </c>
      <c r="F134" s="21" t="s">
        <v>408</v>
      </c>
      <c r="G134" s="21" t="str">
        <f t="shared" si="5"/>
        <v>5.40/km</v>
      </c>
      <c r="H134" s="22">
        <f t="shared" si="6"/>
        <v>0.013530092592592587</v>
      </c>
      <c r="I134" s="22">
        <f>F134-INDEX($F$4:$F$150,MATCH(D134,$D$4:$D$150,0))</f>
        <v>0.007499999999999996</v>
      </c>
    </row>
    <row r="135" spans="1:9" ht="15" customHeight="1">
      <c r="A135" s="19">
        <v>132</v>
      </c>
      <c r="B135" s="20" t="s">
        <v>261</v>
      </c>
      <c r="C135" s="20" t="s">
        <v>14</v>
      </c>
      <c r="D135" s="21" t="s">
        <v>228</v>
      </c>
      <c r="E135" s="20" t="s">
        <v>110</v>
      </c>
      <c r="F135" s="21" t="s">
        <v>409</v>
      </c>
      <c r="G135" s="21" t="str">
        <f t="shared" si="5"/>
        <v>5.44/km</v>
      </c>
      <c r="H135" s="22">
        <f t="shared" si="6"/>
        <v>0.013854166666666667</v>
      </c>
      <c r="I135" s="22">
        <f>F135-INDEX($F$4:$F$150,MATCH(D135,$D$4:$D$150,0))</f>
        <v>0.004375000000000004</v>
      </c>
    </row>
    <row r="136" spans="1:9" ht="15" customHeight="1">
      <c r="A136" s="19">
        <v>133</v>
      </c>
      <c r="B136" s="20" t="s">
        <v>262</v>
      </c>
      <c r="C136" s="20" t="s">
        <v>263</v>
      </c>
      <c r="D136" s="21" t="s">
        <v>225</v>
      </c>
      <c r="E136" s="20" t="s">
        <v>155</v>
      </c>
      <c r="F136" s="21" t="s">
        <v>410</v>
      </c>
      <c r="G136" s="21" t="str">
        <f t="shared" si="5"/>
        <v>5.44/km</v>
      </c>
      <c r="H136" s="22">
        <f t="shared" si="6"/>
        <v>0.013912037037037035</v>
      </c>
      <c r="I136" s="22">
        <f>F136-INDEX($F$4:$F$150,MATCH(D136,$D$4:$D$150,0))</f>
        <v>0.004432870370370372</v>
      </c>
    </row>
    <row r="137" spans="1:9" ht="15" customHeight="1">
      <c r="A137" s="19">
        <v>134</v>
      </c>
      <c r="B137" s="20" t="s">
        <v>264</v>
      </c>
      <c r="C137" s="20" t="s">
        <v>265</v>
      </c>
      <c r="D137" s="21" t="s">
        <v>151</v>
      </c>
      <c r="E137" s="20" t="s">
        <v>110</v>
      </c>
      <c r="F137" s="21" t="s">
        <v>411</v>
      </c>
      <c r="G137" s="21" t="str">
        <f t="shared" si="5"/>
        <v>5.45/km</v>
      </c>
      <c r="H137" s="22">
        <f t="shared" si="6"/>
        <v>0.01399305555555555</v>
      </c>
      <c r="I137" s="22">
        <f>F137-INDEX($F$4:$F$150,MATCH(D137,$D$4:$D$150,0))</f>
        <v>0.00796296296296296</v>
      </c>
    </row>
    <row r="138" spans="1:9" ht="15" customHeight="1">
      <c r="A138" s="19">
        <v>135</v>
      </c>
      <c r="B138" s="20" t="s">
        <v>266</v>
      </c>
      <c r="C138" s="20" t="s">
        <v>267</v>
      </c>
      <c r="D138" s="21" t="s">
        <v>268</v>
      </c>
      <c r="E138" s="20" t="s">
        <v>117</v>
      </c>
      <c r="F138" s="21" t="s">
        <v>412</v>
      </c>
      <c r="G138" s="21" t="str">
        <f t="shared" si="5"/>
        <v>5.45/km</v>
      </c>
      <c r="H138" s="22">
        <f t="shared" si="6"/>
        <v>0.014016203703703704</v>
      </c>
      <c r="I138" s="22">
        <f>F138-INDEX($F$4:$F$150,MATCH(D138,$D$4:$D$150,0))</f>
        <v>0</v>
      </c>
    </row>
    <row r="139" spans="1:9" ht="15" customHeight="1">
      <c r="A139" s="19">
        <v>136</v>
      </c>
      <c r="B139" s="20" t="s">
        <v>44</v>
      </c>
      <c r="C139" s="20" t="s">
        <v>269</v>
      </c>
      <c r="D139" s="21" t="s">
        <v>97</v>
      </c>
      <c r="E139" s="20" t="s">
        <v>182</v>
      </c>
      <c r="F139" s="21" t="s">
        <v>413</v>
      </c>
      <c r="G139" s="21" t="str">
        <f t="shared" si="5"/>
        <v>5.46/km</v>
      </c>
      <c r="H139" s="22">
        <f t="shared" si="6"/>
        <v>0.014062499999999999</v>
      </c>
      <c r="I139" s="22">
        <f>F139-INDEX($F$4:$F$150,MATCH(D139,$D$4:$D$150,0))</f>
        <v>0.010868055555555554</v>
      </c>
    </row>
    <row r="140" spans="1:9" ht="15" customHeight="1">
      <c r="A140" s="19">
        <v>137</v>
      </c>
      <c r="B140" s="20" t="s">
        <v>270</v>
      </c>
      <c r="C140" s="20" t="s">
        <v>19</v>
      </c>
      <c r="D140" s="21" t="s">
        <v>218</v>
      </c>
      <c r="E140" s="20" t="s">
        <v>110</v>
      </c>
      <c r="F140" s="21" t="s">
        <v>414</v>
      </c>
      <c r="G140" s="21" t="str">
        <f t="shared" si="5"/>
        <v>5.47/km</v>
      </c>
      <c r="H140" s="22">
        <f t="shared" si="6"/>
        <v>0.014201388888888888</v>
      </c>
      <c r="I140" s="22">
        <f>F140-INDEX($F$4:$F$150,MATCH(D140,$D$4:$D$150,0))</f>
        <v>0.0049189814814814825</v>
      </c>
    </row>
    <row r="141" spans="1:9" ht="15" customHeight="1">
      <c r="A141" s="19">
        <v>138</v>
      </c>
      <c r="B141" s="20" t="s">
        <v>271</v>
      </c>
      <c r="C141" s="20" t="s">
        <v>54</v>
      </c>
      <c r="D141" s="21" t="s">
        <v>151</v>
      </c>
      <c r="E141" s="20" t="s">
        <v>110</v>
      </c>
      <c r="F141" s="21" t="s">
        <v>415</v>
      </c>
      <c r="G141" s="21" t="str">
        <f t="shared" si="5"/>
        <v>5.48/km</v>
      </c>
      <c r="H141" s="22">
        <f t="shared" si="6"/>
        <v>0.014212962962962962</v>
      </c>
      <c r="I141" s="22">
        <f>F141-INDEX($F$4:$F$150,MATCH(D141,$D$4:$D$150,0))</f>
        <v>0.008182870370370372</v>
      </c>
    </row>
    <row r="142" spans="1:9" ht="15" customHeight="1">
      <c r="A142" s="19">
        <v>139</v>
      </c>
      <c r="B142" s="20" t="s">
        <v>272</v>
      </c>
      <c r="C142" s="20" t="s">
        <v>273</v>
      </c>
      <c r="D142" s="21" t="s">
        <v>116</v>
      </c>
      <c r="E142" s="20" t="s">
        <v>182</v>
      </c>
      <c r="F142" s="21" t="s">
        <v>416</v>
      </c>
      <c r="G142" s="21" t="str">
        <f t="shared" si="5"/>
        <v>5.50/km</v>
      </c>
      <c r="H142" s="22">
        <f t="shared" si="6"/>
        <v>0.014398148148148146</v>
      </c>
      <c r="I142" s="22">
        <f>F142-INDEX($F$4:$F$150,MATCH(D142,$D$4:$D$150,0))</f>
        <v>0.010196759259259256</v>
      </c>
    </row>
    <row r="143" spans="1:9" ht="15" customHeight="1">
      <c r="A143" s="19">
        <v>140</v>
      </c>
      <c r="B143" s="20" t="s">
        <v>274</v>
      </c>
      <c r="C143" s="20" t="s">
        <v>275</v>
      </c>
      <c r="D143" s="21" t="s">
        <v>61</v>
      </c>
      <c r="E143" s="20" t="s">
        <v>128</v>
      </c>
      <c r="F143" s="21" t="s">
        <v>417</v>
      </c>
      <c r="G143" s="21" t="str">
        <f t="shared" si="5"/>
        <v>5.50/km</v>
      </c>
      <c r="H143" s="22">
        <f t="shared" si="6"/>
        <v>0.01440972222222222</v>
      </c>
      <c r="I143" s="22">
        <f>F143-INDEX($F$4:$F$150,MATCH(D143,$D$4:$D$150,0))</f>
        <v>0.01440972222222222</v>
      </c>
    </row>
    <row r="144" spans="1:9" ht="15" customHeight="1">
      <c r="A144" s="19">
        <v>141</v>
      </c>
      <c r="B144" s="20" t="s">
        <v>276</v>
      </c>
      <c r="C144" s="20" t="s">
        <v>54</v>
      </c>
      <c r="D144" s="21" t="s">
        <v>277</v>
      </c>
      <c r="E144" s="20" t="s">
        <v>128</v>
      </c>
      <c r="F144" s="21" t="s">
        <v>417</v>
      </c>
      <c r="G144" s="21" t="str">
        <f t="shared" si="5"/>
        <v>5.50/km</v>
      </c>
      <c r="H144" s="22">
        <f t="shared" si="6"/>
        <v>0.01440972222222222</v>
      </c>
      <c r="I144" s="22">
        <f>F144-INDEX($F$4:$F$150,MATCH(D144,$D$4:$D$150,0))</f>
        <v>0</v>
      </c>
    </row>
    <row r="145" spans="1:9" ht="15" customHeight="1">
      <c r="A145" s="19">
        <v>142</v>
      </c>
      <c r="B145" s="20" t="s">
        <v>278</v>
      </c>
      <c r="C145" s="20" t="s">
        <v>16</v>
      </c>
      <c r="D145" s="21" t="s">
        <v>61</v>
      </c>
      <c r="E145" s="20" t="s">
        <v>117</v>
      </c>
      <c r="F145" s="21" t="s">
        <v>418</v>
      </c>
      <c r="G145" s="21" t="str">
        <f t="shared" si="5"/>
        <v>6.02/km</v>
      </c>
      <c r="H145" s="22">
        <f t="shared" si="6"/>
        <v>0.015613425925925926</v>
      </c>
      <c r="I145" s="22">
        <f>F145-INDEX($F$4:$F$150,MATCH(D145,$D$4:$D$150,0))</f>
        <v>0.015613425925925926</v>
      </c>
    </row>
    <row r="146" spans="1:9" ht="15" customHeight="1">
      <c r="A146" s="19">
        <v>143</v>
      </c>
      <c r="B146" s="20" t="s">
        <v>279</v>
      </c>
      <c r="C146" s="20" t="s">
        <v>39</v>
      </c>
      <c r="D146" s="21" t="s">
        <v>64</v>
      </c>
      <c r="E146" s="20" t="s">
        <v>128</v>
      </c>
      <c r="F146" s="21" t="s">
        <v>419</v>
      </c>
      <c r="G146" s="21" t="str">
        <f t="shared" si="5"/>
        <v>6.10/km</v>
      </c>
      <c r="H146" s="22">
        <f t="shared" si="6"/>
        <v>0.016342592592592596</v>
      </c>
      <c r="I146" s="22">
        <f>F146-INDEX($F$4:$F$150,MATCH(D146,$D$4:$D$150,0))</f>
        <v>0.016157407407407412</v>
      </c>
    </row>
    <row r="147" spans="1:9" ht="15" customHeight="1">
      <c r="A147" s="19">
        <v>144</v>
      </c>
      <c r="B147" s="20" t="s">
        <v>280</v>
      </c>
      <c r="C147" s="20" t="s">
        <v>281</v>
      </c>
      <c r="D147" s="21" t="s">
        <v>282</v>
      </c>
      <c r="E147" s="20" t="s">
        <v>101</v>
      </c>
      <c r="F147" s="21" t="s">
        <v>420</v>
      </c>
      <c r="G147" s="21" t="str">
        <f t="shared" si="5"/>
        <v>6.30/km</v>
      </c>
      <c r="H147" s="22">
        <f t="shared" si="6"/>
        <v>0.01828703703703704</v>
      </c>
      <c r="I147" s="22">
        <f>F147-INDEX($F$4:$F$150,MATCH(D147,$D$4:$D$150,0))</f>
        <v>0</v>
      </c>
    </row>
    <row r="148" spans="1:9" ht="15" customHeight="1">
      <c r="A148" s="19">
        <v>145</v>
      </c>
      <c r="B148" s="20" t="s">
        <v>283</v>
      </c>
      <c r="C148" s="20" t="s">
        <v>34</v>
      </c>
      <c r="D148" s="21" t="s">
        <v>119</v>
      </c>
      <c r="E148" s="20" t="s">
        <v>101</v>
      </c>
      <c r="F148" s="21" t="s">
        <v>420</v>
      </c>
      <c r="G148" s="21" t="str">
        <f t="shared" si="5"/>
        <v>6.30/km</v>
      </c>
      <c r="H148" s="22">
        <f t="shared" si="6"/>
        <v>0.01828703703703704</v>
      </c>
      <c r="I148" s="22">
        <f>F148-INDEX($F$4:$F$150,MATCH(D148,$D$4:$D$150,0))</f>
        <v>0.01368055555555556</v>
      </c>
    </row>
    <row r="149" spans="1:9" ht="15" customHeight="1">
      <c r="A149" s="19">
        <v>146</v>
      </c>
      <c r="B149" s="20" t="s">
        <v>284</v>
      </c>
      <c r="C149" s="20" t="s">
        <v>285</v>
      </c>
      <c r="D149" s="21" t="s">
        <v>228</v>
      </c>
      <c r="E149" s="20" t="s">
        <v>182</v>
      </c>
      <c r="F149" s="21" t="s">
        <v>421</v>
      </c>
      <c r="G149" s="21" t="str">
        <f t="shared" si="5"/>
        <v>6.50/km</v>
      </c>
      <c r="H149" s="22">
        <f t="shared" si="6"/>
        <v>0.02011574074074074</v>
      </c>
      <c r="I149" s="22">
        <f>F149-INDEX($F$4:$F$150,MATCH(D149,$D$4:$D$150,0))</f>
        <v>0.010636574074074076</v>
      </c>
    </row>
    <row r="150" spans="1:9" ht="15" customHeight="1">
      <c r="A150" s="24">
        <v>147</v>
      </c>
      <c r="B150" s="25" t="s">
        <v>286</v>
      </c>
      <c r="C150" s="25" t="s">
        <v>45</v>
      </c>
      <c r="D150" s="26" t="s">
        <v>83</v>
      </c>
      <c r="E150" s="25" t="s">
        <v>128</v>
      </c>
      <c r="F150" s="26" t="s">
        <v>422</v>
      </c>
      <c r="G150" s="26" t="str">
        <f t="shared" si="5"/>
        <v>7.38/km</v>
      </c>
      <c r="H150" s="27">
        <f t="shared" si="6"/>
        <v>0.024699074074074075</v>
      </c>
      <c r="I150" s="27">
        <f>F150-INDEX($F$4:$F$150,MATCH(D150,$D$4:$D$150,0))</f>
        <v>0.02262731481481482</v>
      </c>
    </row>
  </sheetData>
  <sheetProtection/>
  <autoFilter ref="A3:I150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8"/>
  <sheetViews>
    <sheetView zoomScalePageLayoutView="0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3.140625" style="2" customWidth="1"/>
  </cols>
  <sheetData>
    <row r="1" spans="1:3" ht="24.75" customHeight="1">
      <c r="A1" s="36" t="str">
        <f>Individuale!A1</f>
        <v>Sali e scendi per Vitinia 3ª edizione</v>
      </c>
      <c r="B1" s="36"/>
      <c r="C1" s="36"/>
    </row>
    <row r="2" spans="1:3" ht="33" customHeight="1">
      <c r="A2" s="37" t="str">
        <f>Individuale!A2&amp;" km. "&amp;Individuale!I2</f>
        <v>Vitinia (RM) Italia  - Domenica 16/10/2011 km. 8,2</v>
      </c>
      <c r="B2" s="37"/>
      <c r="C2" s="37"/>
    </row>
    <row r="3" spans="1:3" ht="24.75" customHeight="1">
      <c r="A3" s="14" t="s">
        <v>1</v>
      </c>
      <c r="B3" s="9" t="s">
        <v>5</v>
      </c>
      <c r="C3" s="9" t="s">
        <v>10</v>
      </c>
    </row>
    <row r="4" spans="1:3" ht="15" customHeight="1">
      <c r="A4" s="17">
        <v>1</v>
      </c>
      <c r="B4" s="16" t="s">
        <v>65</v>
      </c>
      <c r="C4" s="29">
        <v>21</v>
      </c>
    </row>
    <row r="5" spans="1:3" ht="15" customHeight="1">
      <c r="A5" s="21">
        <v>2</v>
      </c>
      <c r="B5" s="20" t="s">
        <v>95</v>
      </c>
      <c r="C5" s="30">
        <v>16</v>
      </c>
    </row>
    <row r="6" spans="1:3" ht="15" customHeight="1">
      <c r="A6" s="21">
        <v>3</v>
      </c>
      <c r="B6" s="20" t="s">
        <v>117</v>
      </c>
      <c r="C6" s="30">
        <v>16</v>
      </c>
    </row>
    <row r="7" spans="1:3" ht="15" customHeight="1">
      <c r="A7" s="21">
        <v>4</v>
      </c>
      <c r="B7" s="20" t="s">
        <v>110</v>
      </c>
      <c r="C7" s="30">
        <v>14</v>
      </c>
    </row>
    <row r="8" spans="1:3" ht="15" customHeight="1">
      <c r="A8" s="23">
        <v>5</v>
      </c>
      <c r="B8" s="20" t="s">
        <v>182</v>
      </c>
      <c r="C8" s="30">
        <v>13</v>
      </c>
    </row>
    <row r="9" spans="1:3" ht="15" customHeight="1">
      <c r="A9" s="21">
        <v>6</v>
      </c>
      <c r="B9" s="20" t="s">
        <v>128</v>
      </c>
      <c r="C9" s="30">
        <v>13</v>
      </c>
    </row>
    <row r="10" spans="1:3" ht="15" customHeight="1">
      <c r="A10" s="21">
        <v>7</v>
      </c>
      <c r="B10" s="20" t="s">
        <v>101</v>
      </c>
      <c r="C10" s="30">
        <v>7</v>
      </c>
    </row>
    <row r="11" spans="1:3" ht="15" customHeight="1">
      <c r="A11" s="21">
        <v>8</v>
      </c>
      <c r="B11" s="20" t="s">
        <v>98</v>
      </c>
      <c r="C11" s="30">
        <v>5</v>
      </c>
    </row>
    <row r="12" spans="1:3" ht="15" customHeight="1">
      <c r="A12" s="21">
        <v>9</v>
      </c>
      <c r="B12" s="20" t="s">
        <v>155</v>
      </c>
      <c r="C12" s="30">
        <v>4</v>
      </c>
    </row>
    <row r="13" spans="1:3" ht="15" customHeight="1">
      <c r="A13" s="21">
        <v>10</v>
      </c>
      <c r="B13" s="20" t="s">
        <v>113</v>
      </c>
      <c r="C13" s="30">
        <v>3</v>
      </c>
    </row>
    <row r="14" spans="1:3" ht="15" customHeight="1">
      <c r="A14" s="21">
        <v>11</v>
      </c>
      <c r="B14" s="20" t="s">
        <v>120</v>
      </c>
      <c r="C14" s="30">
        <v>3</v>
      </c>
    </row>
    <row r="15" spans="1:3" ht="15" customHeight="1">
      <c r="A15" s="21">
        <v>12</v>
      </c>
      <c r="B15" s="20" t="s">
        <v>29</v>
      </c>
      <c r="C15" s="30">
        <v>3</v>
      </c>
    </row>
    <row r="16" spans="1:3" ht="15" customHeight="1">
      <c r="A16" s="32">
        <v>13</v>
      </c>
      <c r="B16" s="28" t="s">
        <v>423</v>
      </c>
      <c r="C16" s="33">
        <v>2</v>
      </c>
    </row>
    <row r="17" spans="1:3" ht="15" customHeight="1">
      <c r="A17" s="21">
        <v>14</v>
      </c>
      <c r="B17" s="20" t="s">
        <v>180</v>
      </c>
      <c r="C17" s="30">
        <v>2</v>
      </c>
    </row>
    <row r="18" spans="1:3" ht="15" customHeight="1">
      <c r="A18" s="21">
        <v>15</v>
      </c>
      <c r="B18" s="20" t="s">
        <v>81</v>
      </c>
      <c r="C18" s="30">
        <v>2</v>
      </c>
    </row>
    <row r="19" spans="1:3" ht="15" customHeight="1">
      <c r="A19" s="21">
        <v>16</v>
      </c>
      <c r="B19" s="20" t="s">
        <v>85</v>
      </c>
      <c r="C19" s="30">
        <v>2</v>
      </c>
    </row>
    <row r="20" spans="1:3" ht="15" customHeight="1">
      <c r="A20" s="21">
        <v>17</v>
      </c>
      <c r="B20" s="20" t="s">
        <v>158</v>
      </c>
      <c r="C20" s="30">
        <v>2</v>
      </c>
    </row>
    <row r="21" spans="1:3" ht="15" customHeight="1">
      <c r="A21" s="21">
        <v>18</v>
      </c>
      <c r="B21" s="20" t="s">
        <v>90</v>
      </c>
      <c r="C21" s="30">
        <v>2</v>
      </c>
    </row>
    <row r="22" spans="1:3" ht="15" customHeight="1">
      <c r="A22" s="21">
        <v>19</v>
      </c>
      <c r="B22" s="20" t="s">
        <v>187</v>
      </c>
      <c r="C22" s="30">
        <v>1</v>
      </c>
    </row>
    <row r="23" spans="1:3" ht="15" customHeight="1">
      <c r="A23" s="21">
        <v>20</v>
      </c>
      <c r="B23" s="20" t="s">
        <v>75</v>
      </c>
      <c r="C23" s="30">
        <v>1</v>
      </c>
    </row>
    <row r="24" spans="1:3" ht="15" customHeight="1">
      <c r="A24" s="21">
        <v>21</v>
      </c>
      <c r="B24" s="20" t="s">
        <v>62</v>
      </c>
      <c r="C24" s="30">
        <v>1</v>
      </c>
    </row>
    <row r="25" spans="1:3" ht="15" customHeight="1">
      <c r="A25" s="21">
        <v>22</v>
      </c>
      <c r="B25" s="20" t="s">
        <v>177</v>
      </c>
      <c r="C25" s="30">
        <v>1</v>
      </c>
    </row>
    <row r="26" spans="1:3" ht="15" customHeight="1">
      <c r="A26" s="21">
        <v>23</v>
      </c>
      <c r="B26" s="20" t="s">
        <v>77</v>
      </c>
      <c r="C26" s="30">
        <v>1</v>
      </c>
    </row>
    <row r="27" spans="1:3" ht="15" customHeight="1">
      <c r="A27" s="21">
        <v>24</v>
      </c>
      <c r="B27" s="20" t="s">
        <v>135</v>
      </c>
      <c r="C27" s="30">
        <v>1</v>
      </c>
    </row>
    <row r="28" spans="1:3" ht="15" customHeight="1">
      <c r="A28" s="21">
        <v>25</v>
      </c>
      <c r="B28" s="20" t="s">
        <v>68</v>
      </c>
      <c r="C28" s="30">
        <v>1</v>
      </c>
    </row>
    <row r="29" spans="1:3" ht="15" customHeight="1">
      <c r="A29" s="21">
        <v>26</v>
      </c>
      <c r="B29" s="20" t="s">
        <v>247</v>
      </c>
      <c r="C29" s="30">
        <v>1</v>
      </c>
    </row>
    <row r="30" spans="1:3" ht="15" customHeight="1">
      <c r="A30" s="21">
        <v>27</v>
      </c>
      <c r="B30" s="20" t="s">
        <v>195</v>
      </c>
      <c r="C30" s="30">
        <v>1</v>
      </c>
    </row>
    <row r="31" spans="1:3" ht="15" customHeight="1">
      <c r="A31" s="21">
        <v>28</v>
      </c>
      <c r="B31" s="20" t="s">
        <v>197</v>
      </c>
      <c r="C31" s="30">
        <v>1</v>
      </c>
    </row>
    <row r="32" spans="1:3" ht="15" customHeight="1">
      <c r="A32" s="21">
        <v>29</v>
      </c>
      <c r="B32" s="20" t="s">
        <v>203</v>
      </c>
      <c r="C32" s="30">
        <v>1</v>
      </c>
    </row>
    <row r="33" spans="1:3" ht="15" customHeight="1">
      <c r="A33" s="21">
        <v>30</v>
      </c>
      <c r="B33" s="20" t="s">
        <v>73</v>
      </c>
      <c r="C33" s="30">
        <v>1</v>
      </c>
    </row>
    <row r="34" spans="1:3" ht="15" customHeight="1">
      <c r="A34" s="21">
        <v>31</v>
      </c>
      <c r="B34" s="20" t="s">
        <v>233</v>
      </c>
      <c r="C34" s="30">
        <v>1</v>
      </c>
    </row>
    <row r="35" spans="1:3" ht="15" customHeight="1">
      <c r="A35" s="21">
        <v>32</v>
      </c>
      <c r="B35" s="20" t="s">
        <v>79</v>
      </c>
      <c r="C35" s="30">
        <v>1</v>
      </c>
    </row>
    <row r="36" spans="1:3" ht="15" customHeight="1">
      <c r="A36" s="21">
        <v>33</v>
      </c>
      <c r="B36" s="20" t="s">
        <v>185</v>
      </c>
      <c r="C36" s="30">
        <v>1</v>
      </c>
    </row>
    <row r="37" spans="1:3" ht="15" customHeight="1">
      <c r="A37" s="21">
        <v>34</v>
      </c>
      <c r="B37" s="20" t="s">
        <v>239</v>
      </c>
      <c r="C37" s="30">
        <v>1</v>
      </c>
    </row>
    <row r="38" spans="1:3" ht="15" customHeight="1">
      <c r="A38" s="26">
        <v>35</v>
      </c>
      <c r="B38" s="25" t="s">
        <v>213</v>
      </c>
      <c r="C38" s="31">
        <v>1</v>
      </c>
    </row>
  </sheetData>
  <sheetProtection/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Poste Italiane S.p.A.</cp:lastModifiedBy>
  <dcterms:created xsi:type="dcterms:W3CDTF">2011-10-24T09:27:54Z</dcterms:created>
  <dcterms:modified xsi:type="dcterms:W3CDTF">2011-10-24T15:55:31Z</dcterms:modified>
  <cp:category/>
  <cp:version/>
  <cp:contentType/>
  <cp:contentStatus/>
</cp:coreProperties>
</file>