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'Individuale'!$A$4:$I$201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<sst xmlns="http://schemas.openxmlformats.org/spreadsheetml/2006/main" count="827" uniqueCount="346">
  <si>
    <t>Iscritti</t>
  </si>
  <si>
    <t xml:space="preserve">Danilo </t>
  </si>
  <si>
    <t xml:space="preserve">Giovanni </t>
  </si>
  <si>
    <t xml:space="preserve">Antonio </t>
  </si>
  <si>
    <t xml:space="preserve">Fabio </t>
  </si>
  <si>
    <t xml:space="preserve">Michele </t>
  </si>
  <si>
    <t xml:space="preserve">Luigi </t>
  </si>
  <si>
    <t xml:space="preserve">Andrea </t>
  </si>
  <si>
    <t xml:space="preserve">Angelo </t>
  </si>
  <si>
    <t xml:space="preserve">Roberto </t>
  </si>
  <si>
    <t xml:space="preserve">Alberto </t>
  </si>
  <si>
    <t xml:space="preserve">David </t>
  </si>
  <si>
    <t xml:space="preserve">Francesco </t>
  </si>
  <si>
    <t xml:space="preserve">Cesare </t>
  </si>
  <si>
    <t xml:space="preserve">Valentina </t>
  </si>
  <si>
    <t xml:space="preserve">Gennaro </t>
  </si>
  <si>
    <t xml:space="preserve">Carlo </t>
  </si>
  <si>
    <t xml:space="preserve">Pietro </t>
  </si>
  <si>
    <t xml:space="preserve">Marco </t>
  </si>
  <si>
    <t xml:space="preserve">Davide </t>
  </si>
  <si>
    <t xml:space="preserve">Massimiliano </t>
  </si>
  <si>
    <t xml:space="preserve">Giuseppe </t>
  </si>
  <si>
    <t xml:space="preserve">Massimo </t>
  </si>
  <si>
    <t xml:space="preserve">Patrizia </t>
  </si>
  <si>
    <t xml:space="preserve">Baldi </t>
  </si>
  <si>
    <t xml:space="preserve">Fabrizio </t>
  </si>
  <si>
    <t xml:space="preserve">Enrico </t>
  </si>
  <si>
    <t xml:space="preserve">Laura </t>
  </si>
  <si>
    <t>Caruso</t>
  </si>
  <si>
    <t>Andrea</t>
  </si>
  <si>
    <t>U.P. Policiano Arezzo Atletica</t>
  </si>
  <si>
    <t>Annetti</t>
  </si>
  <si>
    <t>Alessandro</t>
  </si>
  <si>
    <t>Occhiolini</t>
  </si>
  <si>
    <t>Filippo</t>
  </si>
  <si>
    <t>Atl. Castello</t>
  </si>
  <si>
    <t>Cardelli</t>
  </si>
  <si>
    <t>Giuseppe</t>
  </si>
  <si>
    <t>Taras</t>
  </si>
  <si>
    <t>Cristian</t>
  </si>
  <si>
    <t>Ffilaj</t>
  </si>
  <si>
    <t>Perparim</t>
  </si>
  <si>
    <t>Graziani</t>
  </si>
  <si>
    <t>Emanuele</t>
  </si>
  <si>
    <t>Marianelli</t>
  </si>
  <si>
    <t>Altotevere</t>
  </si>
  <si>
    <t>Roverelli</t>
  </si>
  <si>
    <t>Roberto</t>
  </si>
  <si>
    <t>Bassi</t>
  </si>
  <si>
    <t>Alfredo</t>
  </si>
  <si>
    <t>Farinelli</t>
  </si>
  <si>
    <t>G.S. Amatori Pod Arezzo</t>
  </si>
  <si>
    <t xml:space="preserve">Vaiani </t>
  </si>
  <si>
    <t xml:space="preserve">Lisi Federico </t>
  </si>
  <si>
    <t xml:space="preserve">Capacci </t>
  </si>
  <si>
    <t xml:space="preserve">Gianluca </t>
  </si>
  <si>
    <t>Neri</t>
  </si>
  <si>
    <t xml:space="preserve">Daniele </t>
  </si>
  <si>
    <t xml:space="preserve">Brezzi </t>
  </si>
  <si>
    <t>Daniele</t>
  </si>
  <si>
    <t>Stocchi</t>
  </si>
  <si>
    <t xml:space="preserve">Paolo </t>
  </si>
  <si>
    <t>Rosai</t>
  </si>
  <si>
    <t>Valentino</t>
  </si>
  <si>
    <t>Garinei</t>
  </si>
  <si>
    <t xml:space="preserve">Paola </t>
  </si>
  <si>
    <t>Avis Perugia</t>
  </si>
  <si>
    <t>Sinatti</t>
  </si>
  <si>
    <t>Stefano</t>
  </si>
  <si>
    <t>Allori</t>
  </si>
  <si>
    <t>Migliacci</t>
  </si>
  <si>
    <t xml:space="preserve">Stefano </t>
  </si>
  <si>
    <t>Calabro'</t>
  </si>
  <si>
    <t>Alboni</t>
  </si>
  <si>
    <t>Simone</t>
  </si>
  <si>
    <t>Fabbri</t>
  </si>
  <si>
    <t xml:space="preserve">Leo </t>
  </si>
  <si>
    <t>Ciocchi</t>
  </si>
  <si>
    <t>Avis Sansepolcro</t>
  </si>
  <si>
    <t xml:space="preserve">Cetarini </t>
  </si>
  <si>
    <t xml:space="preserve">Tiziano </t>
  </si>
  <si>
    <t>Nuova Pol. San Marco</t>
  </si>
  <si>
    <t xml:space="preserve">Mannuccini </t>
  </si>
  <si>
    <t xml:space="preserve">Caporali </t>
  </si>
  <si>
    <t xml:space="preserve">Rodolfo </t>
  </si>
  <si>
    <t>Subbiano Marathon</t>
  </si>
  <si>
    <t xml:space="preserve">Di Cristo </t>
  </si>
  <si>
    <t xml:space="preserve">Ciro </t>
  </si>
  <si>
    <t xml:space="preserve">Torini </t>
  </si>
  <si>
    <t xml:space="preserve">Dario </t>
  </si>
  <si>
    <t xml:space="preserve">Mulas </t>
  </si>
  <si>
    <t xml:space="preserve">Natale </t>
  </si>
  <si>
    <t>Sadotti</t>
  </si>
  <si>
    <t xml:space="preserve">Gilberto </t>
  </si>
  <si>
    <t xml:space="preserve">Fontani </t>
  </si>
  <si>
    <t xml:space="preserve">Ettore </t>
  </si>
  <si>
    <t xml:space="preserve">Landucci </t>
  </si>
  <si>
    <t xml:space="preserve">Vittorio </t>
  </si>
  <si>
    <t xml:space="preserve">Zaffarani </t>
  </si>
  <si>
    <t xml:space="preserve">Vannuccini </t>
  </si>
  <si>
    <t xml:space="preserve">Sguerri </t>
  </si>
  <si>
    <t xml:space="preserve">Menguzzo </t>
  </si>
  <si>
    <t xml:space="preserve">Ameglio </t>
  </si>
  <si>
    <t>Libero</t>
  </si>
  <si>
    <t xml:space="preserve">Lancillotti </t>
  </si>
  <si>
    <t>Boncompagni</t>
  </si>
  <si>
    <t xml:space="preserve">Lucia </t>
  </si>
  <si>
    <t xml:space="preserve">Cennini </t>
  </si>
  <si>
    <t xml:space="preserve">Samuele </t>
  </si>
  <si>
    <t>Avis Foiano</t>
  </si>
  <si>
    <t xml:space="preserve">Pecorari </t>
  </si>
  <si>
    <t xml:space="preserve">Celli </t>
  </si>
  <si>
    <t xml:space="preserve">Parigi </t>
  </si>
  <si>
    <t xml:space="preserve">Maria Chiara </t>
  </si>
  <si>
    <t xml:space="preserve">Spertilli </t>
  </si>
  <si>
    <t xml:space="preserve">Mario </t>
  </si>
  <si>
    <t xml:space="preserve">Rossi </t>
  </si>
  <si>
    <t xml:space="preserve">Orsini </t>
  </si>
  <si>
    <t xml:space="preserve">Federici Cristiano </t>
  </si>
  <si>
    <t xml:space="preserve">Bartolini </t>
  </si>
  <si>
    <t xml:space="preserve">Celestino </t>
  </si>
  <si>
    <t xml:space="preserve">Tiberi </t>
  </si>
  <si>
    <t>G.S. Il Fiorino</t>
  </si>
  <si>
    <t xml:space="preserve">Crocini </t>
  </si>
  <si>
    <t xml:space="preserve">Tarquini </t>
  </si>
  <si>
    <t xml:space="preserve">Leonardo </t>
  </si>
  <si>
    <t xml:space="preserve">Grotti </t>
  </si>
  <si>
    <t xml:space="preserve">Alessandro </t>
  </si>
  <si>
    <t xml:space="preserve">Monnanni </t>
  </si>
  <si>
    <t xml:space="preserve">Tognalini </t>
  </si>
  <si>
    <t xml:space="preserve">Luca </t>
  </si>
  <si>
    <t xml:space="preserve">Mancini </t>
  </si>
  <si>
    <t xml:space="preserve">Alessio </t>
  </si>
  <si>
    <t xml:space="preserve">Maggi </t>
  </si>
  <si>
    <t xml:space="preserve">Maurizio </t>
  </si>
  <si>
    <t xml:space="preserve">Peluzzi </t>
  </si>
  <si>
    <t xml:space="preserve">Nicola </t>
  </si>
  <si>
    <t xml:space="preserve">Braconi </t>
  </si>
  <si>
    <t>Della Corte</t>
  </si>
  <si>
    <t xml:space="preserve">Salvatore </t>
  </si>
  <si>
    <t xml:space="preserve">Mazzierli </t>
  </si>
  <si>
    <t xml:space="preserve">Zurli </t>
  </si>
  <si>
    <t xml:space="preserve">Radicchi </t>
  </si>
  <si>
    <t xml:space="preserve">Manuel </t>
  </si>
  <si>
    <t>Atl. Nicchi</t>
  </si>
  <si>
    <t xml:space="preserve">Floris </t>
  </si>
  <si>
    <t xml:space="preserve">Renato </t>
  </si>
  <si>
    <t xml:space="preserve">Matini </t>
  </si>
  <si>
    <t xml:space="preserve">Barneschi </t>
  </si>
  <si>
    <t xml:space="preserve">Francesca </t>
  </si>
  <si>
    <t xml:space="preserve">Palleri </t>
  </si>
  <si>
    <t xml:space="preserve">Luciano </t>
  </si>
  <si>
    <t>Olimpyc Runners Lama</t>
  </si>
  <si>
    <t xml:space="preserve">Minocci </t>
  </si>
  <si>
    <t xml:space="preserve">Claudio </t>
  </si>
  <si>
    <t xml:space="preserve">Picchirilli </t>
  </si>
  <si>
    <t xml:space="preserve">Emanuela </t>
  </si>
  <si>
    <t xml:space="preserve">Andreini </t>
  </si>
  <si>
    <t xml:space="preserve">Ghezzi </t>
  </si>
  <si>
    <t xml:space="preserve">Moreno </t>
  </si>
  <si>
    <t xml:space="preserve">Romano </t>
  </si>
  <si>
    <t xml:space="preserve">Felici </t>
  </si>
  <si>
    <t xml:space="preserve">Berti </t>
  </si>
  <si>
    <t xml:space="preserve">Iannitello </t>
  </si>
  <si>
    <t xml:space="preserve">Brizzi </t>
  </si>
  <si>
    <t xml:space="preserve">Adalberti </t>
  </si>
  <si>
    <t xml:space="preserve">Mauro </t>
  </si>
  <si>
    <t xml:space="preserve">Cucchiarini </t>
  </si>
  <si>
    <t xml:space="preserve">Pierluigi </t>
  </si>
  <si>
    <t xml:space="preserve">Frontini </t>
  </si>
  <si>
    <t xml:space="preserve">Ghinassi </t>
  </si>
  <si>
    <t xml:space="preserve">Niccolò </t>
  </si>
  <si>
    <t xml:space="preserve">Sinatti </t>
  </si>
  <si>
    <t xml:space="preserve">Caneschi </t>
  </si>
  <si>
    <t xml:space="preserve">Remigio </t>
  </si>
  <si>
    <t xml:space="preserve">Calussi </t>
  </si>
  <si>
    <t xml:space="preserve">Giaccherini </t>
  </si>
  <si>
    <t xml:space="preserve">Righetti </t>
  </si>
  <si>
    <t xml:space="preserve">Innocenti </t>
  </si>
  <si>
    <t xml:space="preserve">Emanuele </t>
  </si>
  <si>
    <t xml:space="preserve">Lacrimini </t>
  </si>
  <si>
    <t>Marathon Club</t>
  </si>
  <si>
    <t xml:space="preserve">Jovine </t>
  </si>
  <si>
    <t xml:space="preserve">Edoardo </t>
  </si>
  <si>
    <t xml:space="preserve">Piergentili </t>
  </si>
  <si>
    <t xml:space="preserve">Franci </t>
  </si>
  <si>
    <t xml:space="preserve">Mattesini </t>
  </si>
  <si>
    <t xml:space="preserve">Governini </t>
  </si>
  <si>
    <t xml:space="preserve">Giorgio </t>
  </si>
  <si>
    <t xml:space="preserve">Landi </t>
  </si>
  <si>
    <t xml:space="preserve">Caruso </t>
  </si>
  <si>
    <t xml:space="preserve">Polvani </t>
  </si>
  <si>
    <t xml:space="preserve">Natascia </t>
  </si>
  <si>
    <t xml:space="preserve">Cucciniello </t>
  </si>
  <si>
    <t xml:space="preserve">Nicchi </t>
  </si>
  <si>
    <t xml:space="preserve">Santi </t>
  </si>
  <si>
    <t xml:space="preserve">Lombardi </t>
  </si>
  <si>
    <t xml:space="preserve">Martinelli </t>
  </si>
  <si>
    <t xml:space="preserve">Vinicio </t>
  </si>
  <si>
    <t xml:space="preserve">Faralli </t>
  </si>
  <si>
    <t xml:space="preserve">Gabriele </t>
  </si>
  <si>
    <t xml:space="preserve">Chiodini </t>
  </si>
  <si>
    <t xml:space="preserve">Refi </t>
  </si>
  <si>
    <t xml:space="preserve">Mirko </t>
  </si>
  <si>
    <t xml:space="preserve">Romanelli </t>
  </si>
  <si>
    <t xml:space="preserve">Angori </t>
  </si>
  <si>
    <t xml:space="preserve">Lorenzo </t>
  </si>
  <si>
    <t xml:space="preserve">Mazzini </t>
  </si>
  <si>
    <t xml:space="preserve">Yuri </t>
  </si>
  <si>
    <t xml:space="preserve">Rinaldo </t>
  </si>
  <si>
    <t xml:space="preserve">Tavanti </t>
  </si>
  <si>
    <t xml:space="preserve">Ridoni </t>
  </si>
  <si>
    <t xml:space="preserve">Magi </t>
  </si>
  <si>
    <t>Sant'Andrea</t>
  </si>
  <si>
    <t xml:space="preserve">Monacchini </t>
  </si>
  <si>
    <t xml:space="preserve">Serboli </t>
  </si>
  <si>
    <t xml:space="preserve">Peruzzi </t>
  </si>
  <si>
    <t xml:space="preserve">Giancarlo </t>
  </si>
  <si>
    <t xml:space="preserve">Sestini </t>
  </si>
  <si>
    <t xml:space="preserve">Dini </t>
  </si>
  <si>
    <t xml:space="preserve">Cappietti </t>
  </si>
  <si>
    <t xml:space="preserve">Ennio </t>
  </si>
  <si>
    <t xml:space="preserve">Alessandra </t>
  </si>
  <si>
    <t xml:space="preserve">Bertozzi </t>
  </si>
  <si>
    <t xml:space="preserve">Menchetti </t>
  </si>
  <si>
    <t xml:space="preserve">Adriano </t>
  </si>
  <si>
    <t xml:space="preserve">Nardoni </t>
  </si>
  <si>
    <t xml:space="preserve">Burrini </t>
  </si>
  <si>
    <t xml:space="preserve">Lentini </t>
  </si>
  <si>
    <t xml:space="preserve">Caporalini </t>
  </si>
  <si>
    <t xml:space="preserve">Collini </t>
  </si>
  <si>
    <t xml:space="preserve">Gabriella </t>
  </si>
  <si>
    <t xml:space="preserve">Frontani </t>
  </si>
  <si>
    <t xml:space="preserve">Rogialli </t>
  </si>
  <si>
    <t xml:space="preserve">Calosi </t>
  </si>
  <si>
    <t xml:space="preserve">Balzano </t>
  </si>
  <si>
    <t xml:space="preserve">Guerri </t>
  </si>
  <si>
    <t xml:space="preserve">Leandro </t>
  </si>
  <si>
    <t xml:space="preserve">Antonelli </t>
  </si>
  <si>
    <t>Avis Cortona</t>
  </si>
  <si>
    <t xml:space="preserve">Rapini </t>
  </si>
  <si>
    <t xml:space="preserve">D'Ascoli </t>
  </si>
  <si>
    <t xml:space="preserve">Federico </t>
  </si>
  <si>
    <t xml:space="preserve">Gallorini </t>
  </si>
  <si>
    <t xml:space="preserve">Ivan </t>
  </si>
  <si>
    <t xml:space="preserve">Dori </t>
  </si>
  <si>
    <t xml:space="preserve">Micchi </t>
  </si>
  <si>
    <t xml:space="preserve">Aldo </t>
  </si>
  <si>
    <t xml:space="preserve">Niccolai </t>
  </si>
  <si>
    <t xml:space="preserve">Filippo </t>
  </si>
  <si>
    <t xml:space="preserve">Varvato </t>
  </si>
  <si>
    <t xml:space="preserve">Piomboni </t>
  </si>
  <si>
    <t xml:space="preserve">Giorno </t>
  </si>
  <si>
    <t xml:space="preserve">Giacomo </t>
  </si>
  <si>
    <t xml:space="preserve">Falomi </t>
  </si>
  <si>
    <t xml:space="preserve">Valdemaro </t>
  </si>
  <si>
    <t xml:space="preserve">Zucchini </t>
  </si>
  <si>
    <t xml:space="preserve">Lazzeri </t>
  </si>
  <si>
    <t xml:space="preserve">Bigiarini </t>
  </si>
  <si>
    <t xml:space="preserve">Gorini </t>
  </si>
  <si>
    <t xml:space="preserve">Biliotti </t>
  </si>
  <si>
    <t xml:space="preserve">Pieraccini </t>
  </si>
  <si>
    <t xml:space="preserve">Tanganelli </t>
  </si>
  <si>
    <t>Rosanna</t>
  </si>
  <si>
    <t xml:space="preserve">Maurizi </t>
  </si>
  <si>
    <t xml:space="preserve">Venturini </t>
  </si>
  <si>
    <t xml:space="preserve">Locchi </t>
  </si>
  <si>
    <t xml:space="preserve">Patrizio </t>
  </si>
  <si>
    <t xml:space="preserve">Guiducci </t>
  </si>
  <si>
    <t xml:space="preserve">Papini </t>
  </si>
  <si>
    <t xml:space="preserve">Elisa </t>
  </si>
  <si>
    <t xml:space="preserve">Massimi </t>
  </si>
  <si>
    <t xml:space="preserve">Guadagni </t>
  </si>
  <si>
    <t xml:space="preserve">Sergio </t>
  </si>
  <si>
    <t xml:space="preserve">Magnani </t>
  </si>
  <si>
    <t xml:space="preserve">Cocchi </t>
  </si>
  <si>
    <t xml:space="preserve">Umberto </t>
  </si>
  <si>
    <t xml:space="preserve">Falsini </t>
  </si>
  <si>
    <t xml:space="preserve">Bacconi </t>
  </si>
  <si>
    <t xml:space="preserve">Riccardo </t>
  </si>
  <si>
    <t>Palestra The Best Body</t>
  </si>
  <si>
    <t xml:space="preserve">Fausto </t>
  </si>
  <si>
    <t xml:space="preserve">Marraghini </t>
  </si>
  <si>
    <t>DLF Arezzo</t>
  </si>
  <si>
    <t xml:space="preserve">Flavia </t>
  </si>
  <si>
    <t xml:space="preserve">Pilastri </t>
  </si>
  <si>
    <t xml:space="preserve">Annetti </t>
  </si>
  <si>
    <t xml:space="preserve">Meoni </t>
  </si>
  <si>
    <t xml:space="preserve">Mascolo </t>
  </si>
  <si>
    <t xml:space="preserve">Carmela </t>
  </si>
  <si>
    <t xml:space="preserve">Fabianelli </t>
  </si>
  <si>
    <t xml:space="preserve">Jasmine </t>
  </si>
  <si>
    <t xml:space="preserve">Saturno </t>
  </si>
  <si>
    <t xml:space="preserve">Marica </t>
  </si>
  <si>
    <t xml:space="preserve">Salvi </t>
  </si>
  <si>
    <t xml:space="preserve">Baldini </t>
  </si>
  <si>
    <t xml:space="preserve">Magrini </t>
  </si>
  <si>
    <t xml:space="preserve">Vergni </t>
  </si>
  <si>
    <t xml:space="preserve">Valerio </t>
  </si>
  <si>
    <t xml:space="preserve">Buresti </t>
  </si>
  <si>
    <t xml:space="preserve">Tiziana </t>
  </si>
  <si>
    <t xml:space="preserve">Buricchi </t>
  </si>
  <si>
    <t xml:space="preserve">Fabia </t>
  </si>
  <si>
    <t xml:space="preserve">Riganelli </t>
  </si>
  <si>
    <t xml:space="preserve">Cristina </t>
  </si>
  <si>
    <t xml:space="preserve">Blasi </t>
  </si>
  <si>
    <t xml:space="preserve">Enzo </t>
  </si>
  <si>
    <t xml:space="preserve">Alimoni </t>
  </si>
  <si>
    <t xml:space="preserve">Sara </t>
  </si>
  <si>
    <t xml:space="preserve">Seafini </t>
  </si>
  <si>
    <t xml:space="preserve">Pagliuca </t>
  </si>
  <si>
    <t xml:space="preserve">Monci </t>
  </si>
  <si>
    <t xml:space="preserve">Vasarri </t>
  </si>
  <si>
    <t xml:space="preserve">Torzini </t>
  </si>
  <si>
    <t xml:space="preserve">Simona </t>
  </si>
  <si>
    <t xml:space="preserve">Verdelli </t>
  </si>
  <si>
    <t xml:space="preserve">Forzini </t>
  </si>
  <si>
    <t xml:space="preserve">Rolando </t>
  </si>
  <si>
    <t xml:space="preserve">Gibin </t>
  </si>
  <si>
    <t xml:space="preserve">Amilcare </t>
  </si>
  <si>
    <t xml:space="preserve">Marinelli </t>
  </si>
  <si>
    <t xml:space="preserve">Bignardi </t>
  </si>
  <si>
    <t xml:space="preserve">Ivo </t>
  </si>
  <si>
    <t xml:space="preserve">Renzi </t>
  </si>
  <si>
    <t xml:space="preserve">Fernanda </t>
  </si>
  <si>
    <t xml:space="preserve">Chiarini </t>
  </si>
  <si>
    <t xml:space="preserve">Giulia </t>
  </si>
  <si>
    <t>Atl. Sangiovannese</t>
  </si>
  <si>
    <t>Atl. Sestini</t>
  </si>
  <si>
    <t>Atl. Sinalunga</t>
  </si>
  <si>
    <t>Atl. Futura</t>
  </si>
  <si>
    <t>Pod. Il Campino</t>
  </si>
  <si>
    <t>Pol. Rinascita Montevarchi</t>
  </si>
  <si>
    <t>Vivicittà - Arezzo</t>
  </si>
  <si>
    <t>Arezzo (AR) Italia - Domenica 15/04/2012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</si>
  <si>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</si>
  <si>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</si>
  <si>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</si>
  <si>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</si>
  <si>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</si>
  <si>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</si>
  <si>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</si>
  <si>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</si>
  <si>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</si>
  <si>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</si>
  <si>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-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</si>
</sst>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4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1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4" t="s">
        <v>333</v>
      </c>
      <c r="B1" s="24"/>
      <c r="C1" s="24"/>
      <c r="D1" s="24"/>
      <c r="E1" s="24"/>
      <c r="F1" s="24"/>
      <c r="G1" s="24"/>
      <c r="H1" s="24"/>
      <c r="I1" s="24"/>
    </row>
    <row r="2" spans="1:9" ht="24" customHeight="1">
      <c r="A2" s="25"/>
      <c r="B2" s="25"/>
      <c r="C2" s="25"/>
      <c r="D2" s="25"/>
      <c r="E2" s="25"/>
      <c r="F2" s="25"/>
      <c r="G2" s="25"/>
      <c r="H2" s="25"/>
      <c r="I2" s="25"/>
    </row>
    <row r="3" spans="1:9" ht="24" customHeight="1">
      <c r="A3" s="26" t="s">
        <v>334</v>
      </c>
      <c r="B3" s="26"/>
      <c r="C3" s="26"/>
      <c r="D3" s="26"/>
      <c r="E3" s="26"/>
      <c r="F3" s="26"/>
      <c r="G3" s="26"/>
      <c r="H3" s="3" t="s">
        <v>335</v>
      </c>
      <c r="I3" s="4">
        <v>12</v>
      </c>
    </row>
    <row r="4" spans="1:9" ht="37.5" customHeight="1">
      <c r="A4" s="5" t="s">
        <v>336</v>
      </c>
      <c r="B4" s="6" t="s">
        <v>337</v>
      </c>
      <c r="C4" s="7" t="s">
        <v>338</v>
      </c>
      <c r="D4" s="7" t="s">
        <v>339</v>
      </c>
      <c r="E4" s="8" t="s">
        <v>340</v>
      </c>
      <c r="F4" s="7" t="s">
        <v>341</v>
      </c>
      <c r="G4" s="7" t="s">
        <v>342</v>
      </c>
      <c r="H4" s="9" t="s">
        <v>343</v>
      </c>
      <c r="I4" s="9" t="s">
        <v>344</v>
      </c>
    </row>
    <row r="5" spans="1:9" s="13" customFormat="1" ht="15" customHeight="1">
      <c r="A5" s="10">
        <v>1</v>
      </c>
      <c r="B5" s="11" t="s">
        <v>28</v>
      </c>
      <c r="C5" s="11" t="s">
        <v>29</v>
      </c>
      <c r="D5" s="10" t="s">
        <v>345</v>
      </c>
      <c r="E5" s="11" t="s">
        <v>30</v>
      </c>
      <c r="F5" s="29">
        <v>0.02701388888888889</v>
      </c>
      <c r="G5" s="10" t="str">
        <f aca="true" t="shared" si="0" ref="G5:G68">TEXT(INT((HOUR(F5)*3600+MINUTE(F5)*60+SECOND(F5))/$I$3/60),"0")&amp;"."&amp;TEXT(MOD((HOUR(F5)*3600+MINUTE(F5)*60+SECOND(F5))/$I$3,60),"00")&amp;"/km"</f>
        <v>3.15/km</v>
      </c>
      <c r="H5" s="12">
        <f aca="true" t="shared" si="1" ref="H5:H68">F5-$F$5</f>
        <v>0</v>
      </c>
      <c r="I5" s="12">
        <f>F5-INDEX($F$5:$F$1000,MATCH(D5,$D$5:$D$1000,0))</f>
        <v>0</v>
      </c>
    </row>
    <row r="6" spans="1:9" s="13" customFormat="1" ht="15" customHeight="1">
      <c r="A6" s="14">
        <v>2</v>
      </c>
      <c r="B6" s="15" t="s">
        <v>31</v>
      </c>
      <c r="C6" s="15" t="s">
        <v>32</v>
      </c>
      <c r="D6" s="14" t="s">
        <v>345</v>
      </c>
      <c r="E6" s="15" t="s">
        <v>30</v>
      </c>
      <c r="F6" s="30">
        <v>0.027233796296296298</v>
      </c>
      <c r="G6" s="14" t="str">
        <f t="shared" si="0"/>
        <v>3.16/km</v>
      </c>
      <c r="H6" s="16">
        <f t="shared" si="1"/>
        <v>0.00021990740740740825</v>
      </c>
      <c r="I6" s="16">
        <f>F6-INDEX($F$5:$F$157,MATCH(D6,$D$5:$D$157,0))</f>
        <v>0.00021990740740740825</v>
      </c>
    </row>
    <row r="7" spans="1:9" s="13" customFormat="1" ht="15" customHeight="1">
      <c r="A7" s="14">
        <v>3</v>
      </c>
      <c r="B7" s="15" t="s">
        <v>33</v>
      </c>
      <c r="C7" s="15" t="s">
        <v>34</v>
      </c>
      <c r="D7" s="14" t="s">
        <v>345</v>
      </c>
      <c r="E7" s="15" t="s">
        <v>35</v>
      </c>
      <c r="F7" s="30">
        <v>0.027395833333333338</v>
      </c>
      <c r="G7" s="14" t="str">
        <f t="shared" si="0"/>
        <v>3.17/km</v>
      </c>
      <c r="H7" s="16">
        <f t="shared" si="1"/>
        <v>0.00038194444444444864</v>
      </c>
      <c r="I7" s="16">
        <f>F7-INDEX($F$5:$F$157,MATCH(D7,$D$5:$D$157,0))</f>
        <v>0.00038194444444444864</v>
      </c>
    </row>
    <row r="8" spans="1:9" s="13" customFormat="1" ht="15" customHeight="1">
      <c r="A8" s="14">
        <v>4</v>
      </c>
      <c r="B8" s="15" t="s">
        <v>36</v>
      </c>
      <c r="C8" s="15" t="s">
        <v>37</v>
      </c>
      <c r="D8" s="14" t="s">
        <v>345</v>
      </c>
      <c r="E8" s="15" t="s">
        <v>30</v>
      </c>
      <c r="F8" s="30">
        <v>0.027997685185185184</v>
      </c>
      <c r="G8" s="14" t="str">
        <f t="shared" si="0"/>
        <v>3.22/km</v>
      </c>
      <c r="H8" s="16">
        <f t="shared" si="1"/>
        <v>0.0009837962962962951</v>
      </c>
      <c r="I8" s="16">
        <f>F8-INDEX($F$5:$F$157,MATCH(D8,$D$5:$D$157,0))</f>
        <v>0.0009837962962962951</v>
      </c>
    </row>
    <row r="9" spans="1:9" s="13" customFormat="1" ht="15" customHeight="1">
      <c r="A9" s="14">
        <v>5</v>
      </c>
      <c r="B9" s="15" t="s">
        <v>38</v>
      </c>
      <c r="C9" s="15" t="s">
        <v>39</v>
      </c>
      <c r="D9" s="14" t="s">
        <v>345</v>
      </c>
      <c r="E9" s="15" t="s">
        <v>330</v>
      </c>
      <c r="F9" s="30">
        <v>0.028240740740740736</v>
      </c>
      <c r="G9" s="14" t="str">
        <f t="shared" si="0"/>
        <v>3.23/km</v>
      </c>
      <c r="H9" s="16">
        <f t="shared" si="1"/>
        <v>0.001226851851851847</v>
      </c>
      <c r="I9" s="16">
        <f>F9-INDEX($F$5:$F$157,MATCH(D9,$D$5:$D$157,0))</f>
        <v>0.001226851851851847</v>
      </c>
    </row>
    <row r="10" spans="1:9" s="13" customFormat="1" ht="15" customHeight="1">
      <c r="A10" s="14">
        <v>6</v>
      </c>
      <c r="B10" s="15" t="s">
        <v>40</v>
      </c>
      <c r="C10" s="15" t="s">
        <v>41</v>
      </c>
      <c r="D10" s="14" t="s">
        <v>345</v>
      </c>
      <c r="E10" s="15" t="s">
        <v>30</v>
      </c>
      <c r="F10" s="30">
        <v>0.028344907407407412</v>
      </c>
      <c r="G10" s="14" t="str">
        <f t="shared" si="0"/>
        <v>3.24/km</v>
      </c>
      <c r="H10" s="16">
        <f t="shared" si="1"/>
        <v>0.001331018518518523</v>
      </c>
      <c r="I10" s="16">
        <f>F10-INDEX($F$5:$F$157,MATCH(D10,$D$5:$D$157,0))</f>
        <v>0.001331018518518523</v>
      </c>
    </row>
    <row r="11" spans="1:9" s="13" customFormat="1" ht="15" customHeight="1">
      <c r="A11" s="14">
        <v>7</v>
      </c>
      <c r="B11" s="15" t="s">
        <v>42</v>
      </c>
      <c r="C11" s="15" t="s">
        <v>43</v>
      </c>
      <c r="D11" s="14" t="s">
        <v>345</v>
      </c>
      <c r="E11" s="15" t="s">
        <v>30</v>
      </c>
      <c r="F11" s="30">
        <v>0.029270833333333333</v>
      </c>
      <c r="G11" s="14" t="str">
        <f t="shared" si="0"/>
        <v>3.31/km</v>
      </c>
      <c r="H11" s="16">
        <f t="shared" si="1"/>
        <v>0.0022569444444444434</v>
      </c>
      <c r="I11" s="16">
        <f>F11-INDEX($F$5:$F$157,MATCH(D11,$D$5:$D$157,0))</f>
        <v>0.0022569444444444434</v>
      </c>
    </row>
    <row r="12" spans="1:9" s="13" customFormat="1" ht="15" customHeight="1">
      <c r="A12" s="14">
        <v>8</v>
      </c>
      <c r="B12" s="15" t="s">
        <v>44</v>
      </c>
      <c r="C12" s="15" t="s">
        <v>39</v>
      </c>
      <c r="D12" s="14" t="s">
        <v>345</v>
      </c>
      <c r="E12" s="15" t="s">
        <v>45</v>
      </c>
      <c r="F12" s="30">
        <v>0.02936342592592592</v>
      </c>
      <c r="G12" s="14" t="str">
        <f t="shared" si="0"/>
        <v>3.31/km</v>
      </c>
      <c r="H12" s="16">
        <f t="shared" si="1"/>
        <v>0.002349537037037032</v>
      </c>
      <c r="I12" s="16">
        <f>F12-INDEX($F$5:$F$157,MATCH(D12,$D$5:$D$157,0))</f>
        <v>0.002349537037037032</v>
      </c>
    </row>
    <row r="13" spans="1:9" s="13" customFormat="1" ht="15" customHeight="1">
      <c r="A13" s="14">
        <v>9</v>
      </c>
      <c r="B13" s="15" t="s">
        <v>46</v>
      </c>
      <c r="C13" s="15" t="s">
        <v>47</v>
      </c>
      <c r="D13" s="14" t="s">
        <v>345</v>
      </c>
      <c r="E13" s="15" t="s">
        <v>328</v>
      </c>
      <c r="F13" s="30">
        <v>0.029409722222222223</v>
      </c>
      <c r="G13" s="14" t="str">
        <f t="shared" si="0"/>
        <v>3.32/km</v>
      </c>
      <c r="H13" s="16">
        <f t="shared" si="1"/>
        <v>0.002395833333333333</v>
      </c>
      <c r="I13" s="16">
        <f>F13-INDEX($F$5:$F$157,MATCH(D13,$D$5:$D$157,0))</f>
        <v>0.002395833333333333</v>
      </c>
    </row>
    <row r="14" spans="1:9" s="13" customFormat="1" ht="15" customHeight="1">
      <c r="A14" s="14">
        <v>10</v>
      </c>
      <c r="B14" s="15" t="s">
        <v>48</v>
      </c>
      <c r="C14" s="15" t="s">
        <v>49</v>
      </c>
      <c r="D14" s="14" t="s">
        <v>345</v>
      </c>
      <c r="E14" s="15" t="s">
        <v>328</v>
      </c>
      <c r="F14" s="30">
        <v>0.029780092592592594</v>
      </c>
      <c r="G14" s="14" t="str">
        <f t="shared" si="0"/>
        <v>3.34/km</v>
      </c>
      <c r="H14" s="16">
        <f t="shared" si="1"/>
        <v>0.0027662037037037047</v>
      </c>
      <c r="I14" s="16">
        <f>F14-INDEX($F$5:$F$157,MATCH(D14,$D$5:$D$157,0))</f>
        <v>0.0027662037037037047</v>
      </c>
    </row>
    <row r="15" spans="1:9" s="13" customFormat="1" ht="15" customHeight="1">
      <c r="A15" s="14">
        <v>11</v>
      </c>
      <c r="B15" s="15" t="s">
        <v>50</v>
      </c>
      <c r="C15" s="15" t="s">
        <v>47</v>
      </c>
      <c r="D15" s="14" t="s">
        <v>345</v>
      </c>
      <c r="E15" s="15" t="s">
        <v>51</v>
      </c>
      <c r="F15" s="30">
        <v>0.02980324074074074</v>
      </c>
      <c r="G15" s="14" t="str">
        <f t="shared" si="0"/>
        <v>3.35/km</v>
      </c>
      <c r="H15" s="16">
        <f t="shared" si="1"/>
        <v>0.002789351851851852</v>
      </c>
      <c r="I15" s="16">
        <f>F15-INDEX($F$5:$F$157,MATCH(D15,$D$5:$D$157,0))</f>
        <v>0.002789351851851852</v>
      </c>
    </row>
    <row r="16" spans="1:9" s="13" customFormat="1" ht="15" customHeight="1">
      <c r="A16" s="14">
        <v>12</v>
      </c>
      <c r="B16" s="15" t="s">
        <v>52</v>
      </c>
      <c r="C16" s="15" t="s">
        <v>53</v>
      </c>
      <c r="D16" s="14" t="s">
        <v>345</v>
      </c>
      <c r="E16" s="15" t="s">
        <v>51</v>
      </c>
      <c r="F16" s="30">
        <v>0.029988425925925922</v>
      </c>
      <c r="G16" s="14" t="str">
        <f t="shared" si="0"/>
        <v>3.36/km</v>
      </c>
      <c r="H16" s="16">
        <f t="shared" si="1"/>
        <v>0.0029745370370370325</v>
      </c>
      <c r="I16" s="16">
        <f>F16-INDEX($F$5:$F$157,MATCH(D16,$D$5:$D$157,0))</f>
        <v>0.0029745370370370325</v>
      </c>
    </row>
    <row r="17" spans="1:9" s="13" customFormat="1" ht="15" customHeight="1">
      <c r="A17" s="14">
        <v>13</v>
      </c>
      <c r="B17" s="15" t="s">
        <v>54</v>
      </c>
      <c r="C17" s="15" t="s">
        <v>55</v>
      </c>
      <c r="D17" s="14" t="s">
        <v>345</v>
      </c>
      <c r="E17" s="15" t="s">
        <v>30</v>
      </c>
      <c r="F17" s="30">
        <v>0.03002314814814815</v>
      </c>
      <c r="G17" s="14" t="str">
        <f t="shared" si="0"/>
        <v>3.36/km</v>
      </c>
      <c r="H17" s="16">
        <f t="shared" si="1"/>
        <v>0.00300925925925926</v>
      </c>
      <c r="I17" s="16">
        <f>F17-INDEX($F$5:$F$157,MATCH(D17,$D$5:$D$157,0))</f>
        <v>0.00300925925925926</v>
      </c>
    </row>
    <row r="18" spans="1:9" s="13" customFormat="1" ht="15" customHeight="1">
      <c r="A18" s="14">
        <v>14</v>
      </c>
      <c r="B18" s="15" t="s">
        <v>56</v>
      </c>
      <c r="C18" s="15" t="s">
        <v>57</v>
      </c>
      <c r="D18" s="14" t="s">
        <v>345</v>
      </c>
      <c r="E18" s="15" t="s">
        <v>30</v>
      </c>
      <c r="F18" s="30">
        <v>0.030416666666666665</v>
      </c>
      <c r="G18" s="14" t="str">
        <f t="shared" si="0"/>
        <v>3.39/km</v>
      </c>
      <c r="H18" s="16">
        <f t="shared" si="1"/>
        <v>0.0034027777777777754</v>
      </c>
      <c r="I18" s="16">
        <f>F18-INDEX($F$5:$F$157,MATCH(D18,$D$5:$D$157,0))</f>
        <v>0.0034027777777777754</v>
      </c>
    </row>
    <row r="19" spans="1:9" s="13" customFormat="1" ht="15" customHeight="1">
      <c r="A19" s="14">
        <v>15</v>
      </c>
      <c r="B19" s="15" t="s">
        <v>58</v>
      </c>
      <c r="C19" s="15" t="s">
        <v>59</v>
      </c>
      <c r="D19" s="14" t="s">
        <v>345</v>
      </c>
      <c r="E19" s="15" t="s">
        <v>328</v>
      </c>
      <c r="F19" s="30">
        <v>0.03071759259259259</v>
      </c>
      <c r="G19" s="14" t="str">
        <f t="shared" si="0"/>
        <v>3.41/km</v>
      </c>
      <c r="H19" s="16">
        <f t="shared" si="1"/>
        <v>0.003703703703703702</v>
      </c>
      <c r="I19" s="16">
        <f>F19-INDEX($F$5:$F$157,MATCH(D19,$D$5:$D$157,0))</f>
        <v>0.003703703703703702</v>
      </c>
    </row>
    <row r="20" spans="1:9" s="13" customFormat="1" ht="15" customHeight="1">
      <c r="A20" s="14">
        <v>16</v>
      </c>
      <c r="B20" s="15" t="s">
        <v>60</v>
      </c>
      <c r="C20" s="15" t="s">
        <v>61</v>
      </c>
      <c r="D20" s="14" t="s">
        <v>345</v>
      </c>
      <c r="E20" s="15" t="s">
        <v>51</v>
      </c>
      <c r="F20" s="30">
        <v>0.030821759259259257</v>
      </c>
      <c r="G20" s="14" t="str">
        <f t="shared" si="0"/>
        <v>3.42/km</v>
      </c>
      <c r="H20" s="16">
        <f t="shared" si="1"/>
        <v>0.0038078703703703677</v>
      </c>
      <c r="I20" s="16">
        <f>F20-INDEX($F$5:$F$157,MATCH(D20,$D$5:$D$157,0))</f>
        <v>0.0038078703703703677</v>
      </c>
    </row>
    <row r="21" spans="1:9" s="13" customFormat="1" ht="15" customHeight="1">
      <c r="A21" s="14">
        <v>17</v>
      </c>
      <c r="B21" s="15" t="s">
        <v>62</v>
      </c>
      <c r="C21" s="15" t="s">
        <v>63</v>
      </c>
      <c r="D21" s="14" t="s">
        <v>345</v>
      </c>
      <c r="E21" s="15" t="s">
        <v>331</v>
      </c>
      <c r="F21" s="30">
        <v>0.031041666666666665</v>
      </c>
      <c r="G21" s="14" t="str">
        <f t="shared" si="0"/>
        <v>3.44/km</v>
      </c>
      <c r="H21" s="16">
        <f t="shared" si="1"/>
        <v>0.004027777777777776</v>
      </c>
      <c r="I21" s="16">
        <f>F21-INDEX($F$5:$F$157,MATCH(D21,$D$5:$D$157,0))</f>
        <v>0.004027777777777776</v>
      </c>
    </row>
    <row r="22" spans="1:9" s="13" customFormat="1" ht="15" customHeight="1">
      <c r="A22" s="14">
        <v>18</v>
      </c>
      <c r="B22" s="15" t="s">
        <v>64</v>
      </c>
      <c r="C22" s="15" t="s">
        <v>65</v>
      </c>
      <c r="D22" s="14" t="s">
        <v>345</v>
      </c>
      <c r="E22" s="15" t="s">
        <v>66</v>
      </c>
      <c r="F22" s="30">
        <v>0.03108796296296296</v>
      </c>
      <c r="G22" s="14" t="str">
        <f t="shared" si="0"/>
        <v>3.44/km</v>
      </c>
      <c r="H22" s="16">
        <f t="shared" si="1"/>
        <v>0.00407407407407407</v>
      </c>
      <c r="I22" s="16">
        <f>F22-INDEX($F$5:$F$157,MATCH(D22,$D$5:$D$157,0))</f>
        <v>0.00407407407407407</v>
      </c>
    </row>
    <row r="23" spans="1:9" s="13" customFormat="1" ht="15" customHeight="1">
      <c r="A23" s="14">
        <v>19</v>
      </c>
      <c r="B23" s="15" t="s">
        <v>67</v>
      </c>
      <c r="C23" s="15" t="s">
        <v>68</v>
      </c>
      <c r="D23" s="14" t="s">
        <v>345</v>
      </c>
      <c r="E23" s="15" t="s">
        <v>30</v>
      </c>
      <c r="F23" s="30">
        <v>0.031122685185185187</v>
      </c>
      <c r="G23" s="14" t="str">
        <f t="shared" si="0"/>
        <v>3.44/km</v>
      </c>
      <c r="H23" s="16">
        <f t="shared" si="1"/>
        <v>0.004108796296296298</v>
      </c>
      <c r="I23" s="16">
        <f>F23-INDEX($F$5:$F$157,MATCH(D23,$D$5:$D$157,0))</f>
        <v>0.004108796296296298</v>
      </c>
    </row>
    <row r="24" spans="1:9" s="13" customFormat="1" ht="15" customHeight="1">
      <c r="A24" s="14">
        <v>20</v>
      </c>
      <c r="B24" s="15" t="s">
        <v>69</v>
      </c>
      <c r="C24" s="15" t="s">
        <v>4</v>
      </c>
      <c r="D24" s="14" t="s">
        <v>345</v>
      </c>
      <c r="E24" s="15" t="s">
        <v>332</v>
      </c>
      <c r="F24" s="30">
        <v>0.03125</v>
      </c>
      <c r="G24" s="14" t="str">
        <f t="shared" si="0"/>
        <v>3.45/km</v>
      </c>
      <c r="H24" s="16">
        <f t="shared" si="1"/>
        <v>0.004236111111111111</v>
      </c>
      <c r="I24" s="16">
        <f>F24-INDEX($F$5:$F$157,MATCH(D24,$D$5:$D$157,0))</f>
        <v>0.004236111111111111</v>
      </c>
    </row>
    <row r="25" spans="1:9" s="13" customFormat="1" ht="15" customHeight="1">
      <c r="A25" s="14">
        <v>21</v>
      </c>
      <c r="B25" s="15" t="s">
        <v>70</v>
      </c>
      <c r="C25" s="15" t="s">
        <v>71</v>
      </c>
      <c r="D25" s="14" t="s">
        <v>345</v>
      </c>
      <c r="E25" s="15" t="s">
        <v>30</v>
      </c>
      <c r="F25" s="30">
        <v>0.03135416666666666</v>
      </c>
      <c r="G25" s="14" t="str">
        <f t="shared" si="0"/>
        <v>3.46/km</v>
      </c>
      <c r="H25" s="16">
        <f t="shared" si="1"/>
        <v>0.004340277777777773</v>
      </c>
      <c r="I25" s="16">
        <f>F25-INDEX($F$5:$F$157,MATCH(D25,$D$5:$D$157,0))</f>
        <v>0.004340277777777773</v>
      </c>
    </row>
    <row r="26" spans="1:9" s="13" customFormat="1" ht="15" customHeight="1">
      <c r="A26" s="14">
        <v>22</v>
      </c>
      <c r="B26" s="15" t="s">
        <v>72</v>
      </c>
      <c r="C26" s="15" t="s">
        <v>3</v>
      </c>
      <c r="D26" s="14" t="s">
        <v>345</v>
      </c>
      <c r="E26" s="15" t="s">
        <v>332</v>
      </c>
      <c r="F26" s="30">
        <v>0.03152777777777777</v>
      </c>
      <c r="G26" s="14" t="str">
        <f t="shared" si="0"/>
        <v>3.47/km</v>
      </c>
      <c r="H26" s="16">
        <f t="shared" si="1"/>
        <v>0.004513888888888883</v>
      </c>
      <c r="I26" s="16">
        <f>F26-INDEX($F$5:$F$157,MATCH(D26,$D$5:$D$157,0))</f>
        <v>0.004513888888888883</v>
      </c>
    </row>
    <row r="27" spans="1:9" s="13" customFormat="1" ht="15" customHeight="1">
      <c r="A27" s="14">
        <v>23</v>
      </c>
      <c r="B27" s="15" t="s">
        <v>73</v>
      </c>
      <c r="C27" s="15" t="s">
        <v>74</v>
      </c>
      <c r="D27" s="14" t="s">
        <v>345</v>
      </c>
      <c r="E27" s="15" t="s">
        <v>328</v>
      </c>
      <c r="F27" s="30">
        <v>0.031574074074074074</v>
      </c>
      <c r="G27" s="14" t="str">
        <f t="shared" si="0"/>
        <v>3.47/km</v>
      </c>
      <c r="H27" s="16">
        <f t="shared" si="1"/>
        <v>0.0045601851851851845</v>
      </c>
      <c r="I27" s="16">
        <f>F27-INDEX($F$5:$F$157,MATCH(D27,$D$5:$D$157,0))</f>
        <v>0.0045601851851851845</v>
      </c>
    </row>
    <row r="28" spans="1:9" s="17" customFormat="1" ht="15" customHeight="1">
      <c r="A28" s="14">
        <v>24</v>
      </c>
      <c r="B28" s="15" t="s">
        <v>75</v>
      </c>
      <c r="C28" s="15" t="s">
        <v>76</v>
      </c>
      <c r="D28" s="14" t="s">
        <v>345</v>
      </c>
      <c r="E28" s="15" t="s">
        <v>30</v>
      </c>
      <c r="F28" s="30">
        <v>0.03159722222222222</v>
      </c>
      <c r="G28" s="14" t="str">
        <f t="shared" si="0"/>
        <v>3.48/km</v>
      </c>
      <c r="H28" s="16">
        <f t="shared" si="1"/>
        <v>0.004583333333333332</v>
      </c>
      <c r="I28" s="16">
        <f>F28-INDEX($F$5:$F$157,MATCH(D28,$D$5:$D$157,0))</f>
        <v>0.004583333333333332</v>
      </c>
    </row>
    <row r="29" spans="1:9" ht="15" customHeight="1">
      <c r="A29" s="14">
        <v>25</v>
      </c>
      <c r="B29" s="15" t="s">
        <v>77</v>
      </c>
      <c r="C29" s="15" t="s">
        <v>13</v>
      </c>
      <c r="D29" s="14" t="s">
        <v>345</v>
      </c>
      <c r="E29" s="15" t="s">
        <v>78</v>
      </c>
      <c r="F29" s="30">
        <v>0.031782407407407405</v>
      </c>
      <c r="G29" s="14" t="str">
        <f t="shared" si="0"/>
        <v>3.49/km</v>
      </c>
      <c r="H29" s="16">
        <f t="shared" si="1"/>
        <v>0.004768518518518516</v>
      </c>
      <c r="I29" s="16">
        <f>F29-INDEX($F$5:$F$157,MATCH(D29,$D$5:$D$157,0))</f>
        <v>0.004768518518518516</v>
      </c>
    </row>
    <row r="30" spans="1:9" ht="15" customHeight="1">
      <c r="A30" s="14">
        <v>26</v>
      </c>
      <c r="B30" s="15" t="s">
        <v>79</v>
      </c>
      <c r="C30" s="15" t="s">
        <v>80</v>
      </c>
      <c r="D30" s="14" t="s">
        <v>345</v>
      </c>
      <c r="E30" s="15" t="s">
        <v>81</v>
      </c>
      <c r="F30" s="30">
        <v>0.03208333333333333</v>
      </c>
      <c r="G30" s="14" t="str">
        <f t="shared" si="0"/>
        <v>3.51/km</v>
      </c>
      <c r="H30" s="16">
        <f t="shared" si="1"/>
        <v>0.005069444444444442</v>
      </c>
      <c r="I30" s="16">
        <f>F30-INDEX($F$5:$F$157,MATCH(D30,$D$5:$D$157,0))</f>
        <v>0.005069444444444442</v>
      </c>
    </row>
    <row r="31" spans="1:9" ht="15" customHeight="1">
      <c r="A31" s="14">
        <v>27</v>
      </c>
      <c r="B31" s="15" t="s">
        <v>82</v>
      </c>
      <c r="C31" s="15" t="s">
        <v>19</v>
      </c>
      <c r="D31" s="14" t="s">
        <v>345</v>
      </c>
      <c r="E31" s="15" t="s">
        <v>30</v>
      </c>
      <c r="F31" s="30">
        <v>0.032129629629629626</v>
      </c>
      <c r="G31" s="14" t="str">
        <f t="shared" si="0"/>
        <v>3.51/km</v>
      </c>
      <c r="H31" s="16">
        <f t="shared" si="1"/>
        <v>0.005115740740740737</v>
      </c>
      <c r="I31" s="16">
        <f>F31-INDEX($F$5:$F$157,MATCH(D31,$D$5:$D$157,0))</f>
        <v>0.005115740740740737</v>
      </c>
    </row>
    <row r="32" spans="1:9" ht="15" customHeight="1">
      <c r="A32" s="14">
        <v>28</v>
      </c>
      <c r="B32" s="15" t="s">
        <v>83</v>
      </c>
      <c r="C32" s="15" t="s">
        <v>84</v>
      </c>
      <c r="D32" s="14" t="s">
        <v>345</v>
      </c>
      <c r="E32" s="15" t="s">
        <v>85</v>
      </c>
      <c r="F32" s="30">
        <v>0.0321875</v>
      </c>
      <c r="G32" s="14" t="str">
        <f t="shared" si="0"/>
        <v>3.52/km</v>
      </c>
      <c r="H32" s="16">
        <f t="shared" si="1"/>
        <v>0.0051736111111111115</v>
      </c>
      <c r="I32" s="16">
        <f>F32-INDEX($F$5:$F$157,MATCH(D32,$D$5:$D$157,0))</f>
        <v>0.0051736111111111115</v>
      </c>
    </row>
    <row r="33" spans="1:9" ht="15" customHeight="1">
      <c r="A33" s="14">
        <v>29</v>
      </c>
      <c r="B33" s="15" t="s">
        <v>86</v>
      </c>
      <c r="C33" s="15" t="s">
        <v>87</v>
      </c>
      <c r="D33" s="14" t="s">
        <v>345</v>
      </c>
      <c r="E33" s="15" t="s">
        <v>331</v>
      </c>
      <c r="F33" s="30">
        <v>0.03222222222222222</v>
      </c>
      <c r="G33" s="14" t="str">
        <f t="shared" si="0"/>
        <v>3.52/km</v>
      </c>
      <c r="H33" s="16">
        <f t="shared" si="1"/>
        <v>0.005208333333333332</v>
      </c>
      <c r="I33" s="16">
        <f>F33-INDEX($F$5:$F$157,MATCH(D33,$D$5:$D$157,0))</f>
        <v>0.005208333333333332</v>
      </c>
    </row>
    <row r="34" spans="1:9" ht="15" customHeight="1">
      <c r="A34" s="14">
        <v>30</v>
      </c>
      <c r="B34" s="15" t="s">
        <v>88</v>
      </c>
      <c r="C34" s="15" t="s">
        <v>89</v>
      </c>
      <c r="D34" s="14" t="s">
        <v>345</v>
      </c>
      <c r="E34" s="15" t="s">
        <v>30</v>
      </c>
      <c r="F34" s="30">
        <v>0.03228009259259259</v>
      </c>
      <c r="G34" s="14" t="str">
        <f t="shared" si="0"/>
        <v>3.52/km</v>
      </c>
      <c r="H34" s="16">
        <f t="shared" si="1"/>
        <v>0.0052662037037037</v>
      </c>
      <c r="I34" s="16">
        <f>F34-INDEX($F$5:$F$157,MATCH(D34,$D$5:$D$157,0))</f>
        <v>0.0052662037037037</v>
      </c>
    </row>
    <row r="35" spans="1:9" ht="15" customHeight="1">
      <c r="A35" s="14">
        <v>31</v>
      </c>
      <c r="B35" s="15" t="s">
        <v>90</v>
      </c>
      <c r="C35" s="15" t="s">
        <v>91</v>
      </c>
      <c r="D35" s="14" t="s">
        <v>345</v>
      </c>
      <c r="E35" s="15" t="s">
        <v>30</v>
      </c>
      <c r="F35" s="30">
        <v>0.03231481481481482</v>
      </c>
      <c r="G35" s="14" t="str">
        <f t="shared" si="0"/>
        <v>3.53/km</v>
      </c>
      <c r="H35" s="16">
        <f t="shared" si="1"/>
        <v>0.005300925925925928</v>
      </c>
      <c r="I35" s="16">
        <f>F35-INDEX($F$5:$F$157,MATCH(D35,$D$5:$D$157,0))</f>
        <v>0.005300925925925928</v>
      </c>
    </row>
    <row r="36" spans="1:9" ht="15" customHeight="1">
      <c r="A36" s="14">
        <v>32</v>
      </c>
      <c r="B36" s="15" t="s">
        <v>92</v>
      </c>
      <c r="C36" s="15" t="s">
        <v>93</v>
      </c>
      <c r="D36" s="14" t="s">
        <v>345</v>
      </c>
      <c r="E36" s="15" t="s">
        <v>51</v>
      </c>
      <c r="F36" s="30">
        <v>0.03255787037037037</v>
      </c>
      <c r="G36" s="14" t="str">
        <f t="shared" si="0"/>
        <v>3.54/km</v>
      </c>
      <c r="H36" s="16">
        <f t="shared" si="1"/>
        <v>0.00554398148148148</v>
      </c>
      <c r="I36" s="16">
        <f>F36-INDEX($F$5:$F$157,MATCH(D36,$D$5:$D$157,0))</f>
        <v>0.00554398148148148</v>
      </c>
    </row>
    <row r="37" spans="1:9" ht="15" customHeight="1">
      <c r="A37" s="14">
        <v>33</v>
      </c>
      <c r="B37" s="15" t="s">
        <v>94</v>
      </c>
      <c r="C37" s="15" t="s">
        <v>95</v>
      </c>
      <c r="D37" s="14" t="s">
        <v>345</v>
      </c>
      <c r="E37" s="15" t="s">
        <v>331</v>
      </c>
      <c r="F37" s="30">
        <v>0.03283564814814815</v>
      </c>
      <c r="G37" s="14" t="str">
        <f t="shared" si="0"/>
        <v>3.56/km</v>
      </c>
      <c r="H37" s="16">
        <f t="shared" si="1"/>
        <v>0.005821759259259259</v>
      </c>
      <c r="I37" s="16">
        <f>F37-INDEX($F$5:$F$157,MATCH(D37,$D$5:$D$157,0))</f>
        <v>0.005821759259259259</v>
      </c>
    </row>
    <row r="38" spans="1:9" ht="15" customHeight="1">
      <c r="A38" s="14">
        <v>34</v>
      </c>
      <c r="B38" s="15" t="s">
        <v>96</v>
      </c>
      <c r="C38" s="15" t="s">
        <v>97</v>
      </c>
      <c r="D38" s="14" t="s">
        <v>345</v>
      </c>
      <c r="E38" s="15" t="s">
        <v>331</v>
      </c>
      <c r="F38" s="30">
        <v>0.03310185185185185</v>
      </c>
      <c r="G38" s="14" t="str">
        <f t="shared" si="0"/>
        <v>3.58/km</v>
      </c>
      <c r="H38" s="16">
        <f t="shared" si="1"/>
        <v>0.006087962962962958</v>
      </c>
      <c r="I38" s="16">
        <f>F38-INDEX($F$5:$F$157,MATCH(D38,$D$5:$D$157,0))</f>
        <v>0.006087962962962958</v>
      </c>
    </row>
    <row r="39" spans="1:9" ht="15" customHeight="1">
      <c r="A39" s="14">
        <v>35</v>
      </c>
      <c r="B39" s="15" t="s">
        <v>98</v>
      </c>
      <c r="C39" s="15" t="s">
        <v>55</v>
      </c>
      <c r="D39" s="14" t="s">
        <v>345</v>
      </c>
      <c r="E39" s="15" t="s">
        <v>30</v>
      </c>
      <c r="F39" s="30">
        <v>0.033125</v>
      </c>
      <c r="G39" s="14" t="str">
        <f t="shared" si="0"/>
        <v>3.59/km</v>
      </c>
      <c r="H39" s="16">
        <f t="shared" si="1"/>
        <v>0.006111111111111112</v>
      </c>
      <c r="I39" s="16">
        <f>F39-INDEX($F$5:$F$157,MATCH(D39,$D$5:$D$157,0))</f>
        <v>0.006111111111111112</v>
      </c>
    </row>
    <row r="40" spans="1:9" ht="15" customHeight="1">
      <c r="A40" s="14">
        <v>36</v>
      </c>
      <c r="B40" s="15" t="s">
        <v>99</v>
      </c>
      <c r="C40" s="15" t="s">
        <v>12</v>
      </c>
      <c r="D40" s="14" t="s">
        <v>345</v>
      </c>
      <c r="E40" s="15" t="s">
        <v>30</v>
      </c>
      <c r="F40" s="30">
        <v>0.03314814814814815</v>
      </c>
      <c r="G40" s="14" t="str">
        <f t="shared" si="0"/>
        <v>3.59/km</v>
      </c>
      <c r="H40" s="16">
        <f t="shared" si="1"/>
        <v>0.0061342592592592594</v>
      </c>
      <c r="I40" s="16">
        <f>F40-INDEX($F$5:$F$157,MATCH(D40,$D$5:$D$157,0))</f>
        <v>0.0061342592592592594</v>
      </c>
    </row>
    <row r="41" spans="1:9" ht="15" customHeight="1">
      <c r="A41" s="14">
        <v>37</v>
      </c>
      <c r="B41" s="15" t="s">
        <v>100</v>
      </c>
      <c r="C41" s="15" t="s">
        <v>26</v>
      </c>
      <c r="D41" s="14" t="s">
        <v>345</v>
      </c>
      <c r="E41" s="15" t="s">
        <v>51</v>
      </c>
      <c r="F41" s="30">
        <v>0.03318287037037037</v>
      </c>
      <c r="G41" s="14" t="str">
        <f t="shared" si="0"/>
        <v>3.59/km</v>
      </c>
      <c r="H41" s="16">
        <f t="shared" si="1"/>
        <v>0.00616898148148148</v>
      </c>
      <c r="I41" s="16">
        <f>F41-INDEX($F$5:$F$157,MATCH(D41,$D$5:$D$157,0))</f>
        <v>0.00616898148148148</v>
      </c>
    </row>
    <row r="42" spans="1:9" ht="15" customHeight="1">
      <c r="A42" s="14">
        <v>38</v>
      </c>
      <c r="B42" s="15" t="s">
        <v>101</v>
      </c>
      <c r="C42" s="15" t="s">
        <v>102</v>
      </c>
      <c r="D42" s="14" t="s">
        <v>345</v>
      </c>
      <c r="E42" s="15" t="s">
        <v>103</v>
      </c>
      <c r="F42" s="30">
        <v>0.03319444444444444</v>
      </c>
      <c r="G42" s="14" t="str">
        <f t="shared" si="0"/>
        <v>3.59/km</v>
      </c>
      <c r="H42" s="16">
        <f t="shared" si="1"/>
        <v>0.006180555555555554</v>
      </c>
      <c r="I42" s="16">
        <f>F42-INDEX($F$5:$F$157,MATCH(D42,$D$5:$D$157,0))</f>
        <v>0.006180555555555554</v>
      </c>
    </row>
    <row r="43" spans="1:9" ht="15" customHeight="1">
      <c r="A43" s="14">
        <v>39</v>
      </c>
      <c r="B43" s="15" t="s">
        <v>104</v>
      </c>
      <c r="C43" s="15" t="s">
        <v>21</v>
      </c>
      <c r="D43" s="14" t="s">
        <v>345</v>
      </c>
      <c r="E43" s="15" t="s">
        <v>30</v>
      </c>
      <c r="F43" s="30">
        <v>0.03333333333333333</v>
      </c>
      <c r="G43" s="14" t="str">
        <f t="shared" si="0"/>
        <v>4.00/km</v>
      </c>
      <c r="H43" s="16">
        <f t="shared" si="1"/>
        <v>0.0063194444444444435</v>
      </c>
      <c r="I43" s="16">
        <f>F43-INDEX($F$5:$F$157,MATCH(D43,$D$5:$D$157,0))</f>
        <v>0.0063194444444444435</v>
      </c>
    </row>
    <row r="44" spans="1:9" ht="15" customHeight="1">
      <c r="A44" s="14">
        <v>40</v>
      </c>
      <c r="B44" s="15" t="s">
        <v>105</v>
      </c>
      <c r="C44" s="15" t="s">
        <v>106</v>
      </c>
      <c r="D44" s="14" t="s">
        <v>345</v>
      </c>
      <c r="E44" s="15" t="s">
        <v>30</v>
      </c>
      <c r="F44" s="30">
        <v>0.03347222222222222</v>
      </c>
      <c r="G44" s="14" t="str">
        <f t="shared" si="0"/>
        <v>4.01/km</v>
      </c>
      <c r="H44" s="16">
        <f t="shared" si="1"/>
        <v>0.006458333333333333</v>
      </c>
      <c r="I44" s="16">
        <f>F44-INDEX($F$5:$F$157,MATCH(D44,$D$5:$D$157,0))</f>
        <v>0.006458333333333333</v>
      </c>
    </row>
    <row r="45" spans="1:9" ht="15" customHeight="1">
      <c r="A45" s="14">
        <v>41</v>
      </c>
      <c r="B45" s="15" t="s">
        <v>107</v>
      </c>
      <c r="C45" s="15" t="s">
        <v>108</v>
      </c>
      <c r="D45" s="14" t="s">
        <v>345</v>
      </c>
      <c r="E45" s="15" t="s">
        <v>109</v>
      </c>
      <c r="F45" s="30">
        <v>0.03349537037037037</v>
      </c>
      <c r="G45" s="14" t="str">
        <f t="shared" si="0"/>
        <v>4.01/km</v>
      </c>
      <c r="H45" s="16">
        <f t="shared" si="1"/>
        <v>0.00648148148148148</v>
      </c>
      <c r="I45" s="16">
        <f>F45-INDEX($F$5:$F$157,MATCH(D45,$D$5:$D$157,0))</f>
        <v>0.00648148148148148</v>
      </c>
    </row>
    <row r="46" spans="1:9" ht="15" customHeight="1">
      <c r="A46" s="14">
        <v>42</v>
      </c>
      <c r="B46" s="15" t="s">
        <v>110</v>
      </c>
      <c r="C46" s="15" t="s">
        <v>22</v>
      </c>
      <c r="D46" s="14" t="s">
        <v>345</v>
      </c>
      <c r="E46" s="15" t="s">
        <v>78</v>
      </c>
      <c r="F46" s="30">
        <v>0.03351851851851852</v>
      </c>
      <c r="G46" s="14" t="str">
        <f t="shared" si="0"/>
        <v>4.01/km</v>
      </c>
      <c r="H46" s="16">
        <f t="shared" si="1"/>
        <v>0.006504629629629628</v>
      </c>
      <c r="I46" s="16">
        <f>F46-INDEX($F$5:$F$157,MATCH(D46,$D$5:$D$157,0))</f>
        <v>0.006504629629629628</v>
      </c>
    </row>
    <row r="47" spans="1:9" ht="15" customHeight="1">
      <c r="A47" s="14">
        <v>43</v>
      </c>
      <c r="B47" s="15" t="s">
        <v>111</v>
      </c>
      <c r="C47" s="15" t="s">
        <v>18</v>
      </c>
      <c r="D47" s="14" t="s">
        <v>345</v>
      </c>
      <c r="E47" s="15" t="s">
        <v>78</v>
      </c>
      <c r="F47" s="30">
        <v>0.03353009259259259</v>
      </c>
      <c r="G47" s="14" t="str">
        <f t="shared" si="0"/>
        <v>4.01/km</v>
      </c>
      <c r="H47" s="16">
        <f t="shared" si="1"/>
        <v>0.006516203703703701</v>
      </c>
      <c r="I47" s="16">
        <f>F47-INDEX($F$5:$F$157,MATCH(D47,$D$5:$D$157,0))</f>
        <v>0.006516203703703701</v>
      </c>
    </row>
    <row r="48" spans="1:9" ht="15" customHeight="1">
      <c r="A48" s="14">
        <v>44</v>
      </c>
      <c r="B48" s="15" t="s">
        <v>112</v>
      </c>
      <c r="C48" s="15" t="s">
        <v>113</v>
      </c>
      <c r="D48" s="14" t="s">
        <v>345</v>
      </c>
      <c r="E48" s="15" t="s">
        <v>51</v>
      </c>
      <c r="F48" s="30">
        <v>0.03359953703703704</v>
      </c>
      <c r="G48" s="14" t="str">
        <f t="shared" si="0"/>
        <v>4.02/km</v>
      </c>
      <c r="H48" s="16">
        <f t="shared" si="1"/>
        <v>0.0065856481481481495</v>
      </c>
      <c r="I48" s="16">
        <f>F48-INDEX($F$5:$F$157,MATCH(D48,$D$5:$D$157,0))</f>
        <v>0.0065856481481481495</v>
      </c>
    </row>
    <row r="49" spans="1:9" ht="15" customHeight="1">
      <c r="A49" s="14">
        <v>45</v>
      </c>
      <c r="B49" s="15" t="s">
        <v>114</v>
      </c>
      <c r="C49" s="15" t="s">
        <v>115</v>
      </c>
      <c r="D49" s="14" t="s">
        <v>345</v>
      </c>
      <c r="E49" s="15" t="s">
        <v>30</v>
      </c>
      <c r="F49" s="30">
        <v>0.03364583333333333</v>
      </c>
      <c r="G49" s="14" t="str">
        <f t="shared" si="0"/>
        <v>4.02/km</v>
      </c>
      <c r="H49" s="16">
        <f t="shared" si="1"/>
        <v>0.006631944444444444</v>
      </c>
      <c r="I49" s="16">
        <f>F49-INDEX($F$5:$F$157,MATCH(D49,$D$5:$D$157,0))</f>
        <v>0.006631944444444444</v>
      </c>
    </row>
    <row r="50" spans="1:9" ht="15" customHeight="1">
      <c r="A50" s="14">
        <v>46</v>
      </c>
      <c r="B50" s="15" t="s">
        <v>116</v>
      </c>
      <c r="C50" s="15" t="s">
        <v>71</v>
      </c>
      <c r="D50" s="14" t="s">
        <v>345</v>
      </c>
      <c r="E50" s="15" t="s">
        <v>51</v>
      </c>
      <c r="F50" s="30">
        <v>0.03369212962962963</v>
      </c>
      <c r="G50" s="14" t="str">
        <f t="shared" si="0"/>
        <v>4.03/km</v>
      </c>
      <c r="H50" s="16">
        <f t="shared" si="1"/>
        <v>0.006678240740740738</v>
      </c>
      <c r="I50" s="16">
        <f>F50-INDEX($F$5:$F$157,MATCH(D50,$D$5:$D$157,0))</f>
        <v>0.006678240740740738</v>
      </c>
    </row>
    <row r="51" spans="1:9" ht="15" customHeight="1">
      <c r="A51" s="14">
        <v>47</v>
      </c>
      <c r="B51" s="15" t="s">
        <v>117</v>
      </c>
      <c r="C51" s="15" t="s">
        <v>118</v>
      </c>
      <c r="D51" s="14" t="s">
        <v>345</v>
      </c>
      <c r="E51" s="15" t="s">
        <v>30</v>
      </c>
      <c r="F51" s="30">
        <v>0.03400462962962963</v>
      </c>
      <c r="G51" s="14" t="str">
        <f t="shared" si="0"/>
        <v>4.05/km</v>
      </c>
      <c r="H51" s="16">
        <f t="shared" si="1"/>
        <v>0.006990740740740738</v>
      </c>
      <c r="I51" s="16">
        <f>F51-INDEX($F$5:$F$157,MATCH(D51,$D$5:$D$157,0))</f>
        <v>0.006990740740740738</v>
      </c>
    </row>
    <row r="52" spans="1:9" ht="15" customHeight="1">
      <c r="A52" s="14">
        <v>48</v>
      </c>
      <c r="B52" s="15" t="s">
        <v>119</v>
      </c>
      <c r="C52" s="15" t="s">
        <v>120</v>
      </c>
      <c r="D52" s="14" t="s">
        <v>345</v>
      </c>
      <c r="E52" s="15" t="s">
        <v>78</v>
      </c>
      <c r="F52" s="30">
        <v>0.034039351851851855</v>
      </c>
      <c r="G52" s="14" t="str">
        <f t="shared" si="0"/>
        <v>4.05/km</v>
      </c>
      <c r="H52" s="16">
        <f t="shared" si="1"/>
        <v>0.007025462962962966</v>
      </c>
      <c r="I52" s="16">
        <f>F52-INDEX($F$5:$F$157,MATCH(D52,$D$5:$D$157,0))</f>
        <v>0.007025462962962966</v>
      </c>
    </row>
    <row r="53" spans="1:9" ht="15" customHeight="1">
      <c r="A53" s="14">
        <v>49</v>
      </c>
      <c r="B53" s="15" t="s">
        <v>121</v>
      </c>
      <c r="C53" s="15" t="s">
        <v>106</v>
      </c>
      <c r="D53" s="14" t="s">
        <v>345</v>
      </c>
      <c r="E53" s="15" t="s">
        <v>122</v>
      </c>
      <c r="F53" s="30">
        <v>0.0341087962962963</v>
      </c>
      <c r="G53" s="14" t="str">
        <f t="shared" si="0"/>
        <v>4.06/km</v>
      </c>
      <c r="H53" s="16">
        <f t="shared" si="1"/>
        <v>0.007094907407407407</v>
      </c>
      <c r="I53" s="16">
        <f>F53-INDEX($F$5:$F$157,MATCH(D53,$D$5:$D$157,0))</f>
        <v>0.007094907407407407</v>
      </c>
    </row>
    <row r="54" spans="1:9" ht="15" customHeight="1">
      <c r="A54" s="14">
        <v>50</v>
      </c>
      <c r="B54" s="15" t="s">
        <v>123</v>
      </c>
      <c r="C54" s="15" t="s">
        <v>108</v>
      </c>
      <c r="D54" s="14" t="s">
        <v>345</v>
      </c>
      <c r="E54" s="15" t="s">
        <v>81</v>
      </c>
      <c r="F54" s="30">
        <v>0.03414351851851852</v>
      </c>
      <c r="G54" s="14" t="str">
        <f t="shared" si="0"/>
        <v>4.06/km</v>
      </c>
      <c r="H54" s="16">
        <f t="shared" si="1"/>
        <v>0.007129629629629628</v>
      </c>
      <c r="I54" s="16">
        <f>F54-INDEX($F$5:$F$157,MATCH(D54,$D$5:$D$157,0))</f>
        <v>0.007129629629629628</v>
      </c>
    </row>
    <row r="55" spans="1:9" ht="15" customHeight="1">
      <c r="A55" s="14">
        <v>51</v>
      </c>
      <c r="B55" s="15" t="s">
        <v>124</v>
      </c>
      <c r="C55" s="15" t="s">
        <v>125</v>
      </c>
      <c r="D55" s="14" t="s">
        <v>345</v>
      </c>
      <c r="E55" s="15" t="s">
        <v>328</v>
      </c>
      <c r="F55" s="30">
        <v>0.03417824074074074</v>
      </c>
      <c r="G55" s="14" t="str">
        <f t="shared" si="0"/>
        <v>4.06/km</v>
      </c>
      <c r="H55" s="16">
        <f t="shared" si="1"/>
        <v>0.007164351851851849</v>
      </c>
      <c r="I55" s="16">
        <f>F55-INDEX($F$5:$F$157,MATCH(D55,$D$5:$D$157,0))</f>
        <v>0.007164351851851849</v>
      </c>
    </row>
    <row r="56" spans="1:9" ht="15" customHeight="1">
      <c r="A56" s="14">
        <v>52</v>
      </c>
      <c r="B56" s="15" t="s">
        <v>126</v>
      </c>
      <c r="C56" s="15" t="s">
        <v>127</v>
      </c>
      <c r="D56" s="14" t="s">
        <v>345</v>
      </c>
      <c r="E56" s="15" t="s">
        <v>51</v>
      </c>
      <c r="F56" s="30">
        <v>0.034212962962962966</v>
      </c>
      <c r="G56" s="14" t="str">
        <f t="shared" si="0"/>
        <v>4.06/km</v>
      </c>
      <c r="H56" s="16">
        <f t="shared" si="1"/>
        <v>0.0071990740740740765</v>
      </c>
      <c r="I56" s="16">
        <f>F56-INDEX($F$5:$F$157,MATCH(D56,$D$5:$D$157,0))</f>
        <v>0.0071990740740740765</v>
      </c>
    </row>
    <row r="57" spans="1:9" ht="15" customHeight="1">
      <c r="A57" s="14">
        <v>53</v>
      </c>
      <c r="B57" s="15" t="s">
        <v>128</v>
      </c>
      <c r="C57" s="15" t="s">
        <v>26</v>
      </c>
      <c r="D57" s="14" t="s">
        <v>345</v>
      </c>
      <c r="E57" s="15" t="s">
        <v>327</v>
      </c>
      <c r="F57" s="30">
        <v>0.03424768518518519</v>
      </c>
      <c r="G57" s="14" t="str">
        <f t="shared" si="0"/>
        <v>4.07/km</v>
      </c>
      <c r="H57" s="16">
        <f t="shared" si="1"/>
        <v>0.007233796296296297</v>
      </c>
      <c r="I57" s="16">
        <f>F57-INDEX($F$5:$F$157,MATCH(D57,$D$5:$D$157,0))</f>
        <v>0.007233796296296297</v>
      </c>
    </row>
    <row r="58" spans="1:9" ht="15" customHeight="1">
      <c r="A58" s="14">
        <v>54</v>
      </c>
      <c r="B58" s="15" t="s">
        <v>129</v>
      </c>
      <c r="C58" s="15" t="s">
        <v>130</v>
      </c>
      <c r="D58" s="14" t="s">
        <v>345</v>
      </c>
      <c r="E58" s="15" t="s">
        <v>51</v>
      </c>
      <c r="F58" s="30">
        <v>0.034270833333333334</v>
      </c>
      <c r="G58" s="14" t="str">
        <f t="shared" si="0"/>
        <v>4.07/km</v>
      </c>
      <c r="H58" s="16">
        <f t="shared" si="1"/>
        <v>0.007256944444444444</v>
      </c>
      <c r="I58" s="16">
        <f>F58-INDEX($F$5:$F$157,MATCH(D58,$D$5:$D$157,0))</f>
        <v>0.007256944444444444</v>
      </c>
    </row>
    <row r="59" spans="1:9" ht="15" customHeight="1">
      <c r="A59" s="14">
        <v>55</v>
      </c>
      <c r="B59" s="15" t="s">
        <v>131</v>
      </c>
      <c r="C59" s="15" t="s">
        <v>132</v>
      </c>
      <c r="D59" s="14" t="s">
        <v>345</v>
      </c>
      <c r="E59" s="15" t="s">
        <v>51</v>
      </c>
      <c r="F59" s="30">
        <v>0.034305555555555554</v>
      </c>
      <c r="G59" s="14" t="str">
        <f t="shared" si="0"/>
        <v>4.07/km</v>
      </c>
      <c r="H59" s="16">
        <f t="shared" si="1"/>
        <v>0.007291666666666665</v>
      </c>
      <c r="I59" s="16">
        <f>F59-INDEX($F$5:$F$157,MATCH(D59,$D$5:$D$157,0))</f>
        <v>0.007291666666666665</v>
      </c>
    </row>
    <row r="60" spans="1:9" ht="15" customHeight="1">
      <c r="A60" s="14">
        <v>56</v>
      </c>
      <c r="B60" s="15" t="s">
        <v>133</v>
      </c>
      <c r="C60" s="15" t="s">
        <v>134</v>
      </c>
      <c r="D60" s="14" t="s">
        <v>345</v>
      </c>
      <c r="E60" s="15" t="s">
        <v>30</v>
      </c>
      <c r="F60" s="30">
        <v>0.03434027777777778</v>
      </c>
      <c r="G60" s="14" t="str">
        <f t="shared" si="0"/>
        <v>4.07/km</v>
      </c>
      <c r="H60" s="16">
        <f t="shared" si="1"/>
        <v>0.007326388888888893</v>
      </c>
      <c r="I60" s="16">
        <f>F60-INDEX($F$5:$F$157,MATCH(D60,$D$5:$D$157,0))</f>
        <v>0.007326388888888893</v>
      </c>
    </row>
    <row r="61" spans="1:9" ht="15" customHeight="1">
      <c r="A61" s="14">
        <v>57</v>
      </c>
      <c r="B61" s="15" t="s">
        <v>133</v>
      </c>
      <c r="C61" s="15" t="s">
        <v>134</v>
      </c>
      <c r="D61" s="14" t="s">
        <v>345</v>
      </c>
      <c r="E61" s="15" t="s">
        <v>30</v>
      </c>
      <c r="F61" s="30">
        <v>0.034386574074074076</v>
      </c>
      <c r="G61" s="14" t="str">
        <f t="shared" si="0"/>
        <v>4.08/km</v>
      </c>
      <c r="H61" s="16">
        <f t="shared" si="1"/>
        <v>0.007372685185185187</v>
      </c>
      <c r="I61" s="16">
        <f>F61-INDEX($F$5:$F$157,MATCH(D61,$D$5:$D$157,0))</f>
        <v>0.007372685185185187</v>
      </c>
    </row>
    <row r="62" spans="1:9" ht="15" customHeight="1">
      <c r="A62" s="14">
        <v>58</v>
      </c>
      <c r="B62" s="15" t="s">
        <v>135</v>
      </c>
      <c r="C62" s="15" t="s">
        <v>136</v>
      </c>
      <c r="D62" s="14" t="s">
        <v>345</v>
      </c>
      <c r="E62" s="15" t="s">
        <v>85</v>
      </c>
      <c r="F62" s="30">
        <v>0.0344212962962963</v>
      </c>
      <c r="G62" s="14" t="str">
        <f t="shared" si="0"/>
        <v>4.08/km</v>
      </c>
      <c r="H62" s="16">
        <f t="shared" si="1"/>
        <v>0.007407407407407408</v>
      </c>
      <c r="I62" s="16">
        <f>F62-INDEX($F$5:$F$157,MATCH(D62,$D$5:$D$157,0))</f>
        <v>0.007407407407407408</v>
      </c>
    </row>
    <row r="63" spans="1:9" ht="15" customHeight="1">
      <c r="A63" s="14">
        <v>59</v>
      </c>
      <c r="B63" s="15" t="s">
        <v>137</v>
      </c>
      <c r="C63" s="15" t="s">
        <v>17</v>
      </c>
      <c r="D63" s="14" t="s">
        <v>345</v>
      </c>
      <c r="E63" s="15" t="s">
        <v>30</v>
      </c>
      <c r="F63" s="30">
        <v>0.034444444444444444</v>
      </c>
      <c r="G63" s="14" t="str">
        <f t="shared" si="0"/>
        <v>4.08/km</v>
      </c>
      <c r="H63" s="16">
        <f t="shared" si="1"/>
        <v>0.007430555555555555</v>
      </c>
      <c r="I63" s="16">
        <f>F63-INDEX($F$5:$F$157,MATCH(D63,$D$5:$D$157,0))</f>
        <v>0.007430555555555555</v>
      </c>
    </row>
    <row r="64" spans="1:9" ht="15" customHeight="1">
      <c r="A64" s="14">
        <v>60</v>
      </c>
      <c r="B64" s="15" t="s">
        <v>138</v>
      </c>
      <c r="C64" s="15" t="s">
        <v>139</v>
      </c>
      <c r="D64" s="14" t="s">
        <v>345</v>
      </c>
      <c r="E64" s="15" t="s">
        <v>332</v>
      </c>
      <c r="F64" s="30">
        <v>0.03445601851851852</v>
      </c>
      <c r="G64" s="14" t="str">
        <f t="shared" si="0"/>
        <v>4.08/km</v>
      </c>
      <c r="H64" s="16">
        <f t="shared" si="1"/>
        <v>0.007442129629629628</v>
      </c>
      <c r="I64" s="16">
        <f>F64-INDEX($F$5:$F$157,MATCH(D64,$D$5:$D$157,0))</f>
        <v>0.007442129629629628</v>
      </c>
    </row>
    <row r="65" spans="1:9" ht="15" customHeight="1">
      <c r="A65" s="14">
        <v>61</v>
      </c>
      <c r="B65" s="15" t="s">
        <v>140</v>
      </c>
      <c r="C65" s="15" t="s">
        <v>9</v>
      </c>
      <c r="D65" s="14" t="s">
        <v>345</v>
      </c>
      <c r="E65" s="15" t="s">
        <v>331</v>
      </c>
      <c r="F65" s="30">
        <v>0.03449074074074074</v>
      </c>
      <c r="G65" s="14" t="str">
        <f t="shared" si="0"/>
        <v>4.08/km</v>
      </c>
      <c r="H65" s="16">
        <f t="shared" si="1"/>
        <v>0.007476851851851849</v>
      </c>
      <c r="I65" s="16">
        <f>F65-INDEX($F$5:$F$157,MATCH(D65,$D$5:$D$157,0))</f>
        <v>0.007476851851851849</v>
      </c>
    </row>
    <row r="66" spans="1:9" ht="15" customHeight="1">
      <c r="A66" s="14">
        <v>62</v>
      </c>
      <c r="B66" s="15" t="s">
        <v>141</v>
      </c>
      <c r="C66" s="15" t="s">
        <v>22</v>
      </c>
      <c r="D66" s="14" t="s">
        <v>345</v>
      </c>
      <c r="E66" s="15" t="s">
        <v>51</v>
      </c>
      <c r="F66" s="30">
        <v>0.03450231481481481</v>
      </c>
      <c r="G66" s="14" t="str">
        <f t="shared" si="0"/>
        <v>4.08/km</v>
      </c>
      <c r="H66" s="16">
        <f t="shared" si="1"/>
        <v>0.007488425925925923</v>
      </c>
      <c r="I66" s="16">
        <f>F66-INDEX($F$5:$F$157,MATCH(D66,$D$5:$D$157,0))</f>
        <v>0.007488425925925923</v>
      </c>
    </row>
    <row r="67" spans="1:9" ht="15" customHeight="1">
      <c r="A67" s="14">
        <v>63</v>
      </c>
      <c r="B67" s="15" t="s">
        <v>142</v>
      </c>
      <c r="C67" s="15" t="s">
        <v>143</v>
      </c>
      <c r="D67" s="14" t="s">
        <v>345</v>
      </c>
      <c r="E67" s="15" t="s">
        <v>144</v>
      </c>
      <c r="F67" s="30">
        <v>0.03462962962962963</v>
      </c>
      <c r="G67" s="14" t="str">
        <f t="shared" si="0"/>
        <v>4.09/km</v>
      </c>
      <c r="H67" s="16">
        <f t="shared" si="1"/>
        <v>0.007615740740740739</v>
      </c>
      <c r="I67" s="16">
        <f>F67-INDEX($F$5:$F$157,MATCH(D67,$D$5:$D$157,0))</f>
        <v>0.007615740740740739</v>
      </c>
    </row>
    <row r="68" spans="1:9" ht="15" customHeight="1">
      <c r="A68" s="14">
        <v>64</v>
      </c>
      <c r="B68" s="15" t="s">
        <v>145</v>
      </c>
      <c r="C68" s="15" t="s">
        <v>146</v>
      </c>
      <c r="D68" s="14" t="s">
        <v>345</v>
      </c>
      <c r="E68" s="15" t="s">
        <v>30</v>
      </c>
      <c r="F68" s="30">
        <v>0.03466435185185185</v>
      </c>
      <c r="G68" s="14" t="str">
        <f t="shared" si="0"/>
        <v>4.10/km</v>
      </c>
      <c r="H68" s="16">
        <f t="shared" si="1"/>
        <v>0.00765046296296296</v>
      </c>
      <c r="I68" s="16">
        <f>F68-INDEX($F$5:$F$157,MATCH(D68,$D$5:$D$157,0))</f>
        <v>0.00765046296296296</v>
      </c>
    </row>
    <row r="69" spans="1:9" ht="15" customHeight="1">
      <c r="A69" s="14">
        <v>65</v>
      </c>
      <c r="B69" s="15" t="s">
        <v>147</v>
      </c>
      <c r="C69" s="15" t="s">
        <v>6</v>
      </c>
      <c r="D69" s="14" t="s">
        <v>345</v>
      </c>
      <c r="E69" s="15" t="s">
        <v>30</v>
      </c>
      <c r="F69" s="30">
        <v>0.034768518518518525</v>
      </c>
      <c r="G69" s="14" t="str">
        <f aca="true" t="shared" si="2" ref="G69:G132">TEXT(INT((HOUR(F69)*3600+MINUTE(F69)*60+SECOND(F69))/$I$3/60),"0")&amp;"."&amp;TEXT(MOD((HOUR(F69)*3600+MINUTE(F69)*60+SECOND(F69))/$I$3,60),"00")&amp;"/km"</f>
        <v>4.10/km</v>
      </c>
      <c r="H69" s="16">
        <f aca="true" t="shared" si="3" ref="H69:H115">F69-$F$5</f>
        <v>0.007754629629629636</v>
      </c>
      <c r="I69" s="16">
        <f>F69-INDEX($F$5:$F$157,MATCH(D69,$D$5:$D$157,0))</f>
        <v>0.007754629629629636</v>
      </c>
    </row>
    <row r="70" spans="1:9" ht="15" customHeight="1">
      <c r="A70" s="14">
        <v>66</v>
      </c>
      <c r="B70" s="15" t="s">
        <v>148</v>
      </c>
      <c r="C70" s="15" t="s">
        <v>149</v>
      </c>
      <c r="D70" s="14" t="s">
        <v>345</v>
      </c>
      <c r="E70" s="15" t="s">
        <v>331</v>
      </c>
      <c r="F70" s="30">
        <v>0.03479166666666667</v>
      </c>
      <c r="G70" s="14" t="str">
        <f t="shared" si="2"/>
        <v>4.11/km</v>
      </c>
      <c r="H70" s="16">
        <f t="shared" si="3"/>
        <v>0.007777777777777783</v>
      </c>
      <c r="I70" s="16">
        <f>F70-INDEX($F$5:$F$157,MATCH(D70,$D$5:$D$157,0))</f>
        <v>0.007777777777777783</v>
      </c>
    </row>
    <row r="71" spans="1:9" ht="15" customHeight="1">
      <c r="A71" s="14">
        <v>67</v>
      </c>
      <c r="B71" s="15" t="s">
        <v>150</v>
      </c>
      <c r="C71" s="15" t="s">
        <v>151</v>
      </c>
      <c r="D71" s="14" t="s">
        <v>345</v>
      </c>
      <c r="E71" s="15" t="s">
        <v>152</v>
      </c>
      <c r="F71" s="30">
        <v>0.03483796296296296</v>
      </c>
      <c r="G71" s="14" t="str">
        <f t="shared" si="2"/>
        <v>4.11/km</v>
      </c>
      <c r="H71" s="16">
        <f t="shared" si="3"/>
        <v>0.00782407407407407</v>
      </c>
      <c r="I71" s="16">
        <f>F71-INDEX($F$5:$F$157,MATCH(D71,$D$5:$D$157,0))</f>
        <v>0.00782407407407407</v>
      </c>
    </row>
    <row r="72" spans="1:9" ht="15" customHeight="1">
      <c r="A72" s="14">
        <v>68</v>
      </c>
      <c r="B72" s="15" t="s">
        <v>153</v>
      </c>
      <c r="C72" s="15" t="s">
        <v>154</v>
      </c>
      <c r="D72" s="14" t="s">
        <v>345</v>
      </c>
      <c r="E72" s="15" t="s">
        <v>51</v>
      </c>
      <c r="F72" s="30">
        <v>0.03496527777777778</v>
      </c>
      <c r="G72" s="14" t="str">
        <f t="shared" si="2"/>
        <v>4.12/km</v>
      </c>
      <c r="H72" s="16">
        <f t="shared" si="3"/>
        <v>0.007951388888888893</v>
      </c>
      <c r="I72" s="16">
        <f>F72-INDEX($F$5:$F$157,MATCH(D72,$D$5:$D$157,0))</f>
        <v>0.007951388888888893</v>
      </c>
    </row>
    <row r="73" spans="1:9" ht="15" customHeight="1">
      <c r="A73" s="14">
        <v>69</v>
      </c>
      <c r="B73" s="15" t="s">
        <v>155</v>
      </c>
      <c r="C73" s="15" t="s">
        <v>156</v>
      </c>
      <c r="D73" s="14" t="s">
        <v>345</v>
      </c>
      <c r="E73" s="15" t="s">
        <v>30</v>
      </c>
      <c r="F73" s="30">
        <v>0.03501157407407408</v>
      </c>
      <c r="G73" s="14" t="str">
        <f t="shared" si="2"/>
        <v>4.12/km</v>
      </c>
      <c r="H73" s="16">
        <f t="shared" si="3"/>
        <v>0.007997685185185188</v>
      </c>
      <c r="I73" s="16">
        <f>F73-INDEX($F$5:$F$157,MATCH(D73,$D$5:$D$157,0))</f>
        <v>0.007997685185185188</v>
      </c>
    </row>
    <row r="74" spans="1:9" ht="15" customHeight="1">
      <c r="A74" s="14">
        <v>70</v>
      </c>
      <c r="B74" s="15" t="s">
        <v>157</v>
      </c>
      <c r="C74" s="15" t="s">
        <v>71</v>
      </c>
      <c r="D74" s="14" t="s">
        <v>345</v>
      </c>
      <c r="E74" s="15" t="s">
        <v>85</v>
      </c>
      <c r="F74" s="30">
        <v>0.0350462962962963</v>
      </c>
      <c r="G74" s="14" t="str">
        <f t="shared" si="2"/>
        <v>4.12/km</v>
      </c>
      <c r="H74" s="16">
        <f t="shared" si="3"/>
        <v>0.008032407407407408</v>
      </c>
      <c r="I74" s="16">
        <f>F74-INDEX($F$5:$F$157,MATCH(D74,$D$5:$D$157,0))</f>
        <v>0.008032407407407408</v>
      </c>
    </row>
    <row r="75" spans="1:9" ht="15" customHeight="1">
      <c r="A75" s="14">
        <v>71</v>
      </c>
      <c r="B75" s="15" t="s">
        <v>158</v>
      </c>
      <c r="C75" s="15" t="s">
        <v>159</v>
      </c>
      <c r="D75" s="14" t="s">
        <v>345</v>
      </c>
      <c r="E75" s="15" t="s">
        <v>331</v>
      </c>
      <c r="F75" s="30">
        <v>0.03513888888888889</v>
      </c>
      <c r="G75" s="14" t="str">
        <f t="shared" si="2"/>
        <v>4.13/km</v>
      </c>
      <c r="H75" s="16">
        <f t="shared" si="3"/>
        <v>0.008125000000000004</v>
      </c>
      <c r="I75" s="16">
        <f>F75-INDEX($F$5:$F$157,MATCH(D75,$D$5:$D$157,0))</f>
        <v>0.008125000000000004</v>
      </c>
    </row>
    <row r="76" spans="1:9" ht="15" customHeight="1">
      <c r="A76" s="14">
        <v>72</v>
      </c>
      <c r="B76" s="15" t="s">
        <v>160</v>
      </c>
      <c r="C76" s="15" t="s">
        <v>3</v>
      </c>
      <c r="D76" s="14" t="s">
        <v>345</v>
      </c>
      <c r="E76" s="15" t="s">
        <v>331</v>
      </c>
      <c r="F76" s="30">
        <v>0.03518518518518519</v>
      </c>
      <c r="G76" s="14" t="str">
        <f t="shared" si="2"/>
        <v>4.13/km</v>
      </c>
      <c r="H76" s="16">
        <f t="shared" si="3"/>
        <v>0.008171296296296298</v>
      </c>
      <c r="I76" s="16">
        <f>F76-INDEX($F$5:$F$157,MATCH(D76,$D$5:$D$157,0))</f>
        <v>0.008171296296296298</v>
      </c>
    </row>
    <row r="77" spans="1:9" ht="15" customHeight="1">
      <c r="A77" s="14">
        <v>73</v>
      </c>
      <c r="B77" s="15" t="s">
        <v>161</v>
      </c>
      <c r="C77" s="15" t="s">
        <v>4</v>
      </c>
      <c r="D77" s="14" t="s">
        <v>345</v>
      </c>
      <c r="E77" s="15" t="s">
        <v>331</v>
      </c>
      <c r="F77" s="30">
        <v>0.035243055555555555</v>
      </c>
      <c r="G77" s="14" t="str">
        <f t="shared" si="2"/>
        <v>4.14/km</v>
      </c>
      <c r="H77" s="16">
        <f t="shared" si="3"/>
        <v>0.008229166666666666</v>
      </c>
      <c r="I77" s="16">
        <f>F77-INDEX($F$5:$F$157,MATCH(D77,$D$5:$D$157,0))</f>
        <v>0.008229166666666666</v>
      </c>
    </row>
    <row r="78" spans="1:9" ht="15" customHeight="1">
      <c r="A78" s="14">
        <v>74</v>
      </c>
      <c r="B78" s="15" t="s">
        <v>162</v>
      </c>
      <c r="C78" s="15" t="s">
        <v>61</v>
      </c>
      <c r="D78" s="14" t="s">
        <v>345</v>
      </c>
      <c r="E78" s="15" t="s">
        <v>331</v>
      </c>
      <c r="F78" s="30">
        <v>0.0352662037037037</v>
      </c>
      <c r="G78" s="14" t="str">
        <f t="shared" si="2"/>
        <v>4.14/km</v>
      </c>
      <c r="H78" s="16">
        <f t="shared" si="3"/>
        <v>0.008252314814814813</v>
      </c>
      <c r="I78" s="16">
        <f>F78-INDEX($F$5:$F$157,MATCH(D78,$D$5:$D$157,0))</f>
        <v>0.008252314814814813</v>
      </c>
    </row>
    <row r="79" spans="1:9" ht="15" customHeight="1">
      <c r="A79" s="14">
        <v>75</v>
      </c>
      <c r="B79" s="15" t="s">
        <v>163</v>
      </c>
      <c r="C79" s="15" t="s">
        <v>139</v>
      </c>
      <c r="D79" s="14" t="s">
        <v>345</v>
      </c>
      <c r="E79" s="15" t="s">
        <v>30</v>
      </c>
      <c r="F79" s="30">
        <v>0.0353125</v>
      </c>
      <c r="G79" s="14" t="str">
        <f t="shared" si="2"/>
        <v>4.14/km</v>
      </c>
      <c r="H79" s="16">
        <f t="shared" si="3"/>
        <v>0.008298611111111107</v>
      </c>
      <c r="I79" s="16">
        <f>F79-INDEX($F$5:$F$157,MATCH(D79,$D$5:$D$157,0))</f>
        <v>0.008298611111111107</v>
      </c>
    </row>
    <row r="80" spans="1:9" ht="15" customHeight="1">
      <c r="A80" s="14">
        <v>76</v>
      </c>
      <c r="B80" s="15" t="s">
        <v>164</v>
      </c>
      <c r="C80" s="15" t="s">
        <v>22</v>
      </c>
      <c r="D80" s="14" t="s">
        <v>345</v>
      </c>
      <c r="E80" s="15" t="s">
        <v>78</v>
      </c>
      <c r="F80" s="30">
        <v>0.03547453703703704</v>
      </c>
      <c r="G80" s="14" t="str">
        <f t="shared" si="2"/>
        <v>4.15/km</v>
      </c>
      <c r="H80" s="16">
        <f t="shared" si="3"/>
        <v>0.008460648148148151</v>
      </c>
      <c r="I80" s="16">
        <f>F80-INDEX($F$5:$F$157,MATCH(D80,$D$5:$D$157,0))</f>
        <v>0.008460648148148151</v>
      </c>
    </row>
    <row r="81" spans="1:9" ht="15" customHeight="1">
      <c r="A81" s="14">
        <v>77</v>
      </c>
      <c r="B81" s="15" t="s">
        <v>165</v>
      </c>
      <c r="C81" s="15" t="s">
        <v>166</v>
      </c>
      <c r="D81" s="14" t="s">
        <v>345</v>
      </c>
      <c r="E81" s="15" t="s">
        <v>30</v>
      </c>
      <c r="F81" s="30">
        <v>0.03550925925925926</v>
      </c>
      <c r="G81" s="14" t="str">
        <f t="shared" si="2"/>
        <v>4.16/km</v>
      </c>
      <c r="H81" s="16">
        <f t="shared" si="3"/>
        <v>0.008495370370370372</v>
      </c>
      <c r="I81" s="16">
        <f>F81-INDEX($F$5:$F$157,MATCH(D81,$D$5:$D$157,0))</f>
        <v>0.008495370370370372</v>
      </c>
    </row>
    <row r="82" spans="1:9" ht="15" customHeight="1">
      <c r="A82" s="14">
        <v>78</v>
      </c>
      <c r="B82" s="15" t="s">
        <v>167</v>
      </c>
      <c r="C82" s="15" t="s">
        <v>168</v>
      </c>
      <c r="D82" s="14" t="s">
        <v>345</v>
      </c>
      <c r="E82" s="15" t="s">
        <v>152</v>
      </c>
      <c r="F82" s="30">
        <v>0.035543981481481475</v>
      </c>
      <c r="G82" s="14" t="str">
        <f t="shared" si="2"/>
        <v>4.16/km</v>
      </c>
      <c r="H82" s="16">
        <f t="shared" si="3"/>
        <v>0.008530092592592586</v>
      </c>
      <c r="I82" s="16">
        <f>F82-INDEX($F$5:$F$157,MATCH(D82,$D$5:$D$157,0))</f>
        <v>0.008530092592592586</v>
      </c>
    </row>
    <row r="83" spans="1:9" ht="15" customHeight="1">
      <c r="A83" s="14">
        <v>79</v>
      </c>
      <c r="B83" s="15" t="s">
        <v>169</v>
      </c>
      <c r="C83" s="15" t="s">
        <v>18</v>
      </c>
      <c r="D83" s="14" t="s">
        <v>345</v>
      </c>
      <c r="E83" s="15" t="s">
        <v>331</v>
      </c>
      <c r="F83" s="30">
        <v>0.0355787037037037</v>
      </c>
      <c r="G83" s="14" t="str">
        <f t="shared" si="2"/>
        <v>4.16/km</v>
      </c>
      <c r="H83" s="16">
        <f t="shared" si="3"/>
        <v>0.008564814814814813</v>
      </c>
      <c r="I83" s="16">
        <f>F83-INDEX($F$5:$F$157,MATCH(D83,$D$5:$D$157,0))</f>
        <v>0.008564814814814813</v>
      </c>
    </row>
    <row r="84" spans="1:9" ht="15" customHeight="1">
      <c r="A84" s="14">
        <v>80</v>
      </c>
      <c r="B84" s="15" t="s">
        <v>170</v>
      </c>
      <c r="C84" s="15" t="s">
        <v>171</v>
      </c>
      <c r="D84" s="14" t="s">
        <v>345</v>
      </c>
      <c r="E84" s="15" t="s">
        <v>328</v>
      </c>
      <c r="F84" s="30">
        <v>0.03582175925925926</v>
      </c>
      <c r="G84" s="14" t="str">
        <f t="shared" si="2"/>
        <v>4.18/km</v>
      </c>
      <c r="H84" s="16">
        <f t="shared" si="3"/>
        <v>0.008807870370370372</v>
      </c>
      <c r="I84" s="16">
        <f>F84-INDEX($F$5:$F$157,MATCH(D84,$D$5:$D$157,0))</f>
        <v>0.008807870370370372</v>
      </c>
    </row>
    <row r="85" spans="1:9" ht="15" customHeight="1">
      <c r="A85" s="14">
        <v>81</v>
      </c>
      <c r="B85" s="15" t="s">
        <v>172</v>
      </c>
      <c r="C85" s="15" t="s">
        <v>159</v>
      </c>
      <c r="D85" s="14" t="s">
        <v>345</v>
      </c>
      <c r="E85" s="15" t="s">
        <v>30</v>
      </c>
      <c r="F85" s="30">
        <v>0.03596064814814815</v>
      </c>
      <c r="G85" s="14" t="str">
        <f t="shared" si="2"/>
        <v>4.19/km</v>
      </c>
      <c r="H85" s="16">
        <f t="shared" si="3"/>
        <v>0.008946759259259262</v>
      </c>
      <c r="I85" s="16">
        <f>F85-INDEX($F$5:$F$157,MATCH(D85,$D$5:$D$157,0))</f>
        <v>0.008946759259259262</v>
      </c>
    </row>
    <row r="86" spans="1:9" ht="15" customHeight="1">
      <c r="A86" s="14">
        <v>82</v>
      </c>
      <c r="B86" s="15" t="s">
        <v>173</v>
      </c>
      <c r="C86" s="15" t="s">
        <v>174</v>
      </c>
      <c r="D86" s="14" t="s">
        <v>345</v>
      </c>
      <c r="E86" s="15" t="s">
        <v>85</v>
      </c>
      <c r="F86" s="30">
        <v>0.03599537037037037</v>
      </c>
      <c r="G86" s="14" t="str">
        <f t="shared" si="2"/>
        <v>4.19/km</v>
      </c>
      <c r="H86" s="16">
        <f t="shared" si="3"/>
        <v>0.008981481481481483</v>
      </c>
      <c r="I86" s="16">
        <f>F86-INDEX($F$5:$F$157,MATCH(D86,$D$5:$D$157,0))</f>
        <v>0.008981481481481483</v>
      </c>
    </row>
    <row r="87" spans="1:9" ht="15" customHeight="1">
      <c r="A87" s="14">
        <v>83</v>
      </c>
      <c r="B87" s="15" t="s">
        <v>175</v>
      </c>
      <c r="C87" s="15" t="s">
        <v>20</v>
      </c>
      <c r="D87" s="14" t="s">
        <v>345</v>
      </c>
      <c r="E87" s="15" t="s">
        <v>329</v>
      </c>
      <c r="F87" s="30">
        <v>0.03603009259259259</v>
      </c>
      <c r="G87" s="14" t="str">
        <f t="shared" si="2"/>
        <v>4.19/km</v>
      </c>
      <c r="H87" s="16">
        <f t="shared" si="3"/>
        <v>0.009016203703703703</v>
      </c>
      <c r="I87" s="16">
        <f>F87-INDEX($F$5:$F$157,MATCH(D87,$D$5:$D$157,0))</f>
        <v>0.009016203703703703</v>
      </c>
    </row>
    <row r="88" spans="1:9" ht="15" customHeight="1">
      <c r="A88" s="14">
        <v>84</v>
      </c>
      <c r="B88" s="15" t="s">
        <v>176</v>
      </c>
      <c r="C88" s="15" t="s">
        <v>61</v>
      </c>
      <c r="D88" s="14" t="s">
        <v>345</v>
      </c>
      <c r="E88" s="15" t="s">
        <v>331</v>
      </c>
      <c r="F88" s="30">
        <v>0.03606481481481481</v>
      </c>
      <c r="G88" s="14" t="str">
        <f t="shared" si="2"/>
        <v>4.20/km</v>
      </c>
      <c r="H88" s="16">
        <f t="shared" si="3"/>
        <v>0.009050925925925924</v>
      </c>
      <c r="I88" s="16">
        <f>F88-INDEX($F$5:$F$157,MATCH(D88,$D$5:$D$157,0))</f>
        <v>0.009050925925925924</v>
      </c>
    </row>
    <row r="89" spans="1:9" ht="15" customHeight="1">
      <c r="A89" s="14">
        <v>85</v>
      </c>
      <c r="B89" s="15" t="s">
        <v>177</v>
      </c>
      <c r="C89" s="15" t="s">
        <v>97</v>
      </c>
      <c r="D89" s="14" t="s">
        <v>345</v>
      </c>
      <c r="E89" s="15" t="s">
        <v>85</v>
      </c>
      <c r="F89" s="30">
        <v>0.03616898148148148</v>
      </c>
      <c r="G89" s="14" t="str">
        <f t="shared" si="2"/>
        <v>4.20/km</v>
      </c>
      <c r="H89" s="16">
        <f t="shared" si="3"/>
        <v>0.009155092592592593</v>
      </c>
      <c r="I89" s="16">
        <f>F89-INDEX($F$5:$F$157,MATCH(D89,$D$5:$D$157,0))</f>
        <v>0.009155092592592593</v>
      </c>
    </row>
    <row r="90" spans="1:9" ht="15" customHeight="1">
      <c r="A90" s="14">
        <v>86</v>
      </c>
      <c r="B90" s="15" t="s">
        <v>178</v>
      </c>
      <c r="C90" s="15" t="s">
        <v>179</v>
      </c>
      <c r="D90" s="14" t="s">
        <v>345</v>
      </c>
      <c r="E90" s="15" t="s">
        <v>331</v>
      </c>
      <c r="F90" s="30">
        <v>0.03621527777777778</v>
      </c>
      <c r="G90" s="14" t="str">
        <f t="shared" si="2"/>
        <v>4.21/km</v>
      </c>
      <c r="H90" s="16">
        <f t="shared" si="3"/>
        <v>0.009201388888888887</v>
      </c>
      <c r="I90" s="16">
        <f>F90-INDEX($F$5:$F$157,MATCH(D90,$D$5:$D$157,0))</f>
        <v>0.009201388888888887</v>
      </c>
    </row>
    <row r="91" spans="1:9" ht="15" customHeight="1">
      <c r="A91" s="14">
        <v>87</v>
      </c>
      <c r="B91" s="15" t="s">
        <v>180</v>
      </c>
      <c r="C91" s="15" t="s">
        <v>23</v>
      </c>
      <c r="D91" s="14" t="s">
        <v>345</v>
      </c>
      <c r="E91" s="15" t="s">
        <v>181</v>
      </c>
      <c r="F91" s="30">
        <v>0.036284722222222225</v>
      </c>
      <c r="G91" s="14" t="str">
        <f t="shared" si="2"/>
        <v>4.21/km</v>
      </c>
      <c r="H91" s="16">
        <f t="shared" si="3"/>
        <v>0.009270833333333336</v>
      </c>
      <c r="I91" s="16">
        <f>F91-INDEX($F$5:$F$157,MATCH(D91,$D$5:$D$157,0))</f>
        <v>0.009270833333333336</v>
      </c>
    </row>
    <row r="92" spans="1:9" ht="15" customHeight="1">
      <c r="A92" s="14">
        <v>88</v>
      </c>
      <c r="B92" s="15" t="s">
        <v>182</v>
      </c>
      <c r="C92" s="15" t="s">
        <v>183</v>
      </c>
      <c r="D92" s="14" t="s">
        <v>345</v>
      </c>
      <c r="E92" s="15" t="s">
        <v>328</v>
      </c>
      <c r="F92" s="30">
        <v>0.03634259259259259</v>
      </c>
      <c r="G92" s="14" t="str">
        <f t="shared" si="2"/>
        <v>4.22/km</v>
      </c>
      <c r="H92" s="16">
        <f t="shared" si="3"/>
        <v>0.009328703703703704</v>
      </c>
      <c r="I92" s="16">
        <f>F92-INDEX($F$5:$F$157,MATCH(D92,$D$5:$D$157,0))</f>
        <v>0.009328703703703704</v>
      </c>
    </row>
    <row r="93" spans="1:9" ht="15" customHeight="1">
      <c r="A93" s="14">
        <v>89</v>
      </c>
      <c r="B93" s="15" t="s">
        <v>184</v>
      </c>
      <c r="C93" s="15" t="s">
        <v>7</v>
      </c>
      <c r="D93" s="14" t="s">
        <v>345</v>
      </c>
      <c r="E93" s="15" t="s">
        <v>51</v>
      </c>
      <c r="F93" s="30">
        <v>0.036516203703703703</v>
      </c>
      <c r="G93" s="14" t="str">
        <f t="shared" si="2"/>
        <v>4.23/km</v>
      </c>
      <c r="H93" s="16">
        <f t="shared" si="3"/>
        <v>0.009502314814814814</v>
      </c>
      <c r="I93" s="16">
        <f>F93-INDEX($F$5:$F$157,MATCH(D93,$D$5:$D$157,0))</f>
        <v>0.009502314814814814</v>
      </c>
    </row>
    <row r="94" spans="1:9" ht="15" customHeight="1">
      <c r="A94" s="14">
        <v>90</v>
      </c>
      <c r="B94" s="15" t="s">
        <v>185</v>
      </c>
      <c r="C94" s="15" t="s">
        <v>71</v>
      </c>
      <c r="D94" s="14" t="s">
        <v>345</v>
      </c>
      <c r="E94" s="15" t="s">
        <v>328</v>
      </c>
      <c r="F94" s="30">
        <v>0.03657407407407407</v>
      </c>
      <c r="G94" s="14" t="str">
        <f t="shared" si="2"/>
        <v>4.23/km</v>
      </c>
      <c r="H94" s="16">
        <f t="shared" si="3"/>
        <v>0.009560185185185182</v>
      </c>
      <c r="I94" s="16">
        <f>F94-INDEX($F$5:$F$157,MATCH(D94,$D$5:$D$157,0))</f>
        <v>0.009560185185185182</v>
      </c>
    </row>
    <row r="95" spans="1:9" ht="15" customHeight="1">
      <c r="A95" s="14">
        <v>91</v>
      </c>
      <c r="B95" s="15" t="s">
        <v>186</v>
      </c>
      <c r="C95" s="15" t="s">
        <v>14</v>
      </c>
      <c r="D95" s="14" t="s">
        <v>345</v>
      </c>
      <c r="E95" s="15" t="s">
        <v>30</v>
      </c>
      <c r="F95" s="30">
        <v>0.0366087962962963</v>
      </c>
      <c r="G95" s="14" t="str">
        <f t="shared" si="2"/>
        <v>4.24/km</v>
      </c>
      <c r="H95" s="16">
        <f t="shared" si="3"/>
        <v>0.00959490740740741</v>
      </c>
      <c r="I95" s="16">
        <f>F95-INDEX($F$5:$F$157,MATCH(D95,$D$5:$D$157,0))</f>
        <v>0.00959490740740741</v>
      </c>
    </row>
    <row r="96" spans="1:9" ht="15" customHeight="1">
      <c r="A96" s="14">
        <v>92</v>
      </c>
      <c r="B96" s="15" t="s">
        <v>187</v>
      </c>
      <c r="C96" s="15" t="s">
        <v>188</v>
      </c>
      <c r="D96" s="14" t="s">
        <v>345</v>
      </c>
      <c r="E96" s="15" t="s">
        <v>30</v>
      </c>
      <c r="F96" s="30">
        <v>0.03662037037037037</v>
      </c>
      <c r="G96" s="14" t="str">
        <f t="shared" si="2"/>
        <v>4.24/km</v>
      </c>
      <c r="H96" s="16">
        <f t="shared" si="3"/>
        <v>0.009606481481481483</v>
      </c>
      <c r="I96" s="16">
        <f>F96-INDEX($F$5:$F$157,MATCH(D96,$D$5:$D$157,0))</f>
        <v>0.009606481481481483</v>
      </c>
    </row>
    <row r="97" spans="1:9" ht="15" customHeight="1">
      <c r="A97" s="14">
        <v>93</v>
      </c>
      <c r="B97" s="15" t="s">
        <v>189</v>
      </c>
      <c r="C97" s="15" t="s">
        <v>132</v>
      </c>
      <c r="D97" s="14" t="s">
        <v>345</v>
      </c>
      <c r="E97" s="15" t="s">
        <v>30</v>
      </c>
      <c r="F97" s="30">
        <v>0.036631944444444446</v>
      </c>
      <c r="G97" s="14" t="str">
        <f t="shared" si="2"/>
        <v>4.24/km</v>
      </c>
      <c r="H97" s="16">
        <f t="shared" si="3"/>
        <v>0.009618055555555557</v>
      </c>
      <c r="I97" s="16">
        <f>F97-INDEX($F$5:$F$157,MATCH(D97,$D$5:$D$157,0))</f>
        <v>0.009618055555555557</v>
      </c>
    </row>
    <row r="98" spans="1:9" ht="15" customHeight="1">
      <c r="A98" s="14">
        <v>94</v>
      </c>
      <c r="B98" s="15" t="s">
        <v>190</v>
      </c>
      <c r="C98" s="15" t="s">
        <v>8</v>
      </c>
      <c r="D98" s="14" t="s">
        <v>345</v>
      </c>
      <c r="E98" s="15" t="s">
        <v>30</v>
      </c>
      <c r="F98" s="30">
        <v>0.03665509259259259</v>
      </c>
      <c r="G98" s="14" t="str">
        <f t="shared" si="2"/>
        <v>4.24/km</v>
      </c>
      <c r="H98" s="16">
        <f t="shared" si="3"/>
        <v>0.009641203703703704</v>
      </c>
      <c r="I98" s="16">
        <f>F98-INDEX($F$5:$F$157,MATCH(D98,$D$5:$D$157,0))</f>
        <v>0.009641203703703704</v>
      </c>
    </row>
    <row r="99" spans="1:9" ht="15" customHeight="1">
      <c r="A99" s="14">
        <v>95</v>
      </c>
      <c r="B99" s="15" t="s">
        <v>191</v>
      </c>
      <c r="C99" s="15" t="s">
        <v>192</v>
      </c>
      <c r="D99" s="14" t="s">
        <v>345</v>
      </c>
      <c r="E99" s="15" t="s">
        <v>30</v>
      </c>
      <c r="F99" s="30">
        <v>0.036724537037037035</v>
      </c>
      <c r="G99" s="14" t="str">
        <f t="shared" si="2"/>
        <v>4.24/km</v>
      </c>
      <c r="H99" s="16">
        <f t="shared" si="3"/>
        <v>0.009710648148148145</v>
      </c>
      <c r="I99" s="16">
        <f>F99-INDEX($F$5:$F$157,MATCH(D99,$D$5:$D$157,0))</f>
        <v>0.009710648148148145</v>
      </c>
    </row>
    <row r="100" spans="1:9" ht="15" customHeight="1">
      <c r="A100" s="14">
        <v>96</v>
      </c>
      <c r="B100" s="15" t="s">
        <v>193</v>
      </c>
      <c r="C100" s="15" t="s">
        <v>130</v>
      </c>
      <c r="D100" s="14" t="s">
        <v>345</v>
      </c>
      <c r="E100" s="15" t="s">
        <v>328</v>
      </c>
      <c r="F100" s="30">
        <v>0.036759259259259255</v>
      </c>
      <c r="G100" s="14" t="str">
        <f t="shared" si="2"/>
        <v>4.25/km</v>
      </c>
      <c r="H100" s="16">
        <f t="shared" si="3"/>
        <v>0.009745370370370366</v>
      </c>
      <c r="I100" s="16">
        <f>F100-INDEX($F$5:$F$157,MATCH(D100,$D$5:$D$157,0))</f>
        <v>0.009745370370370366</v>
      </c>
    </row>
    <row r="101" spans="1:9" ht="15" customHeight="1">
      <c r="A101" s="14">
        <v>97</v>
      </c>
      <c r="B101" s="15" t="s">
        <v>194</v>
      </c>
      <c r="C101" s="15" t="s">
        <v>195</v>
      </c>
      <c r="D101" s="14" t="s">
        <v>345</v>
      </c>
      <c r="E101" s="15" t="s">
        <v>144</v>
      </c>
      <c r="F101" s="30">
        <v>0.036875</v>
      </c>
      <c r="G101" s="14" t="str">
        <f t="shared" si="2"/>
        <v>4.26/km</v>
      </c>
      <c r="H101" s="16">
        <f t="shared" si="3"/>
        <v>0.009861111111111109</v>
      </c>
      <c r="I101" s="16">
        <f>F101-INDEX($F$5:$F$157,MATCH(D101,$D$5:$D$157,0))</f>
        <v>0.009861111111111109</v>
      </c>
    </row>
    <row r="102" spans="1:9" ht="15" customHeight="1">
      <c r="A102" s="14">
        <v>98</v>
      </c>
      <c r="B102" s="15" t="s">
        <v>196</v>
      </c>
      <c r="C102" s="15" t="s">
        <v>166</v>
      </c>
      <c r="D102" s="14" t="s">
        <v>345</v>
      </c>
      <c r="E102" s="15" t="s">
        <v>51</v>
      </c>
      <c r="F102" s="30">
        <v>0.037002314814814814</v>
      </c>
      <c r="G102" s="14" t="str">
        <f t="shared" si="2"/>
        <v>4.26/km</v>
      </c>
      <c r="H102" s="16">
        <f t="shared" si="3"/>
        <v>0.009988425925925925</v>
      </c>
      <c r="I102" s="16">
        <f>F102-INDEX($F$5:$F$157,MATCH(D102,$D$5:$D$157,0))</f>
        <v>0.009988425925925925</v>
      </c>
    </row>
    <row r="103" spans="1:9" ht="15" customHeight="1">
      <c r="A103" s="14">
        <v>99</v>
      </c>
      <c r="B103" s="15" t="s">
        <v>197</v>
      </c>
      <c r="C103" s="15" t="s">
        <v>198</v>
      </c>
      <c r="D103" s="14" t="s">
        <v>345</v>
      </c>
      <c r="E103" s="15" t="s">
        <v>51</v>
      </c>
      <c r="F103" s="30">
        <v>0.03702546296296296</v>
      </c>
      <c r="G103" s="14" t="str">
        <f t="shared" si="2"/>
        <v>4.27/km</v>
      </c>
      <c r="H103" s="16">
        <f t="shared" si="3"/>
        <v>0.010011574074074072</v>
      </c>
      <c r="I103" s="16">
        <f>F103-INDEX($F$5:$F$157,MATCH(D103,$D$5:$D$157,0))</f>
        <v>0.010011574074074072</v>
      </c>
    </row>
    <row r="104" spans="1:9" ht="15" customHeight="1">
      <c r="A104" s="14">
        <v>100</v>
      </c>
      <c r="B104" s="15" t="s">
        <v>199</v>
      </c>
      <c r="C104" s="15" t="s">
        <v>200</v>
      </c>
      <c r="D104" s="14" t="s">
        <v>345</v>
      </c>
      <c r="E104" s="15" t="s">
        <v>85</v>
      </c>
      <c r="F104" s="30">
        <v>0.0371875</v>
      </c>
      <c r="G104" s="14" t="str">
        <f t="shared" si="2"/>
        <v>4.28/km</v>
      </c>
      <c r="H104" s="16">
        <f t="shared" si="3"/>
        <v>0.010173611111111109</v>
      </c>
      <c r="I104" s="16">
        <f>F104-INDEX($F$5:$F$157,MATCH(D104,$D$5:$D$157,0))</f>
        <v>0.010173611111111109</v>
      </c>
    </row>
    <row r="105" spans="1:9" ht="15" customHeight="1">
      <c r="A105" s="14">
        <v>101</v>
      </c>
      <c r="B105" s="15" t="s">
        <v>201</v>
      </c>
      <c r="C105" s="15" t="s">
        <v>2</v>
      </c>
      <c r="D105" s="14" t="s">
        <v>345</v>
      </c>
      <c r="E105" s="15" t="s">
        <v>85</v>
      </c>
      <c r="F105" s="30">
        <v>0.037245370370370366</v>
      </c>
      <c r="G105" s="14" t="str">
        <f t="shared" si="2"/>
        <v>4.28/km</v>
      </c>
      <c r="H105" s="16">
        <f t="shared" si="3"/>
        <v>0.010231481481481477</v>
      </c>
      <c r="I105" s="16">
        <f>F105-INDEX($F$5:$F$157,MATCH(D105,$D$5:$D$157,0))</f>
        <v>0.010231481481481477</v>
      </c>
    </row>
    <row r="106" spans="1:9" ht="15" customHeight="1">
      <c r="A106" s="14">
        <v>102</v>
      </c>
      <c r="B106" s="15" t="s">
        <v>202</v>
      </c>
      <c r="C106" s="15" t="s">
        <v>203</v>
      </c>
      <c r="D106" s="14" t="s">
        <v>345</v>
      </c>
      <c r="E106" s="15" t="s">
        <v>331</v>
      </c>
      <c r="F106" s="30">
        <v>0.03725694444444445</v>
      </c>
      <c r="G106" s="14" t="str">
        <f t="shared" si="2"/>
        <v>4.28/km</v>
      </c>
      <c r="H106" s="16">
        <f t="shared" si="3"/>
        <v>0.010243055555555557</v>
      </c>
      <c r="I106" s="16">
        <f>F106-INDEX($F$5:$F$157,MATCH(D106,$D$5:$D$157,0))</f>
        <v>0.010243055555555557</v>
      </c>
    </row>
    <row r="107" spans="1:9" ht="15" customHeight="1">
      <c r="A107" s="14">
        <v>103</v>
      </c>
      <c r="B107" s="15" t="s">
        <v>204</v>
      </c>
      <c r="C107" s="15" t="s">
        <v>11</v>
      </c>
      <c r="D107" s="14" t="s">
        <v>345</v>
      </c>
      <c r="E107" s="15" t="s">
        <v>85</v>
      </c>
      <c r="F107" s="30">
        <v>0.037314814814814815</v>
      </c>
      <c r="G107" s="14" t="str">
        <f t="shared" si="2"/>
        <v>4.29/km</v>
      </c>
      <c r="H107" s="16">
        <f t="shared" si="3"/>
        <v>0.010300925925925925</v>
      </c>
      <c r="I107" s="16">
        <f>F107-INDEX($F$5:$F$157,MATCH(D107,$D$5:$D$157,0))</f>
        <v>0.010300925925925925</v>
      </c>
    </row>
    <row r="108" spans="1:9" ht="15" customHeight="1">
      <c r="A108" s="14">
        <v>104</v>
      </c>
      <c r="B108" s="15" t="s">
        <v>205</v>
      </c>
      <c r="C108" s="15" t="s">
        <v>206</v>
      </c>
      <c r="D108" s="14" t="s">
        <v>345</v>
      </c>
      <c r="E108" s="15" t="s">
        <v>331</v>
      </c>
      <c r="F108" s="30">
        <v>0.03737268518518519</v>
      </c>
      <c r="G108" s="14" t="str">
        <f t="shared" si="2"/>
        <v>4.29/km</v>
      </c>
      <c r="H108" s="16">
        <f t="shared" si="3"/>
        <v>0.0103587962962963</v>
      </c>
      <c r="I108" s="16">
        <f>F108-INDEX($F$5:$F$157,MATCH(D108,$D$5:$D$157,0))</f>
        <v>0.0103587962962963</v>
      </c>
    </row>
    <row r="109" spans="1:9" ht="15" customHeight="1">
      <c r="A109" s="14">
        <v>105</v>
      </c>
      <c r="B109" s="15" t="s">
        <v>207</v>
      </c>
      <c r="C109" s="15" t="s">
        <v>208</v>
      </c>
      <c r="D109" s="14" t="s">
        <v>345</v>
      </c>
      <c r="E109" s="15" t="s">
        <v>30</v>
      </c>
      <c r="F109" s="30">
        <v>0.03740740740740741</v>
      </c>
      <c r="G109" s="14" t="str">
        <f t="shared" si="2"/>
        <v>4.29/km</v>
      </c>
      <c r="H109" s="16">
        <f t="shared" si="3"/>
        <v>0.01039351851851852</v>
      </c>
      <c r="I109" s="16">
        <f>F109-INDEX($F$5:$F$157,MATCH(D109,$D$5:$D$157,0))</f>
        <v>0.01039351851851852</v>
      </c>
    </row>
    <row r="110" spans="1:9" ht="15" customHeight="1">
      <c r="A110" s="14">
        <v>106</v>
      </c>
      <c r="B110" s="15" t="s">
        <v>24</v>
      </c>
      <c r="C110" s="15" t="s">
        <v>209</v>
      </c>
      <c r="D110" s="14" t="s">
        <v>345</v>
      </c>
      <c r="E110" s="15" t="s">
        <v>327</v>
      </c>
      <c r="F110" s="30">
        <v>0.037442129629629624</v>
      </c>
      <c r="G110" s="14" t="str">
        <f t="shared" si="2"/>
        <v>4.30/km</v>
      </c>
      <c r="H110" s="16">
        <f t="shared" si="3"/>
        <v>0.010428240740740734</v>
      </c>
      <c r="I110" s="16">
        <f>F110-INDEX($F$5:$F$157,MATCH(D110,$D$5:$D$157,0))</f>
        <v>0.010428240740740734</v>
      </c>
    </row>
    <row r="111" spans="1:9" ht="15" customHeight="1">
      <c r="A111" s="14">
        <v>107</v>
      </c>
      <c r="B111" s="15" t="s">
        <v>210</v>
      </c>
      <c r="C111" s="15" t="s">
        <v>26</v>
      </c>
      <c r="D111" s="14" t="s">
        <v>345</v>
      </c>
      <c r="E111" s="15" t="s">
        <v>103</v>
      </c>
      <c r="F111" s="30">
        <v>0.03760416666666667</v>
      </c>
      <c r="G111" s="14" t="str">
        <f t="shared" si="2"/>
        <v>4.31/km</v>
      </c>
      <c r="H111" s="16">
        <f t="shared" si="3"/>
        <v>0.010590277777777778</v>
      </c>
      <c r="I111" s="16">
        <f>F111-INDEX($F$5:$F$157,MATCH(D111,$D$5:$D$157,0))</f>
        <v>0.010590277777777778</v>
      </c>
    </row>
    <row r="112" spans="1:9" ht="15" customHeight="1">
      <c r="A112" s="14">
        <v>108</v>
      </c>
      <c r="B112" s="15" t="s">
        <v>211</v>
      </c>
      <c r="C112" s="15" t="s">
        <v>22</v>
      </c>
      <c r="D112" s="14" t="s">
        <v>345</v>
      </c>
      <c r="E112" s="15" t="s">
        <v>328</v>
      </c>
      <c r="F112" s="30">
        <v>0.037766203703703705</v>
      </c>
      <c r="G112" s="14" t="str">
        <f t="shared" si="2"/>
        <v>4.32/km</v>
      </c>
      <c r="H112" s="16">
        <f aca="true" t="shared" si="4" ref="H112:H175">F112-$F$5</f>
        <v>0.010752314814814815</v>
      </c>
      <c r="I112" s="16">
        <f aca="true" t="shared" si="5" ref="I112:I175">F112-INDEX($F$5:$F$157,MATCH(D112,$D$5:$D$157,0))</f>
        <v>0.010752314814814815</v>
      </c>
    </row>
    <row r="113" spans="1:9" ht="15" customHeight="1">
      <c r="A113" s="14">
        <v>109</v>
      </c>
      <c r="B113" s="15" t="s">
        <v>212</v>
      </c>
      <c r="C113" s="15" t="s">
        <v>18</v>
      </c>
      <c r="D113" s="14" t="s">
        <v>345</v>
      </c>
      <c r="E113" s="15" t="s">
        <v>213</v>
      </c>
      <c r="F113" s="30">
        <v>0.03782407407407407</v>
      </c>
      <c r="G113" s="14" t="str">
        <f t="shared" si="2"/>
        <v>4.32/km</v>
      </c>
      <c r="H113" s="16">
        <f t="shared" si="4"/>
        <v>0.010810185185185183</v>
      </c>
      <c r="I113" s="16">
        <f t="shared" si="5"/>
        <v>0.010810185185185183</v>
      </c>
    </row>
    <row r="114" spans="1:9" ht="15" customHeight="1">
      <c r="A114" s="14">
        <v>110</v>
      </c>
      <c r="B114" s="15" t="s">
        <v>214</v>
      </c>
      <c r="C114" s="15" t="s">
        <v>16</v>
      </c>
      <c r="D114" s="14" t="s">
        <v>345</v>
      </c>
      <c r="E114" s="15" t="s">
        <v>30</v>
      </c>
      <c r="F114" s="30">
        <v>0.037905092592592594</v>
      </c>
      <c r="G114" s="14" t="str">
        <f t="shared" si="2"/>
        <v>4.33/km</v>
      </c>
      <c r="H114" s="16">
        <f t="shared" si="4"/>
        <v>0.010891203703703705</v>
      </c>
      <c r="I114" s="16">
        <f t="shared" si="5"/>
        <v>0.010891203703703705</v>
      </c>
    </row>
    <row r="115" spans="1:9" ht="15" customHeight="1">
      <c r="A115" s="14">
        <v>111</v>
      </c>
      <c r="B115" s="15" t="s">
        <v>215</v>
      </c>
      <c r="C115" s="15" t="s">
        <v>25</v>
      </c>
      <c r="D115" s="14" t="s">
        <v>345</v>
      </c>
      <c r="E115" s="15" t="s">
        <v>328</v>
      </c>
      <c r="F115" s="30">
        <v>0.037986111111111116</v>
      </c>
      <c r="G115" s="14" t="str">
        <f t="shared" si="2"/>
        <v>4.34/km</v>
      </c>
      <c r="H115" s="16">
        <f t="shared" si="4"/>
        <v>0.010972222222222227</v>
      </c>
      <c r="I115" s="16">
        <f t="shared" si="5"/>
        <v>0.010972222222222227</v>
      </c>
    </row>
    <row r="116" spans="1:9" ht="15" customHeight="1">
      <c r="A116" s="14">
        <v>112</v>
      </c>
      <c r="B116" s="15" t="s">
        <v>216</v>
      </c>
      <c r="C116" s="15" t="s">
        <v>217</v>
      </c>
      <c r="D116" s="14" t="s">
        <v>345</v>
      </c>
      <c r="E116" s="15" t="s">
        <v>51</v>
      </c>
      <c r="F116" s="30">
        <v>0.03803240740740741</v>
      </c>
      <c r="G116" s="14" t="str">
        <f t="shared" si="2"/>
        <v>4.34/km</v>
      </c>
      <c r="H116" s="16">
        <f t="shared" si="4"/>
        <v>0.011018518518518521</v>
      </c>
      <c r="I116" s="16">
        <f t="shared" si="5"/>
        <v>0.011018518518518521</v>
      </c>
    </row>
    <row r="117" spans="1:9" ht="15" customHeight="1">
      <c r="A117" s="14">
        <v>113</v>
      </c>
      <c r="B117" s="15" t="s">
        <v>218</v>
      </c>
      <c r="C117" s="15" t="s">
        <v>71</v>
      </c>
      <c r="D117" s="14" t="s">
        <v>345</v>
      </c>
      <c r="E117" s="15" t="s">
        <v>328</v>
      </c>
      <c r="F117" s="30">
        <v>0.03805555555555556</v>
      </c>
      <c r="G117" s="14" t="str">
        <f t="shared" si="2"/>
        <v>4.34/km</v>
      </c>
      <c r="H117" s="16">
        <f t="shared" si="4"/>
        <v>0.011041666666666668</v>
      </c>
      <c r="I117" s="16">
        <f t="shared" si="5"/>
        <v>0.011041666666666668</v>
      </c>
    </row>
    <row r="118" spans="1:9" ht="15" customHeight="1">
      <c r="A118" s="14">
        <v>114</v>
      </c>
      <c r="B118" s="15" t="s">
        <v>210</v>
      </c>
      <c r="C118" s="15" t="s">
        <v>134</v>
      </c>
      <c r="D118" s="14" t="s">
        <v>345</v>
      </c>
      <c r="E118" s="15" t="s">
        <v>51</v>
      </c>
      <c r="F118" s="30">
        <v>0.03809027777777778</v>
      </c>
      <c r="G118" s="14" t="str">
        <f t="shared" si="2"/>
        <v>4.34/km</v>
      </c>
      <c r="H118" s="16">
        <f t="shared" si="4"/>
        <v>0.011076388888888889</v>
      </c>
      <c r="I118" s="16">
        <f t="shared" si="5"/>
        <v>0.011076388888888889</v>
      </c>
    </row>
    <row r="119" spans="1:9" ht="15" customHeight="1">
      <c r="A119" s="14">
        <v>115</v>
      </c>
      <c r="B119" s="15" t="s">
        <v>219</v>
      </c>
      <c r="C119" s="15" t="s">
        <v>1</v>
      </c>
      <c r="D119" s="14" t="s">
        <v>345</v>
      </c>
      <c r="E119" s="15" t="s">
        <v>78</v>
      </c>
      <c r="F119" s="30">
        <v>0.038113425925925926</v>
      </c>
      <c r="G119" s="14" t="str">
        <f t="shared" si="2"/>
        <v>4.34/km</v>
      </c>
      <c r="H119" s="16">
        <f t="shared" si="4"/>
        <v>0.011099537037037036</v>
      </c>
      <c r="I119" s="16">
        <f t="shared" si="5"/>
        <v>0.011099537037037036</v>
      </c>
    </row>
    <row r="120" spans="1:9" ht="15" customHeight="1">
      <c r="A120" s="14">
        <v>116</v>
      </c>
      <c r="B120" s="15" t="s">
        <v>114</v>
      </c>
      <c r="C120" s="15" t="s">
        <v>71</v>
      </c>
      <c r="D120" s="14" t="s">
        <v>345</v>
      </c>
      <c r="E120" s="15" t="s">
        <v>30</v>
      </c>
      <c r="F120" s="30">
        <v>0.038148148148148146</v>
      </c>
      <c r="G120" s="14" t="str">
        <f t="shared" si="2"/>
        <v>4.35/km</v>
      </c>
      <c r="H120" s="16">
        <f t="shared" si="4"/>
        <v>0.011134259259259257</v>
      </c>
      <c r="I120" s="16">
        <f t="shared" si="5"/>
        <v>0.011134259259259257</v>
      </c>
    </row>
    <row r="121" spans="1:9" ht="15" customHeight="1">
      <c r="A121" s="14">
        <v>117</v>
      </c>
      <c r="B121" s="15" t="s">
        <v>220</v>
      </c>
      <c r="C121" s="15" t="s">
        <v>221</v>
      </c>
      <c r="D121" s="14" t="s">
        <v>345</v>
      </c>
      <c r="E121" s="15" t="s">
        <v>51</v>
      </c>
      <c r="F121" s="30">
        <v>0.03822916666666667</v>
      </c>
      <c r="G121" s="14" t="str">
        <f t="shared" si="2"/>
        <v>4.35/km</v>
      </c>
      <c r="H121" s="16">
        <f t="shared" si="4"/>
        <v>0.011215277777777779</v>
      </c>
      <c r="I121" s="16">
        <f t="shared" si="5"/>
        <v>0.011215277777777779</v>
      </c>
    </row>
    <row r="122" spans="1:9" ht="15" customHeight="1">
      <c r="A122" s="14">
        <v>118</v>
      </c>
      <c r="B122" s="15" t="s">
        <v>187</v>
      </c>
      <c r="C122" s="15" t="s">
        <v>222</v>
      </c>
      <c r="D122" s="14" t="s">
        <v>345</v>
      </c>
      <c r="E122" s="15" t="s">
        <v>30</v>
      </c>
      <c r="F122" s="30">
        <v>0.03847222222222222</v>
      </c>
      <c r="G122" s="14" t="str">
        <f t="shared" si="2"/>
        <v>4.37/km</v>
      </c>
      <c r="H122" s="16">
        <f t="shared" si="4"/>
        <v>0.01145833333333333</v>
      </c>
      <c r="I122" s="16">
        <f t="shared" si="5"/>
        <v>0.01145833333333333</v>
      </c>
    </row>
    <row r="123" spans="1:9" ht="15" customHeight="1">
      <c r="A123" s="14">
        <v>119</v>
      </c>
      <c r="B123" s="15" t="s">
        <v>223</v>
      </c>
      <c r="C123" s="15" t="s">
        <v>20</v>
      </c>
      <c r="D123" s="14" t="s">
        <v>345</v>
      </c>
      <c r="E123" s="15" t="s">
        <v>103</v>
      </c>
      <c r="F123" s="30">
        <v>0.03854166666666667</v>
      </c>
      <c r="G123" s="14" t="str">
        <f t="shared" si="2"/>
        <v>4.38/km</v>
      </c>
      <c r="H123" s="16">
        <f t="shared" si="4"/>
        <v>0.01152777777777778</v>
      </c>
      <c r="I123" s="16">
        <f t="shared" si="5"/>
        <v>0.01152777777777778</v>
      </c>
    </row>
    <row r="124" spans="1:9" ht="15" customHeight="1">
      <c r="A124" s="14">
        <v>120</v>
      </c>
      <c r="B124" s="15" t="s">
        <v>224</v>
      </c>
      <c r="C124" s="15" t="s">
        <v>225</v>
      </c>
      <c r="D124" s="14" t="s">
        <v>345</v>
      </c>
      <c r="E124" s="15" t="s">
        <v>331</v>
      </c>
      <c r="F124" s="30">
        <v>0.03858796296296297</v>
      </c>
      <c r="G124" s="14" t="str">
        <f t="shared" si="2"/>
        <v>4.38/km</v>
      </c>
      <c r="H124" s="16">
        <f t="shared" si="4"/>
        <v>0.01157407407407408</v>
      </c>
      <c r="I124" s="16">
        <f t="shared" si="5"/>
        <v>0.01157407407407408</v>
      </c>
    </row>
    <row r="125" spans="1:9" ht="15" customHeight="1">
      <c r="A125" s="14">
        <v>121</v>
      </c>
      <c r="B125" s="15" t="s">
        <v>140</v>
      </c>
      <c r="C125" s="15" t="s">
        <v>61</v>
      </c>
      <c r="D125" s="14" t="s">
        <v>345</v>
      </c>
      <c r="E125" s="15" t="s">
        <v>331</v>
      </c>
      <c r="F125" s="30">
        <v>0.03881944444444444</v>
      </c>
      <c r="G125" s="14" t="str">
        <f t="shared" si="2"/>
        <v>4.40/km</v>
      </c>
      <c r="H125" s="16">
        <f t="shared" si="4"/>
        <v>0.011805555555555552</v>
      </c>
      <c r="I125" s="16">
        <f t="shared" si="5"/>
        <v>0.011805555555555552</v>
      </c>
    </row>
    <row r="126" spans="1:9" ht="15" customHeight="1">
      <c r="A126" s="14">
        <v>122</v>
      </c>
      <c r="B126" s="15" t="s">
        <v>226</v>
      </c>
      <c r="C126" s="15" t="s">
        <v>200</v>
      </c>
      <c r="D126" s="14" t="s">
        <v>345</v>
      </c>
      <c r="E126" s="15" t="s">
        <v>51</v>
      </c>
      <c r="F126" s="30">
        <v>0.03892361111111111</v>
      </c>
      <c r="G126" s="14" t="str">
        <f t="shared" si="2"/>
        <v>4.40/km</v>
      </c>
      <c r="H126" s="16">
        <f t="shared" si="4"/>
        <v>0.01190972222222222</v>
      </c>
      <c r="I126" s="16">
        <f t="shared" si="5"/>
        <v>0.01190972222222222</v>
      </c>
    </row>
    <row r="127" spans="1:9" ht="15" customHeight="1">
      <c r="A127" s="14">
        <v>123</v>
      </c>
      <c r="B127" s="15" t="s">
        <v>227</v>
      </c>
      <c r="C127" s="15" t="s">
        <v>154</v>
      </c>
      <c r="D127" s="14" t="s">
        <v>345</v>
      </c>
      <c r="E127" s="15" t="s">
        <v>327</v>
      </c>
      <c r="F127" s="30">
        <v>0.03895833333333334</v>
      </c>
      <c r="G127" s="14" t="str">
        <f t="shared" si="2"/>
        <v>4.41/km</v>
      </c>
      <c r="H127" s="16">
        <f t="shared" si="4"/>
        <v>0.011944444444444448</v>
      </c>
      <c r="I127" s="16">
        <f t="shared" si="5"/>
        <v>0.011944444444444448</v>
      </c>
    </row>
    <row r="128" spans="1:9" ht="15" customHeight="1">
      <c r="A128" s="14">
        <v>124</v>
      </c>
      <c r="B128" s="15" t="s">
        <v>228</v>
      </c>
      <c r="C128" s="15" t="s">
        <v>149</v>
      </c>
      <c r="D128" s="14" t="s">
        <v>345</v>
      </c>
      <c r="E128" s="15" t="s">
        <v>30</v>
      </c>
      <c r="F128" s="30">
        <v>0.03908564814814815</v>
      </c>
      <c r="G128" s="14" t="str">
        <f t="shared" si="2"/>
        <v>4.41/km</v>
      </c>
      <c r="H128" s="16">
        <f t="shared" si="4"/>
        <v>0.012071759259259258</v>
      </c>
      <c r="I128" s="16">
        <f t="shared" si="5"/>
        <v>0.012071759259259258</v>
      </c>
    </row>
    <row r="129" spans="1:9" ht="15" customHeight="1">
      <c r="A129" s="14">
        <v>125</v>
      </c>
      <c r="B129" s="15" t="s">
        <v>229</v>
      </c>
      <c r="C129" s="15" t="s">
        <v>18</v>
      </c>
      <c r="D129" s="14" t="s">
        <v>345</v>
      </c>
      <c r="E129" s="15" t="s">
        <v>51</v>
      </c>
      <c r="F129" s="30">
        <v>0.0391087962962963</v>
      </c>
      <c r="G129" s="14" t="str">
        <f t="shared" si="2"/>
        <v>4.42/km</v>
      </c>
      <c r="H129" s="16">
        <f t="shared" si="4"/>
        <v>0.012094907407407412</v>
      </c>
      <c r="I129" s="16">
        <f t="shared" si="5"/>
        <v>0.012094907407407412</v>
      </c>
    </row>
    <row r="130" spans="1:9" ht="15" customHeight="1">
      <c r="A130" s="14">
        <v>126</v>
      </c>
      <c r="B130" s="15" t="s">
        <v>230</v>
      </c>
      <c r="C130" s="15" t="s">
        <v>231</v>
      </c>
      <c r="D130" s="14" t="s">
        <v>345</v>
      </c>
      <c r="E130" s="15" t="s">
        <v>332</v>
      </c>
      <c r="F130" s="30">
        <v>0.03921296296296296</v>
      </c>
      <c r="G130" s="14" t="str">
        <f t="shared" si="2"/>
        <v>4.42/km</v>
      </c>
      <c r="H130" s="16">
        <f t="shared" si="4"/>
        <v>0.012199074074074074</v>
      </c>
      <c r="I130" s="16">
        <f t="shared" si="5"/>
        <v>0.012199074074074074</v>
      </c>
    </row>
    <row r="131" spans="1:9" ht="15" customHeight="1">
      <c r="A131" s="14">
        <v>127</v>
      </c>
      <c r="B131" s="15" t="s">
        <v>232</v>
      </c>
      <c r="C131" s="15" t="s">
        <v>22</v>
      </c>
      <c r="D131" s="14" t="s">
        <v>345</v>
      </c>
      <c r="E131" s="15" t="s">
        <v>332</v>
      </c>
      <c r="F131" s="30">
        <v>0.039247685185185184</v>
      </c>
      <c r="G131" s="14" t="str">
        <f t="shared" si="2"/>
        <v>4.43/km</v>
      </c>
      <c r="H131" s="16">
        <f t="shared" si="4"/>
        <v>0.012233796296296295</v>
      </c>
      <c r="I131" s="16">
        <f t="shared" si="5"/>
        <v>0.012233796296296295</v>
      </c>
    </row>
    <row r="132" spans="1:9" ht="15" customHeight="1">
      <c r="A132" s="14">
        <v>128</v>
      </c>
      <c r="B132" s="15" t="s">
        <v>233</v>
      </c>
      <c r="C132" s="15" t="s">
        <v>27</v>
      </c>
      <c r="D132" s="14" t="s">
        <v>345</v>
      </c>
      <c r="E132" s="15" t="s">
        <v>103</v>
      </c>
      <c r="F132" s="30">
        <v>0.03927083333333333</v>
      </c>
      <c r="G132" s="14" t="str">
        <f t="shared" si="2"/>
        <v>4.43/km</v>
      </c>
      <c r="H132" s="16">
        <f t="shared" si="4"/>
        <v>0.012256944444444442</v>
      </c>
      <c r="I132" s="16">
        <f t="shared" si="5"/>
        <v>0.012256944444444442</v>
      </c>
    </row>
    <row r="133" spans="1:9" ht="15" customHeight="1">
      <c r="A133" s="14">
        <v>129</v>
      </c>
      <c r="B133" s="15" t="s">
        <v>234</v>
      </c>
      <c r="C133" s="15" t="s">
        <v>198</v>
      </c>
      <c r="D133" s="14" t="s">
        <v>345</v>
      </c>
      <c r="E133" s="15" t="s">
        <v>327</v>
      </c>
      <c r="F133" s="30">
        <v>0.03934027777777777</v>
      </c>
      <c r="G133" s="14" t="str">
        <f aca="true" t="shared" si="6" ref="G133:G196">TEXT(INT((HOUR(F133)*3600+MINUTE(F133)*60+SECOND(F133))/$I$3/60),"0")&amp;"."&amp;TEXT(MOD((HOUR(F133)*3600+MINUTE(F133)*60+SECOND(F133))/$I$3,60),"00")&amp;"/km"</f>
        <v>4.43/km</v>
      </c>
      <c r="H133" s="16">
        <f t="shared" si="4"/>
        <v>0.012326388888888883</v>
      </c>
      <c r="I133" s="16">
        <f t="shared" si="5"/>
        <v>0.012326388888888883</v>
      </c>
    </row>
    <row r="134" spans="1:9" ht="15" customHeight="1">
      <c r="A134" s="14">
        <v>130</v>
      </c>
      <c r="B134" s="15" t="s">
        <v>235</v>
      </c>
      <c r="C134" s="15" t="s">
        <v>134</v>
      </c>
      <c r="D134" s="14" t="s">
        <v>345</v>
      </c>
      <c r="E134" s="15" t="s">
        <v>331</v>
      </c>
      <c r="F134" s="30">
        <v>0.039872685185185185</v>
      </c>
      <c r="G134" s="14" t="str">
        <f t="shared" si="6"/>
        <v>4.47/km</v>
      </c>
      <c r="H134" s="16">
        <f t="shared" si="4"/>
        <v>0.012858796296296295</v>
      </c>
      <c r="I134" s="16">
        <f t="shared" si="5"/>
        <v>0.012858796296296295</v>
      </c>
    </row>
    <row r="135" spans="1:9" ht="15" customHeight="1">
      <c r="A135" s="14">
        <v>131</v>
      </c>
      <c r="B135" s="15" t="s">
        <v>236</v>
      </c>
      <c r="C135" s="15" t="s">
        <v>237</v>
      </c>
      <c r="D135" s="14" t="s">
        <v>345</v>
      </c>
      <c r="E135" s="15" t="s">
        <v>152</v>
      </c>
      <c r="F135" s="30">
        <v>0.03990740740740741</v>
      </c>
      <c r="G135" s="14" t="str">
        <f t="shared" si="6"/>
        <v>4.47/km</v>
      </c>
      <c r="H135" s="16">
        <f t="shared" si="4"/>
        <v>0.012893518518518523</v>
      </c>
      <c r="I135" s="16">
        <f t="shared" si="5"/>
        <v>0.012893518518518523</v>
      </c>
    </row>
    <row r="136" spans="1:9" ht="15" customHeight="1">
      <c r="A136" s="14">
        <v>132</v>
      </c>
      <c r="B136" s="15" t="s">
        <v>197</v>
      </c>
      <c r="C136" s="15" t="s">
        <v>10</v>
      </c>
      <c r="D136" s="14" t="s">
        <v>345</v>
      </c>
      <c r="E136" s="15" t="s">
        <v>81</v>
      </c>
      <c r="F136" s="30">
        <v>0.040011574074074074</v>
      </c>
      <c r="G136" s="14" t="str">
        <f t="shared" si="6"/>
        <v>4.48/km</v>
      </c>
      <c r="H136" s="16">
        <f t="shared" si="4"/>
        <v>0.012997685185185185</v>
      </c>
      <c r="I136" s="16">
        <f t="shared" si="5"/>
        <v>0.012997685185185185</v>
      </c>
    </row>
    <row r="137" spans="1:9" ht="15" customHeight="1">
      <c r="A137" s="14">
        <v>133</v>
      </c>
      <c r="B137" s="15" t="s">
        <v>238</v>
      </c>
      <c r="C137" s="15" t="s">
        <v>132</v>
      </c>
      <c r="D137" s="14" t="s">
        <v>345</v>
      </c>
      <c r="E137" s="15" t="s">
        <v>239</v>
      </c>
      <c r="F137" s="30">
        <v>0.04006944444444444</v>
      </c>
      <c r="G137" s="14" t="str">
        <f t="shared" si="6"/>
        <v>4.49/km</v>
      </c>
      <c r="H137" s="16">
        <f t="shared" si="4"/>
        <v>0.013055555555555553</v>
      </c>
      <c r="I137" s="16">
        <f t="shared" si="5"/>
        <v>0.013055555555555553</v>
      </c>
    </row>
    <row r="138" spans="1:9" ht="15" customHeight="1">
      <c r="A138" s="14">
        <v>134</v>
      </c>
      <c r="B138" s="15" t="s">
        <v>240</v>
      </c>
      <c r="C138" s="15" t="s">
        <v>4</v>
      </c>
      <c r="D138" s="14" t="s">
        <v>345</v>
      </c>
      <c r="E138" s="15" t="s">
        <v>51</v>
      </c>
      <c r="F138" s="30">
        <v>0.04009259259259259</v>
      </c>
      <c r="G138" s="14" t="str">
        <f t="shared" si="6"/>
        <v>4.49/km</v>
      </c>
      <c r="H138" s="16">
        <f t="shared" si="4"/>
        <v>0.0130787037037037</v>
      </c>
      <c r="I138" s="16">
        <f t="shared" si="5"/>
        <v>0.0130787037037037</v>
      </c>
    </row>
    <row r="139" spans="1:9" ht="15" customHeight="1">
      <c r="A139" s="14">
        <v>135</v>
      </c>
      <c r="B139" s="15" t="s">
        <v>241</v>
      </c>
      <c r="C139" s="15" t="s">
        <v>242</v>
      </c>
      <c r="D139" s="14" t="s">
        <v>345</v>
      </c>
      <c r="E139" s="15" t="s">
        <v>30</v>
      </c>
      <c r="F139" s="30">
        <v>0.04028935185185185</v>
      </c>
      <c r="G139" s="14" t="str">
        <f t="shared" si="6"/>
        <v>4.50/km</v>
      </c>
      <c r="H139" s="16">
        <f t="shared" si="4"/>
        <v>0.013275462962962958</v>
      </c>
      <c r="I139" s="16">
        <f t="shared" si="5"/>
        <v>0.013275462962962958</v>
      </c>
    </row>
    <row r="140" spans="1:9" ht="15" customHeight="1">
      <c r="A140" s="14">
        <v>136</v>
      </c>
      <c r="B140" s="15" t="s">
        <v>243</v>
      </c>
      <c r="C140" s="15" t="s">
        <v>244</v>
      </c>
      <c r="D140" s="14" t="s">
        <v>345</v>
      </c>
      <c r="E140" s="15" t="s">
        <v>51</v>
      </c>
      <c r="F140" s="30">
        <v>0.04041666666666667</v>
      </c>
      <c r="G140" s="14" t="str">
        <f t="shared" si="6"/>
        <v>4.51/km</v>
      </c>
      <c r="H140" s="16">
        <f t="shared" si="4"/>
        <v>0.01340277777777778</v>
      </c>
      <c r="I140" s="16">
        <f t="shared" si="5"/>
        <v>0.01340277777777778</v>
      </c>
    </row>
    <row r="141" spans="1:9" ht="15" customHeight="1">
      <c r="A141" s="14">
        <v>137</v>
      </c>
      <c r="B141" s="15" t="s">
        <v>245</v>
      </c>
      <c r="C141" s="15" t="s">
        <v>206</v>
      </c>
      <c r="D141" s="14" t="s">
        <v>345</v>
      </c>
      <c r="E141" s="15" t="s">
        <v>30</v>
      </c>
      <c r="F141" s="30">
        <v>0.04045138888888889</v>
      </c>
      <c r="G141" s="14" t="str">
        <f t="shared" si="6"/>
        <v>4.51/km</v>
      </c>
      <c r="H141" s="16">
        <f t="shared" si="4"/>
        <v>0.013437500000000002</v>
      </c>
      <c r="I141" s="16">
        <f t="shared" si="5"/>
        <v>0.013437500000000002</v>
      </c>
    </row>
    <row r="142" spans="1:9" ht="15" customHeight="1">
      <c r="A142" s="14">
        <v>138</v>
      </c>
      <c r="B142" s="15" t="s">
        <v>246</v>
      </c>
      <c r="C142" s="15" t="s">
        <v>247</v>
      </c>
      <c r="D142" s="14" t="s">
        <v>345</v>
      </c>
      <c r="E142" s="15" t="s">
        <v>144</v>
      </c>
      <c r="F142" s="30">
        <v>0.04074074074074074</v>
      </c>
      <c r="G142" s="14" t="str">
        <f t="shared" si="6"/>
        <v>4.53/km</v>
      </c>
      <c r="H142" s="16">
        <f t="shared" si="4"/>
        <v>0.013726851851851848</v>
      </c>
      <c r="I142" s="16">
        <f t="shared" si="5"/>
        <v>0.013726851851851848</v>
      </c>
    </row>
    <row r="143" spans="1:9" ht="15" customHeight="1">
      <c r="A143" s="14">
        <v>139</v>
      </c>
      <c r="B143" s="15" t="s">
        <v>248</v>
      </c>
      <c r="C143" s="15" t="s">
        <v>249</v>
      </c>
      <c r="D143" s="14" t="s">
        <v>345</v>
      </c>
      <c r="E143" s="15" t="s">
        <v>30</v>
      </c>
      <c r="F143" s="30">
        <v>0.040810185185185185</v>
      </c>
      <c r="G143" s="14" t="str">
        <f t="shared" si="6"/>
        <v>4.54/km</v>
      </c>
      <c r="H143" s="16">
        <f t="shared" si="4"/>
        <v>0.013796296296296296</v>
      </c>
      <c r="I143" s="16">
        <f t="shared" si="5"/>
        <v>0.013796296296296296</v>
      </c>
    </row>
    <row r="144" spans="1:9" ht="15" customHeight="1">
      <c r="A144" s="14">
        <v>140</v>
      </c>
      <c r="B144" s="15" t="s">
        <v>250</v>
      </c>
      <c r="C144" s="15" t="s">
        <v>15</v>
      </c>
      <c r="D144" s="14" t="s">
        <v>345</v>
      </c>
      <c r="E144" s="15" t="s">
        <v>85</v>
      </c>
      <c r="F144" s="30">
        <v>0.04085648148148149</v>
      </c>
      <c r="G144" s="14" t="str">
        <f t="shared" si="6"/>
        <v>4.54/km</v>
      </c>
      <c r="H144" s="16">
        <f t="shared" si="4"/>
        <v>0.013842592592592597</v>
      </c>
      <c r="I144" s="16">
        <f t="shared" si="5"/>
        <v>0.013842592592592597</v>
      </c>
    </row>
    <row r="145" spans="1:9" ht="15" customHeight="1">
      <c r="A145" s="14">
        <v>141</v>
      </c>
      <c r="B145" s="15" t="s">
        <v>251</v>
      </c>
      <c r="C145" s="15" t="s">
        <v>22</v>
      </c>
      <c r="D145" s="14" t="s">
        <v>345</v>
      </c>
      <c r="E145" s="15" t="s">
        <v>30</v>
      </c>
      <c r="F145" s="30">
        <v>0.0408912037037037</v>
      </c>
      <c r="G145" s="14" t="str">
        <f t="shared" si="6"/>
        <v>4.54/km</v>
      </c>
      <c r="H145" s="16">
        <f t="shared" si="4"/>
        <v>0.013877314814814811</v>
      </c>
      <c r="I145" s="16">
        <f t="shared" si="5"/>
        <v>0.013877314814814811</v>
      </c>
    </row>
    <row r="146" spans="1:9" ht="15" customHeight="1">
      <c r="A146" s="14">
        <v>142</v>
      </c>
      <c r="B146" s="15" t="s">
        <v>112</v>
      </c>
      <c r="C146" s="15" t="s">
        <v>97</v>
      </c>
      <c r="D146" s="14" t="s">
        <v>345</v>
      </c>
      <c r="E146" s="15" t="s">
        <v>331</v>
      </c>
      <c r="F146" s="30">
        <v>0.040983796296296296</v>
      </c>
      <c r="G146" s="14" t="str">
        <f t="shared" si="6"/>
        <v>4.55/km</v>
      </c>
      <c r="H146" s="16">
        <f t="shared" si="4"/>
        <v>0.013969907407407407</v>
      </c>
      <c r="I146" s="16">
        <f t="shared" si="5"/>
        <v>0.013969907407407407</v>
      </c>
    </row>
    <row r="147" spans="1:9" ht="15" customHeight="1">
      <c r="A147" s="14">
        <v>143</v>
      </c>
      <c r="B147" s="15" t="s">
        <v>252</v>
      </c>
      <c r="C147" s="15" t="s">
        <v>253</v>
      </c>
      <c r="D147" s="14" t="s">
        <v>345</v>
      </c>
      <c r="E147" s="15" t="s">
        <v>85</v>
      </c>
      <c r="F147" s="30">
        <v>0.041053240740740744</v>
      </c>
      <c r="G147" s="14" t="str">
        <f t="shared" si="6"/>
        <v>4.56/km</v>
      </c>
      <c r="H147" s="16">
        <f t="shared" si="4"/>
        <v>0.014039351851851855</v>
      </c>
      <c r="I147" s="16">
        <f t="shared" si="5"/>
        <v>0.014039351851851855</v>
      </c>
    </row>
    <row r="148" spans="1:9" ht="15" customHeight="1">
      <c r="A148" s="14">
        <v>144</v>
      </c>
      <c r="B148" s="15" t="s">
        <v>254</v>
      </c>
      <c r="C148" s="15" t="s">
        <v>255</v>
      </c>
      <c r="D148" s="14" t="s">
        <v>345</v>
      </c>
      <c r="E148" s="15" t="s">
        <v>30</v>
      </c>
      <c r="F148" s="30">
        <v>0.04108796296296296</v>
      </c>
      <c r="G148" s="14" t="str">
        <f t="shared" si="6"/>
        <v>4.56/km</v>
      </c>
      <c r="H148" s="16">
        <f t="shared" si="4"/>
        <v>0.014074074074074069</v>
      </c>
      <c r="I148" s="16">
        <f t="shared" si="5"/>
        <v>0.014074074074074069</v>
      </c>
    </row>
    <row r="149" spans="1:9" ht="15" customHeight="1">
      <c r="A149" s="14">
        <v>145</v>
      </c>
      <c r="B149" s="15" t="s">
        <v>256</v>
      </c>
      <c r="C149" s="15" t="s">
        <v>91</v>
      </c>
      <c r="D149" s="14" t="s">
        <v>345</v>
      </c>
      <c r="E149" s="15" t="s">
        <v>51</v>
      </c>
      <c r="F149" s="30">
        <v>0.04111111111111111</v>
      </c>
      <c r="G149" s="14" t="str">
        <f t="shared" si="6"/>
        <v>4.56/km</v>
      </c>
      <c r="H149" s="16">
        <f t="shared" si="4"/>
        <v>0.014097222222222223</v>
      </c>
      <c r="I149" s="16">
        <f t="shared" si="5"/>
        <v>0.014097222222222223</v>
      </c>
    </row>
    <row r="150" spans="1:9" ht="15" customHeight="1">
      <c r="A150" s="14">
        <v>146</v>
      </c>
      <c r="B150" s="15" t="s">
        <v>257</v>
      </c>
      <c r="C150" s="15" t="s">
        <v>7</v>
      </c>
      <c r="D150" s="14" t="s">
        <v>345</v>
      </c>
      <c r="E150" s="15" t="s">
        <v>103</v>
      </c>
      <c r="F150" s="30">
        <v>0.04150462962962963</v>
      </c>
      <c r="G150" s="14" t="str">
        <f t="shared" si="6"/>
        <v>4.59/km</v>
      </c>
      <c r="H150" s="16">
        <f t="shared" si="4"/>
        <v>0.014490740740740738</v>
      </c>
      <c r="I150" s="16">
        <f t="shared" si="5"/>
        <v>0.014490740740740738</v>
      </c>
    </row>
    <row r="151" spans="1:9" ht="15" customHeight="1">
      <c r="A151" s="14">
        <v>147</v>
      </c>
      <c r="B151" s="15" t="s">
        <v>258</v>
      </c>
      <c r="C151" s="15" t="s">
        <v>16</v>
      </c>
      <c r="D151" s="14" t="s">
        <v>345</v>
      </c>
      <c r="E151" s="15" t="s">
        <v>30</v>
      </c>
      <c r="F151" s="30">
        <v>0.04181712962962963</v>
      </c>
      <c r="G151" s="14" t="str">
        <f t="shared" si="6"/>
        <v>5.01/km</v>
      </c>
      <c r="H151" s="16">
        <f t="shared" si="4"/>
        <v>0.014803240740740738</v>
      </c>
      <c r="I151" s="16">
        <f t="shared" si="5"/>
        <v>0.014803240740740738</v>
      </c>
    </row>
    <row r="152" spans="1:9" ht="15" customHeight="1">
      <c r="A152" s="14">
        <v>148</v>
      </c>
      <c r="B152" s="15" t="s">
        <v>259</v>
      </c>
      <c r="C152" s="15" t="s">
        <v>222</v>
      </c>
      <c r="D152" s="14" t="s">
        <v>345</v>
      </c>
      <c r="E152" s="15" t="s">
        <v>85</v>
      </c>
      <c r="F152" s="30">
        <v>0.04190972222222222</v>
      </c>
      <c r="G152" s="14" t="str">
        <f t="shared" si="6"/>
        <v>5.02/km</v>
      </c>
      <c r="H152" s="16">
        <f t="shared" si="4"/>
        <v>0.014895833333333334</v>
      </c>
      <c r="I152" s="16">
        <f t="shared" si="5"/>
        <v>0.014895833333333334</v>
      </c>
    </row>
    <row r="153" spans="1:9" ht="15" customHeight="1">
      <c r="A153" s="14">
        <v>149</v>
      </c>
      <c r="B153" s="15" t="s">
        <v>260</v>
      </c>
      <c r="C153" s="15" t="s">
        <v>206</v>
      </c>
      <c r="D153" s="14" t="s">
        <v>345</v>
      </c>
      <c r="E153" s="15" t="s">
        <v>331</v>
      </c>
      <c r="F153" s="30">
        <v>0.04193287037037038</v>
      </c>
      <c r="G153" s="14" t="str">
        <f t="shared" si="6"/>
        <v>5.02/km</v>
      </c>
      <c r="H153" s="16">
        <f t="shared" si="4"/>
        <v>0.014918981481481488</v>
      </c>
      <c r="I153" s="16">
        <f t="shared" si="5"/>
        <v>0.014918981481481488</v>
      </c>
    </row>
    <row r="154" spans="1:9" ht="15" customHeight="1">
      <c r="A154" s="14">
        <v>150</v>
      </c>
      <c r="B154" s="15" t="s">
        <v>261</v>
      </c>
      <c r="C154" s="15" t="s">
        <v>61</v>
      </c>
      <c r="D154" s="14" t="s">
        <v>345</v>
      </c>
      <c r="E154" s="15" t="s">
        <v>327</v>
      </c>
      <c r="F154" s="30">
        <v>0.042118055555555554</v>
      </c>
      <c r="G154" s="14" t="str">
        <f t="shared" si="6"/>
        <v>5.03/km</v>
      </c>
      <c r="H154" s="16">
        <f t="shared" si="4"/>
        <v>0.015104166666666665</v>
      </c>
      <c r="I154" s="16">
        <f t="shared" si="5"/>
        <v>0.015104166666666665</v>
      </c>
    </row>
    <row r="155" spans="1:9" ht="15" customHeight="1">
      <c r="A155" s="14">
        <v>151</v>
      </c>
      <c r="B155" s="15" t="s">
        <v>101</v>
      </c>
      <c r="C155" s="15" t="s">
        <v>71</v>
      </c>
      <c r="D155" s="14" t="s">
        <v>345</v>
      </c>
      <c r="E155" s="15" t="s">
        <v>103</v>
      </c>
      <c r="F155" s="30">
        <v>0.0421875</v>
      </c>
      <c r="G155" s="14" t="str">
        <f t="shared" si="6"/>
        <v>5.04/km</v>
      </c>
      <c r="H155" s="16">
        <f t="shared" si="4"/>
        <v>0.015173611111111113</v>
      </c>
      <c r="I155" s="16">
        <f t="shared" si="5"/>
        <v>0.015173611111111113</v>
      </c>
    </row>
    <row r="156" spans="1:9" ht="15" customHeight="1">
      <c r="A156" s="14">
        <v>152</v>
      </c>
      <c r="B156" s="15" t="s">
        <v>262</v>
      </c>
      <c r="C156" s="15" t="s">
        <v>263</v>
      </c>
      <c r="D156" s="14" t="s">
        <v>345</v>
      </c>
      <c r="E156" s="15" t="s">
        <v>331</v>
      </c>
      <c r="F156" s="30">
        <v>0.042222222222222223</v>
      </c>
      <c r="G156" s="14" t="str">
        <f t="shared" si="6"/>
        <v>5.04/km</v>
      </c>
      <c r="H156" s="16">
        <f t="shared" si="4"/>
        <v>0.015208333333333334</v>
      </c>
      <c r="I156" s="16">
        <f t="shared" si="5"/>
        <v>0.015208333333333334</v>
      </c>
    </row>
    <row r="157" spans="1:9" ht="15" customHeight="1">
      <c r="A157" s="14">
        <v>153</v>
      </c>
      <c r="B157" s="15" t="s">
        <v>264</v>
      </c>
      <c r="C157" s="15" t="s">
        <v>9</v>
      </c>
      <c r="D157" s="14" t="s">
        <v>345</v>
      </c>
      <c r="E157" s="15" t="s">
        <v>30</v>
      </c>
      <c r="F157" s="30">
        <v>0.04230324074074074</v>
      </c>
      <c r="G157" s="14" t="str">
        <f t="shared" si="6"/>
        <v>5.05/km</v>
      </c>
      <c r="H157" s="16">
        <f t="shared" si="4"/>
        <v>0.015289351851851849</v>
      </c>
      <c r="I157" s="16">
        <f t="shared" si="5"/>
        <v>0.015289351851851849</v>
      </c>
    </row>
    <row r="158" spans="1:9" ht="15" customHeight="1">
      <c r="A158" s="14">
        <v>154</v>
      </c>
      <c r="B158" s="15" t="s">
        <v>265</v>
      </c>
      <c r="C158" s="15" t="s">
        <v>71</v>
      </c>
      <c r="D158" s="14" t="s">
        <v>345</v>
      </c>
      <c r="E158" s="15" t="s">
        <v>30</v>
      </c>
      <c r="F158" s="30">
        <v>0.04232638888888889</v>
      </c>
      <c r="G158" s="14" t="str">
        <f t="shared" si="6"/>
        <v>5.05/km</v>
      </c>
      <c r="H158" s="16">
        <f t="shared" si="4"/>
        <v>0.015312500000000003</v>
      </c>
      <c r="I158" s="16">
        <f t="shared" si="5"/>
        <v>0.015312500000000003</v>
      </c>
    </row>
    <row r="159" spans="1:9" ht="15" customHeight="1">
      <c r="A159" s="14">
        <v>155</v>
      </c>
      <c r="B159" s="15" t="s">
        <v>266</v>
      </c>
      <c r="C159" s="15" t="s">
        <v>267</v>
      </c>
      <c r="D159" s="14" t="s">
        <v>345</v>
      </c>
      <c r="E159" s="15" t="s">
        <v>152</v>
      </c>
      <c r="F159" s="30">
        <v>0.04252314814814815</v>
      </c>
      <c r="G159" s="14" t="str">
        <f t="shared" si="6"/>
        <v>5.06/km</v>
      </c>
      <c r="H159" s="16">
        <f t="shared" si="4"/>
        <v>0.01550925925925926</v>
      </c>
      <c r="I159" s="16">
        <f t="shared" si="5"/>
        <v>0.01550925925925926</v>
      </c>
    </row>
    <row r="160" spans="1:9" ht="15" customHeight="1">
      <c r="A160" s="14">
        <v>156</v>
      </c>
      <c r="B160" s="15" t="s">
        <v>268</v>
      </c>
      <c r="C160" s="15" t="s">
        <v>22</v>
      </c>
      <c r="D160" s="14" t="s">
        <v>345</v>
      </c>
      <c r="E160" s="15" t="s">
        <v>152</v>
      </c>
      <c r="F160" s="30">
        <v>0.0425462962962963</v>
      </c>
      <c r="G160" s="14" t="str">
        <f t="shared" si="6"/>
        <v>5.06/km</v>
      </c>
      <c r="H160" s="16">
        <f t="shared" si="4"/>
        <v>0.015532407407407408</v>
      </c>
      <c r="I160" s="16">
        <f t="shared" si="5"/>
        <v>0.015532407407407408</v>
      </c>
    </row>
    <row r="161" spans="1:9" ht="15" customHeight="1">
      <c r="A161" s="14">
        <v>157</v>
      </c>
      <c r="B161" s="15" t="s">
        <v>269</v>
      </c>
      <c r="C161" s="15" t="s">
        <v>270</v>
      </c>
      <c r="D161" s="14" t="s">
        <v>345</v>
      </c>
      <c r="E161" s="15" t="s">
        <v>328</v>
      </c>
      <c r="F161" s="30">
        <v>0.04268518518518519</v>
      </c>
      <c r="G161" s="14" t="str">
        <f t="shared" si="6"/>
        <v>5.07/km</v>
      </c>
      <c r="H161" s="16">
        <f t="shared" si="4"/>
        <v>0.015671296296296298</v>
      </c>
      <c r="I161" s="16">
        <f t="shared" si="5"/>
        <v>0.015671296296296298</v>
      </c>
    </row>
    <row r="162" spans="1:9" ht="15" customHeight="1">
      <c r="A162" s="14">
        <v>158</v>
      </c>
      <c r="B162" s="15" t="s">
        <v>271</v>
      </c>
      <c r="C162" s="15" t="s">
        <v>22</v>
      </c>
      <c r="D162" s="14" t="s">
        <v>345</v>
      </c>
      <c r="E162" s="15" t="s">
        <v>332</v>
      </c>
      <c r="F162" s="30">
        <v>0.04270833333333333</v>
      </c>
      <c r="G162" s="14" t="str">
        <f t="shared" si="6"/>
        <v>5.08/km</v>
      </c>
      <c r="H162" s="16">
        <f t="shared" si="4"/>
        <v>0.015694444444444438</v>
      </c>
      <c r="I162" s="16">
        <f t="shared" si="5"/>
        <v>0.015694444444444438</v>
      </c>
    </row>
    <row r="163" spans="1:9" ht="15" customHeight="1">
      <c r="A163" s="14">
        <v>159</v>
      </c>
      <c r="B163" s="15" t="s">
        <v>272</v>
      </c>
      <c r="C163" s="15" t="s">
        <v>273</v>
      </c>
      <c r="D163" s="14" t="s">
        <v>345</v>
      </c>
      <c r="E163" s="15" t="s">
        <v>30</v>
      </c>
      <c r="F163" s="30">
        <v>0.042777777777777776</v>
      </c>
      <c r="G163" s="14" t="str">
        <f t="shared" si="6"/>
        <v>5.08/km</v>
      </c>
      <c r="H163" s="16">
        <f t="shared" si="4"/>
        <v>0.015763888888888886</v>
      </c>
      <c r="I163" s="16">
        <f t="shared" si="5"/>
        <v>0.015763888888888886</v>
      </c>
    </row>
    <row r="164" spans="1:9" ht="15" customHeight="1">
      <c r="A164" s="14">
        <v>160</v>
      </c>
      <c r="B164" s="15" t="s">
        <v>274</v>
      </c>
      <c r="C164" s="15" t="s">
        <v>273</v>
      </c>
      <c r="D164" s="14" t="s">
        <v>345</v>
      </c>
      <c r="E164" s="15" t="s">
        <v>332</v>
      </c>
      <c r="F164" s="30">
        <v>0.0428125</v>
      </c>
      <c r="G164" s="14" t="str">
        <f t="shared" si="6"/>
        <v>5.08/km</v>
      </c>
      <c r="H164" s="16">
        <f t="shared" si="4"/>
        <v>0.015798611111111114</v>
      </c>
      <c r="I164" s="16">
        <f t="shared" si="5"/>
        <v>0.015798611111111114</v>
      </c>
    </row>
    <row r="165" spans="1:9" ht="15" customHeight="1">
      <c r="A165" s="14">
        <v>161</v>
      </c>
      <c r="B165" s="15" t="s">
        <v>275</v>
      </c>
      <c r="C165" s="15" t="s">
        <v>276</v>
      </c>
      <c r="D165" s="14" t="s">
        <v>345</v>
      </c>
      <c r="E165" s="15" t="s">
        <v>30</v>
      </c>
      <c r="F165" s="30">
        <v>0.04282407407407407</v>
      </c>
      <c r="G165" s="14" t="str">
        <f t="shared" si="6"/>
        <v>5.08/km</v>
      </c>
      <c r="H165" s="16">
        <f t="shared" si="4"/>
        <v>0.01581018518518518</v>
      </c>
      <c r="I165" s="16">
        <f t="shared" si="5"/>
        <v>0.01581018518518518</v>
      </c>
    </row>
    <row r="166" spans="1:9" ht="15" customHeight="1">
      <c r="A166" s="14">
        <v>162</v>
      </c>
      <c r="B166" s="15" t="s">
        <v>277</v>
      </c>
      <c r="C166" s="15" t="s">
        <v>7</v>
      </c>
      <c r="D166" s="14" t="s">
        <v>345</v>
      </c>
      <c r="E166" s="15" t="s">
        <v>51</v>
      </c>
      <c r="F166" s="30">
        <v>0.0428587962962963</v>
      </c>
      <c r="G166" s="14" t="str">
        <f t="shared" si="6"/>
        <v>5.09/km</v>
      </c>
      <c r="H166" s="16">
        <f t="shared" si="4"/>
        <v>0.015844907407407408</v>
      </c>
      <c r="I166" s="16">
        <f t="shared" si="5"/>
        <v>0.015844907407407408</v>
      </c>
    </row>
    <row r="167" spans="1:9" ht="15" customHeight="1">
      <c r="A167" s="14">
        <v>163</v>
      </c>
      <c r="B167" s="15" t="s">
        <v>278</v>
      </c>
      <c r="C167" s="15" t="s">
        <v>279</v>
      </c>
      <c r="D167" s="14" t="s">
        <v>345</v>
      </c>
      <c r="E167" s="15" t="s">
        <v>280</v>
      </c>
      <c r="F167" s="30">
        <v>0.04332175925925926</v>
      </c>
      <c r="G167" s="14" t="str">
        <f t="shared" si="6"/>
        <v>5.12/km</v>
      </c>
      <c r="H167" s="16">
        <f t="shared" si="4"/>
        <v>0.016307870370370372</v>
      </c>
      <c r="I167" s="16">
        <f t="shared" si="5"/>
        <v>0.016307870370370372</v>
      </c>
    </row>
    <row r="168" spans="1:9" ht="15" customHeight="1">
      <c r="A168" s="14">
        <v>164</v>
      </c>
      <c r="B168" s="15" t="s">
        <v>54</v>
      </c>
      <c r="C168" s="15" t="s">
        <v>281</v>
      </c>
      <c r="D168" s="14" t="s">
        <v>345</v>
      </c>
      <c r="E168" s="15" t="s">
        <v>331</v>
      </c>
      <c r="F168" s="30">
        <v>0.04334490740740741</v>
      </c>
      <c r="G168" s="14" t="str">
        <f t="shared" si="6"/>
        <v>5.12/km</v>
      </c>
      <c r="H168" s="16">
        <f t="shared" si="4"/>
        <v>0.01633101851851852</v>
      </c>
      <c r="I168" s="16">
        <f t="shared" si="5"/>
        <v>0.01633101851851852</v>
      </c>
    </row>
    <row r="169" spans="1:9" ht="15" customHeight="1">
      <c r="A169" s="14">
        <v>165</v>
      </c>
      <c r="B169" s="15" t="s">
        <v>282</v>
      </c>
      <c r="C169" s="15" t="s">
        <v>17</v>
      </c>
      <c r="D169" s="14" t="s">
        <v>345</v>
      </c>
      <c r="E169" s="15" t="s">
        <v>283</v>
      </c>
      <c r="F169" s="30">
        <v>0.04341435185185185</v>
      </c>
      <c r="G169" s="14" t="str">
        <f t="shared" si="6"/>
        <v>5.13/km</v>
      </c>
      <c r="H169" s="16">
        <f t="shared" si="4"/>
        <v>0.01640046296296296</v>
      </c>
      <c r="I169" s="16">
        <f t="shared" si="5"/>
        <v>0.01640046296296296</v>
      </c>
    </row>
    <row r="170" spans="1:9" ht="15" customHeight="1">
      <c r="A170" s="14">
        <v>166</v>
      </c>
      <c r="B170" s="15" t="s">
        <v>251</v>
      </c>
      <c r="C170" s="15" t="s">
        <v>284</v>
      </c>
      <c r="D170" s="14" t="s">
        <v>345</v>
      </c>
      <c r="E170" s="15" t="s">
        <v>103</v>
      </c>
      <c r="F170" s="30">
        <v>0.04369212962962963</v>
      </c>
      <c r="G170" s="14" t="str">
        <f t="shared" si="6"/>
        <v>5.15/km</v>
      </c>
      <c r="H170" s="16">
        <f t="shared" si="4"/>
        <v>0.01667824074074074</v>
      </c>
      <c r="I170" s="16">
        <f t="shared" si="5"/>
        <v>0.01667824074074074</v>
      </c>
    </row>
    <row r="171" spans="1:9" ht="15" customHeight="1">
      <c r="A171" s="14">
        <v>167</v>
      </c>
      <c r="B171" s="15" t="s">
        <v>285</v>
      </c>
      <c r="C171" s="15" t="s">
        <v>146</v>
      </c>
      <c r="D171" s="14" t="s">
        <v>345</v>
      </c>
      <c r="E171" s="15" t="s">
        <v>51</v>
      </c>
      <c r="F171" s="30">
        <v>0.043715277777777777</v>
      </c>
      <c r="G171" s="14" t="str">
        <f t="shared" si="6"/>
        <v>5.15/km</v>
      </c>
      <c r="H171" s="16">
        <f t="shared" si="4"/>
        <v>0.016701388888888887</v>
      </c>
      <c r="I171" s="16">
        <f t="shared" si="5"/>
        <v>0.016701388888888887</v>
      </c>
    </row>
    <row r="172" spans="1:9" ht="15" customHeight="1">
      <c r="A172" s="14">
        <v>168</v>
      </c>
      <c r="B172" s="15" t="s">
        <v>286</v>
      </c>
      <c r="C172" s="15" t="s">
        <v>21</v>
      </c>
      <c r="D172" s="14" t="s">
        <v>345</v>
      </c>
      <c r="E172" s="15" t="s">
        <v>30</v>
      </c>
      <c r="F172" s="30">
        <v>0.043923611111111115</v>
      </c>
      <c r="G172" s="14" t="str">
        <f t="shared" si="6"/>
        <v>5.16/km</v>
      </c>
      <c r="H172" s="16">
        <f t="shared" si="4"/>
        <v>0.016909722222222225</v>
      </c>
      <c r="I172" s="16">
        <f t="shared" si="5"/>
        <v>0.016909722222222225</v>
      </c>
    </row>
    <row r="173" spans="1:9" ht="15" customHeight="1">
      <c r="A173" s="14">
        <v>169</v>
      </c>
      <c r="B173" s="15" t="s">
        <v>287</v>
      </c>
      <c r="C173" s="15" t="s">
        <v>61</v>
      </c>
      <c r="D173" s="14" t="s">
        <v>345</v>
      </c>
      <c r="E173" s="15" t="s">
        <v>328</v>
      </c>
      <c r="F173" s="30">
        <v>0.044236111111111115</v>
      </c>
      <c r="G173" s="14" t="str">
        <f t="shared" si="6"/>
        <v>5.19/km</v>
      </c>
      <c r="H173" s="16">
        <f t="shared" si="4"/>
        <v>0.017222222222222226</v>
      </c>
      <c r="I173" s="16">
        <f t="shared" si="5"/>
        <v>0.017222222222222226</v>
      </c>
    </row>
    <row r="174" spans="1:9" ht="15" customHeight="1">
      <c r="A174" s="14">
        <v>170</v>
      </c>
      <c r="B174" s="15" t="s">
        <v>288</v>
      </c>
      <c r="C174" s="15" t="s">
        <v>289</v>
      </c>
      <c r="D174" s="14" t="s">
        <v>345</v>
      </c>
      <c r="E174" s="15" t="s">
        <v>85</v>
      </c>
      <c r="F174" s="30">
        <v>0.04429398148148148</v>
      </c>
      <c r="G174" s="14" t="str">
        <f t="shared" si="6"/>
        <v>5.19/km</v>
      </c>
      <c r="H174" s="16">
        <f t="shared" si="4"/>
        <v>0.017280092592592593</v>
      </c>
      <c r="I174" s="16">
        <f t="shared" si="5"/>
        <v>0.017280092592592593</v>
      </c>
    </row>
    <row r="175" spans="1:9" ht="15" customHeight="1">
      <c r="A175" s="14">
        <v>171</v>
      </c>
      <c r="B175" s="15" t="s">
        <v>290</v>
      </c>
      <c r="C175" s="15" t="s">
        <v>291</v>
      </c>
      <c r="D175" s="14" t="s">
        <v>345</v>
      </c>
      <c r="E175" s="15" t="s">
        <v>331</v>
      </c>
      <c r="F175" s="30">
        <v>0.04494212962962963</v>
      </c>
      <c r="G175" s="14" t="str">
        <f t="shared" si="6"/>
        <v>5.24/km</v>
      </c>
      <c r="H175" s="16">
        <f t="shared" si="4"/>
        <v>0.01792824074074074</v>
      </c>
      <c r="I175" s="16">
        <f t="shared" si="5"/>
        <v>0.01792824074074074</v>
      </c>
    </row>
    <row r="176" spans="1:9" ht="15" customHeight="1">
      <c r="A176" s="14">
        <v>172</v>
      </c>
      <c r="B176" s="15" t="s">
        <v>292</v>
      </c>
      <c r="C176" s="15" t="s">
        <v>3</v>
      </c>
      <c r="D176" s="14" t="s">
        <v>345</v>
      </c>
      <c r="E176" s="15" t="s">
        <v>85</v>
      </c>
      <c r="F176" s="30">
        <v>0.045231481481481484</v>
      </c>
      <c r="G176" s="14" t="str">
        <f t="shared" si="6"/>
        <v>5.26/km</v>
      </c>
      <c r="H176" s="16">
        <f aca="true" t="shared" si="7" ref="H176:H201">F176-$F$5</f>
        <v>0.018217592592592594</v>
      </c>
      <c r="I176" s="16">
        <f aca="true" t="shared" si="8" ref="I176:I201">F176-INDEX($F$5:$F$157,MATCH(D176,$D$5:$D$157,0))</f>
        <v>0.018217592592592594</v>
      </c>
    </row>
    <row r="177" spans="1:9" ht="15" customHeight="1">
      <c r="A177" s="14">
        <v>173</v>
      </c>
      <c r="B177" s="15" t="s">
        <v>210</v>
      </c>
      <c r="C177" s="15" t="s">
        <v>293</v>
      </c>
      <c r="D177" s="14" t="s">
        <v>345</v>
      </c>
      <c r="E177" s="15" t="s">
        <v>331</v>
      </c>
      <c r="F177" s="30">
        <v>0.04527777777777778</v>
      </c>
      <c r="G177" s="14" t="str">
        <f t="shared" si="6"/>
        <v>5.26/km</v>
      </c>
      <c r="H177" s="16">
        <f t="shared" si="7"/>
        <v>0.01826388888888889</v>
      </c>
      <c r="I177" s="16">
        <f t="shared" si="8"/>
        <v>0.01826388888888889</v>
      </c>
    </row>
    <row r="178" spans="1:9" ht="15" customHeight="1">
      <c r="A178" s="14">
        <v>174</v>
      </c>
      <c r="B178" s="15" t="s">
        <v>216</v>
      </c>
      <c r="C178" s="15" t="s">
        <v>97</v>
      </c>
      <c r="D178" s="14" t="s">
        <v>345</v>
      </c>
      <c r="E178" s="15" t="s">
        <v>332</v>
      </c>
      <c r="F178" s="30">
        <v>0.04541666666666667</v>
      </c>
      <c r="G178" s="14" t="str">
        <f t="shared" si="6"/>
        <v>5.27/km</v>
      </c>
      <c r="H178" s="16">
        <f t="shared" si="7"/>
        <v>0.01840277777777778</v>
      </c>
      <c r="I178" s="16">
        <f t="shared" si="8"/>
        <v>0.01840277777777778</v>
      </c>
    </row>
    <row r="179" spans="1:9" ht="15" customHeight="1">
      <c r="A179" s="14">
        <v>175</v>
      </c>
      <c r="B179" s="15" t="s">
        <v>294</v>
      </c>
      <c r="C179" s="15" t="s">
        <v>4</v>
      </c>
      <c r="D179" s="14" t="s">
        <v>345</v>
      </c>
      <c r="E179" s="15" t="s">
        <v>30</v>
      </c>
      <c r="F179" s="30">
        <v>0.04586805555555556</v>
      </c>
      <c r="G179" s="14" t="str">
        <f t="shared" si="6"/>
        <v>5.30/km</v>
      </c>
      <c r="H179" s="16">
        <f t="shared" si="7"/>
        <v>0.01885416666666667</v>
      </c>
      <c r="I179" s="16">
        <f t="shared" si="8"/>
        <v>0.01885416666666667</v>
      </c>
    </row>
    <row r="180" spans="1:9" ht="15" customHeight="1">
      <c r="A180" s="14">
        <v>176</v>
      </c>
      <c r="B180" s="15" t="s">
        <v>295</v>
      </c>
      <c r="C180" s="15" t="s">
        <v>115</v>
      </c>
      <c r="D180" s="14" t="s">
        <v>345</v>
      </c>
      <c r="E180" s="15" t="s">
        <v>30</v>
      </c>
      <c r="F180" s="30">
        <v>0.045891203703703705</v>
      </c>
      <c r="G180" s="14" t="str">
        <f t="shared" si="6"/>
        <v>5.30/km</v>
      </c>
      <c r="H180" s="16">
        <f t="shared" si="7"/>
        <v>0.018877314814814816</v>
      </c>
      <c r="I180" s="16">
        <f t="shared" si="8"/>
        <v>0.018877314814814816</v>
      </c>
    </row>
    <row r="181" spans="1:9" ht="15" customHeight="1">
      <c r="A181" s="14">
        <v>177</v>
      </c>
      <c r="B181" s="15" t="s">
        <v>296</v>
      </c>
      <c r="C181" s="15" t="s">
        <v>5</v>
      </c>
      <c r="D181" s="14" t="s">
        <v>345</v>
      </c>
      <c r="E181" s="15" t="s">
        <v>144</v>
      </c>
      <c r="F181" s="30">
        <v>0.046018518518518514</v>
      </c>
      <c r="G181" s="14" t="str">
        <f t="shared" si="6"/>
        <v>5.31/km</v>
      </c>
      <c r="H181" s="16">
        <f t="shared" si="7"/>
        <v>0.019004629629629625</v>
      </c>
      <c r="I181" s="16">
        <f t="shared" si="8"/>
        <v>0.019004629629629625</v>
      </c>
    </row>
    <row r="182" spans="1:9" ht="15" customHeight="1">
      <c r="A182" s="14">
        <v>178</v>
      </c>
      <c r="B182" s="15" t="s">
        <v>297</v>
      </c>
      <c r="C182" s="15" t="s">
        <v>298</v>
      </c>
      <c r="D182" s="14" t="s">
        <v>345</v>
      </c>
      <c r="E182" s="15" t="s">
        <v>78</v>
      </c>
      <c r="F182" s="30">
        <v>0.046064814814814815</v>
      </c>
      <c r="G182" s="14" t="str">
        <f t="shared" si="6"/>
        <v>5.32/km</v>
      </c>
      <c r="H182" s="16">
        <f t="shared" si="7"/>
        <v>0.019050925925925926</v>
      </c>
      <c r="I182" s="16">
        <f t="shared" si="8"/>
        <v>0.019050925925925926</v>
      </c>
    </row>
    <row r="183" spans="1:9" ht="15" customHeight="1">
      <c r="A183" s="14">
        <v>179</v>
      </c>
      <c r="B183" s="15" t="s">
        <v>299</v>
      </c>
      <c r="C183" s="15" t="s">
        <v>300</v>
      </c>
      <c r="D183" s="14" t="s">
        <v>345</v>
      </c>
      <c r="E183" s="15" t="s">
        <v>30</v>
      </c>
      <c r="F183" s="30">
        <v>0.046099537037037036</v>
      </c>
      <c r="G183" s="14" t="str">
        <f t="shared" si="6"/>
        <v>5.32/km</v>
      </c>
      <c r="H183" s="16">
        <f t="shared" si="7"/>
        <v>0.019085648148148147</v>
      </c>
      <c r="I183" s="16">
        <f t="shared" si="8"/>
        <v>0.019085648148148147</v>
      </c>
    </row>
    <row r="184" spans="1:9" ht="15" customHeight="1">
      <c r="A184" s="14">
        <v>180</v>
      </c>
      <c r="B184" s="15" t="s">
        <v>301</v>
      </c>
      <c r="C184" s="15" t="s">
        <v>302</v>
      </c>
      <c r="D184" s="14" t="s">
        <v>345</v>
      </c>
      <c r="E184" s="15" t="s">
        <v>109</v>
      </c>
      <c r="F184" s="30">
        <v>0.046342592592592595</v>
      </c>
      <c r="G184" s="14" t="str">
        <f t="shared" si="6"/>
        <v>5.34/km</v>
      </c>
      <c r="H184" s="16">
        <f t="shared" si="7"/>
        <v>0.019328703703703706</v>
      </c>
      <c r="I184" s="16">
        <f t="shared" si="8"/>
        <v>0.019328703703703706</v>
      </c>
    </row>
    <row r="185" spans="1:9" ht="15" customHeight="1">
      <c r="A185" s="14">
        <v>181</v>
      </c>
      <c r="B185" s="15" t="s">
        <v>303</v>
      </c>
      <c r="C185" s="15" t="s">
        <v>304</v>
      </c>
      <c r="D185" s="14" t="s">
        <v>345</v>
      </c>
      <c r="E185" s="15" t="s">
        <v>30</v>
      </c>
      <c r="F185" s="30">
        <v>0.046435185185185184</v>
      </c>
      <c r="G185" s="14" t="str">
        <f t="shared" si="6"/>
        <v>5.34/km</v>
      </c>
      <c r="H185" s="16">
        <f t="shared" si="7"/>
        <v>0.019421296296296294</v>
      </c>
      <c r="I185" s="16">
        <f t="shared" si="8"/>
        <v>0.019421296296296294</v>
      </c>
    </row>
    <row r="186" spans="1:9" ht="15" customHeight="1">
      <c r="A186" s="14">
        <v>182</v>
      </c>
      <c r="B186" s="15" t="s">
        <v>282</v>
      </c>
      <c r="C186" s="15" t="s">
        <v>23</v>
      </c>
      <c r="D186" s="14" t="s">
        <v>345</v>
      </c>
      <c r="E186" s="15" t="s">
        <v>30</v>
      </c>
      <c r="F186" s="30">
        <v>0.04646990740740741</v>
      </c>
      <c r="G186" s="14" t="str">
        <f t="shared" si="6"/>
        <v>5.35/km</v>
      </c>
      <c r="H186" s="16">
        <f t="shared" si="7"/>
        <v>0.019456018518518522</v>
      </c>
      <c r="I186" s="16">
        <f t="shared" si="8"/>
        <v>0.019456018518518522</v>
      </c>
    </row>
    <row r="187" spans="1:9" ht="15" customHeight="1">
      <c r="A187" s="14">
        <v>183</v>
      </c>
      <c r="B187" s="15" t="s">
        <v>305</v>
      </c>
      <c r="C187" s="15" t="s">
        <v>306</v>
      </c>
      <c r="D187" s="14" t="s">
        <v>345</v>
      </c>
      <c r="E187" s="15" t="s">
        <v>30</v>
      </c>
      <c r="F187" s="30">
        <v>0.04666666666666667</v>
      </c>
      <c r="G187" s="14" t="str">
        <f t="shared" si="6"/>
        <v>5.36/km</v>
      </c>
      <c r="H187" s="16">
        <f t="shared" si="7"/>
        <v>0.01965277777777778</v>
      </c>
      <c r="I187" s="16">
        <f t="shared" si="8"/>
        <v>0.01965277777777778</v>
      </c>
    </row>
    <row r="188" spans="1:9" ht="15" customHeight="1">
      <c r="A188" s="14">
        <v>184</v>
      </c>
      <c r="B188" s="15" t="s">
        <v>307</v>
      </c>
      <c r="C188" s="15" t="s">
        <v>308</v>
      </c>
      <c r="D188" s="14" t="s">
        <v>345</v>
      </c>
      <c r="E188" s="15" t="s">
        <v>331</v>
      </c>
      <c r="F188" s="30">
        <v>0.04678240740740741</v>
      </c>
      <c r="G188" s="14" t="str">
        <f t="shared" si="6"/>
        <v>5.37/km</v>
      </c>
      <c r="H188" s="16">
        <f t="shared" si="7"/>
        <v>0.019768518518518522</v>
      </c>
      <c r="I188" s="16">
        <f t="shared" si="8"/>
        <v>0.019768518518518522</v>
      </c>
    </row>
    <row r="189" spans="1:9" ht="15" customHeight="1">
      <c r="A189" s="14">
        <v>185</v>
      </c>
      <c r="B189" s="15" t="s">
        <v>309</v>
      </c>
      <c r="C189" s="15" t="s">
        <v>127</v>
      </c>
      <c r="D189" s="14" t="s">
        <v>345</v>
      </c>
      <c r="E189" s="15" t="s">
        <v>144</v>
      </c>
      <c r="F189" s="30">
        <v>0.046828703703703706</v>
      </c>
      <c r="G189" s="14" t="str">
        <f t="shared" si="6"/>
        <v>5.37/km</v>
      </c>
      <c r="H189" s="16">
        <f t="shared" si="7"/>
        <v>0.019814814814814816</v>
      </c>
      <c r="I189" s="16">
        <f t="shared" si="8"/>
        <v>0.019814814814814816</v>
      </c>
    </row>
    <row r="190" spans="1:9" ht="15" customHeight="1">
      <c r="A190" s="14">
        <v>186</v>
      </c>
      <c r="B190" s="15" t="s">
        <v>310</v>
      </c>
      <c r="C190" s="15" t="s">
        <v>183</v>
      </c>
      <c r="D190" s="14" t="s">
        <v>345</v>
      </c>
      <c r="E190" s="15" t="s">
        <v>51</v>
      </c>
      <c r="F190" s="30">
        <v>0.04693287037037037</v>
      </c>
      <c r="G190" s="14" t="str">
        <f t="shared" si="6"/>
        <v>5.38/km</v>
      </c>
      <c r="H190" s="16">
        <f t="shared" si="7"/>
        <v>0.01991898148148148</v>
      </c>
      <c r="I190" s="16">
        <f t="shared" si="8"/>
        <v>0.01991898148148148</v>
      </c>
    </row>
    <row r="191" spans="1:9" ht="15" customHeight="1">
      <c r="A191" s="14">
        <v>187</v>
      </c>
      <c r="B191" s="15" t="s">
        <v>197</v>
      </c>
      <c r="C191" s="15" t="s">
        <v>154</v>
      </c>
      <c r="D191" s="14" t="s">
        <v>345</v>
      </c>
      <c r="E191" s="15" t="s">
        <v>328</v>
      </c>
      <c r="F191" s="30">
        <v>0.04771990740740741</v>
      </c>
      <c r="G191" s="14" t="str">
        <f t="shared" si="6"/>
        <v>5.44/km</v>
      </c>
      <c r="H191" s="16">
        <f t="shared" si="7"/>
        <v>0.020706018518518523</v>
      </c>
      <c r="I191" s="16">
        <f t="shared" si="8"/>
        <v>0.020706018518518523</v>
      </c>
    </row>
    <row r="192" spans="1:9" ht="15" customHeight="1">
      <c r="A192" s="14">
        <v>188</v>
      </c>
      <c r="B192" s="15" t="s">
        <v>311</v>
      </c>
      <c r="C192" s="15" t="s">
        <v>9</v>
      </c>
      <c r="D192" s="14" t="s">
        <v>345</v>
      </c>
      <c r="E192" s="15" t="s">
        <v>103</v>
      </c>
      <c r="F192" s="30">
        <v>0.0490625</v>
      </c>
      <c r="G192" s="14" t="str">
        <f t="shared" si="6"/>
        <v>5.53/km</v>
      </c>
      <c r="H192" s="16">
        <f t="shared" si="7"/>
        <v>0.022048611111111113</v>
      </c>
      <c r="I192" s="16">
        <f t="shared" si="8"/>
        <v>0.022048611111111113</v>
      </c>
    </row>
    <row r="193" spans="1:9" ht="15" customHeight="1">
      <c r="A193" s="14">
        <v>189</v>
      </c>
      <c r="B193" s="15" t="s">
        <v>312</v>
      </c>
      <c r="C193" s="15" t="s">
        <v>151</v>
      </c>
      <c r="D193" s="14" t="s">
        <v>345</v>
      </c>
      <c r="E193" s="15" t="s">
        <v>327</v>
      </c>
      <c r="F193" s="30">
        <v>0.04912037037037037</v>
      </c>
      <c r="G193" s="14" t="str">
        <f t="shared" si="6"/>
        <v>5.54/km</v>
      </c>
      <c r="H193" s="16">
        <f t="shared" si="7"/>
        <v>0.02210648148148148</v>
      </c>
      <c r="I193" s="16">
        <f t="shared" si="8"/>
        <v>0.02210648148148148</v>
      </c>
    </row>
    <row r="194" spans="1:9" ht="15" customHeight="1">
      <c r="A194" s="14">
        <v>190</v>
      </c>
      <c r="B194" s="15" t="s">
        <v>313</v>
      </c>
      <c r="C194" s="15" t="s">
        <v>314</v>
      </c>
      <c r="D194" s="14" t="s">
        <v>345</v>
      </c>
      <c r="E194" s="15" t="s">
        <v>51</v>
      </c>
      <c r="F194" s="30">
        <v>0.0491550925925926</v>
      </c>
      <c r="G194" s="14" t="str">
        <f t="shared" si="6"/>
        <v>5.54/km</v>
      </c>
      <c r="H194" s="16">
        <f t="shared" si="7"/>
        <v>0.022141203703703708</v>
      </c>
      <c r="I194" s="16">
        <f t="shared" si="8"/>
        <v>0.022141203703703708</v>
      </c>
    </row>
    <row r="195" spans="1:9" ht="15" customHeight="1">
      <c r="A195" s="14">
        <v>191</v>
      </c>
      <c r="B195" s="15" t="s">
        <v>315</v>
      </c>
      <c r="C195" s="15" t="s">
        <v>159</v>
      </c>
      <c r="D195" s="14" t="s">
        <v>345</v>
      </c>
      <c r="E195" s="15" t="s">
        <v>332</v>
      </c>
      <c r="F195" s="30">
        <v>0.04918981481481482</v>
      </c>
      <c r="G195" s="14" t="str">
        <f t="shared" si="6"/>
        <v>5.54/km</v>
      </c>
      <c r="H195" s="16">
        <f t="shared" si="7"/>
        <v>0.02217592592592593</v>
      </c>
      <c r="I195" s="16">
        <f t="shared" si="8"/>
        <v>0.02217592592592593</v>
      </c>
    </row>
    <row r="196" spans="1:9" ht="15" customHeight="1">
      <c r="A196" s="14">
        <v>192</v>
      </c>
      <c r="B196" s="15" t="s">
        <v>316</v>
      </c>
      <c r="C196" s="15" t="s">
        <v>317</v>
      </c>
      <c r="D196" s="14" t="s">
        <v>345</v>
      </c>
      <c r="E196" s="15" t="s">
        <v>332</v>
      </c>
      <c r="F196" s="30">
        <v>0.04918981481481482</v>
      </c>
      <c r="G196" s="14" t="str">
        <f t="shared" si="6"/>
        <v>5.54/km</v>
      </c>
      <c r="H196" s="16">
        <f t="shared" si="7"/>
        <v>0.02217592592592593</v>
      </c>
      <c r="I196" s="16">
        <f t="shared" si="8"/>
        <v>0.02217592592592593</v>
      </c>
    </row>
    <row r="197" spans="1:9" ht="15" customHeight="1">
      <c r="A197" s="14">
        <v>193</v>
      </c>
      <c r="B197" s="15" t="s">
        <v>318</v>
      </c>
      <c r="C197" s="15" t="s">
        <v>319</v>
      </c>
      <c r="D197" s="14" t="s">
        <v>345</v>
      </c>
      <c r="E197" s="15" t="s">
        <v>30</v>
      </c>
      <c r="F197" s="30">
        <v>0.049386574074074076</v>
      </c>
      <c r="G197" s="14" t="str">
        <f>TEXT(INT((HOUR(F197)*3600+MINUTE(F197)*60+SECOND(F197))/$I$3/60),"0")&amp;"."&amp;TEXT(MOD((HOUR(F197)*3600+MINUTE(F197)*60+SECOND(F197))/$I$3,60),"00")&amp;"/km"</f>
        <v>5.56/km</v>
      </c>
      <c r="H197" s="16">
        <f t="shared" si="7"/>
        <v>0.022372685185185186</v>
      </c>
      <c r="I197" s="16">
        <f t="shared" si="8"/>
        <v>0.022372685185185186</v>
      </c>
    </row>
    <row r="198" spans="1:9" ht="15" customHeight="1">
      <c r="A198" s="14">
        <v>194</v>
      </c>
      <c r="B198" s="15" t="s">
        <v>320</v>
      </c>
      <c r="C198" s="15" t="s">
        <v>71</v>
      </c>
      <c r="D198" s="14" t="s">
        <v>345</v>
      </c>
      <c r="E198" s="15" t="s">
        <v>103</v>
      </c>
      <c r="F198" s="30">
        <v>0.04974537037037038</v>
      </c>
      <c r="G198" s="14" t="str">
        <f>TEXT(INT((HOUR(F198)*3600+MINUTE(F198)*60+SECOND(F198))/$I$3/60),"0")&amp;"."&amp;TEXT(MOD((HOUR(F198)*3600+MINUTE(F198)*60+SECOND(F198))/$I$3,60),"00")&amp;"/km"</f>
        <v>5.58/km</v>
      </c>
      <c r="H198" s="16">
        <f t="shared" si="7"/>
        <v>0.022731481481481488</v>
      </c>
      <c r="I198" s="16">
        <f t="shared" si="8"/>
        <v>0.022731481481481488</v>
      </c>
    </row>
    <row r="199" spans="1:9" ht="15" customHeight="1">
      <c r="A199" s="14">
        <v>195</v>
      </c>
      <c r="B199" s="15" t="s">
        <v>321</v>
      </c>
      <c r="C199" s="15" t="s">
        <v>322</v>
      </c>
      <c r="D199" s="14" t="s">
        <v>345</v>
      </c>
      <c r="E199" s="15" t="s">
        <v>327</v>
      </c>
      <c r="F199" s="30">
        <v>0.04988425925925926</v>
      </c>
      <c r="G199" s="14" t="str">
        <f>TEXT(INT((HOUR(F199)*3600+MINUTE(F199)*60+SECOND(F199))/$I$3/60),"0")&amp;"."&amp;TEXT(MOD((HOUR(F199)*3600+MINUTE(F199)*60+SECOND(F199))/$I$3,60),"00")&amp;"/km"</f>
        <v>5.59/km</v>
      </c>
      <c r="H199" s="16">
        <f t="shared" si="7"/>
        <v>0.02287037037037037</v>
      </c>
      <c r="I199" s="16">
        <f t="shared" si="8"/>
        <v>0.02287037037037037</v>
      </c>
    </row>
    <row r="200" spans="1:9" ht="15" customHeight="1">
      <c r="A200" s="14">
        <v>196</v>
      </c>
      <c r="B200" s="15" t="s">
        <v>323</v>
      </c>
      <c r="C200" s="15" t="s">
        <v>324</v>
      </c>
      <c r="D200" s="14" t="s">
        <v>345</v>
      </c>
      <c r="E200" s="15" t="s">
        <v>327</v>
      </c>
      <c r="F200" s="30">
        <v>0.051342592592592586</v>
      </c>
      <c r="G200" s="14" t="str">
        <f>TEXT(INT((HOUR(F200)*3600+MINUTE(F200)*60+SECOND(F200))/$I$3/60),"0")&amp;"."&amp;TEXT(MOD((HOUR(F200)*3600+MINUTE(F200)*60+SECOND(F200))/$I$3,60),"00")&amp;"/km"</f>
        <v>6.10/km</v>
      </c>
      <c r="H200" s="16">
        <f t="shared" si="7"/>
        <v>0.024328703703703696</v>
      </c>
      <c r="I200" s="16">
        <f t="shared" si="8"/>
        <v>0.024328703703703696</v>
      </c>
    </row>
    <row r="201" spans="1:9" ht="15" customHeight="1">
      <c r="A201" s="18">
        <v>197</v>
      </c>
      <c r="B201" s="19" t="s">
        <v>325</v>
      </c>
      <c r="C201" s="19" t="s">
        <v>326</v>
      </c>
      <c r="D201" s="18" t="s">
        <v>345</v>
      </c>
      <c r="E201" s="19" t="s">
        <v>103</v>
      </c>
      <c r="F201" s="31">
        <v>0.05361111111111111</v>
      </c>
      <c r="G201" s="18" t="str">
        <f>TEXT(INT((HOUR(F201)*3600+MINUTE(F201)*60+SECOND(F201))/$I$3/60),"0")&amp;"."&amp;TEXT(MOD((HOUR(F201)*3600+MINUTE(F201)*60+SECOND(F201))/$I$3,60),"00")&amp;"/km"</f>
        <v>6.26/km</v>
      </c>
      <c r="H201" s="20">
        <f t="shared" si="7"/>
        <v>0.02659722222222222</v>
      </c>
      <c r="I201" s="20">
        <f t="shared" si="8"/>
        <v>0.02659722222222222</v>
      </c>
    </row>
  </sheetData>
  <autoFilter ref="A4:I201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workbookViewId="0" topLeftCell="A1">
      <pane ySplit="3" topLeftCell="BM4" activePane="bottomLeft" state="frozen"/>
      <selection pane="topLeft" activeCell="A1" sqref="A1"/>
      <selection pane="bottomLeft" activeCell="H19" sqref="H19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7" t="str">
        <f>Individuale!A1</f>
        <v>Vivicittà - Arezzo</v>
      </c>
      <c r="B1" s="27"/>
      <c r="C1" s="27"/>
    </row>
    <row r="2" spans="1:3" ht="42" customHeight="1">
      <c r="A2" s="28" t="str">
        <f>Individuale!A3&amp;" km. "&amp;Individuale!I3</f>
        <v>Arezzo (AR) Italia - Domenica 15/04/2012 km. 12</v>
      </c>
      <c r="B2" s="28"/>
      <c r="C2" s="28"/>
    </row>
    <row r="3" spans="1:3" ht="24.75" customHeight="1">
      <c r="A3" s="21" t="s">
        <v>336</v>
      </c>
      <c r="B3" s="22" t="s">
        <v>340</v>
      </c>
      <c r="C3" s="22" t="s">
        <v>0</v>
      </c>
    </row>
    <row r="4" spans="1:3" ht="15" customHeight="1">
      <c r="A4" s="10">
        <v>1</v>
      </c>
      <c r="B4" s="32" t="s">
        <v>30</v>
      </c>
      <c r="C4" s="35">
        <v>56</v>
      </c>
    </row>
    <row r="5" spans="1:3" ht="15" customHeight="1">
      <c r="A5" s="14">
        <v>2</v>
      </c>
      <c r="B5" s="33" t="s">
        <v>51</v>
      </c>
      <c r="C5" s="36">
        <v>27</v>
      </c>
    </row>
    <row r="6" spans="1:3" ht="15" customHeight="1">
      <c r="A6" s="14">
        <v>3</v>
      </c>
      <c r="B6" s="33" t="s">
        <v>331</v>
      </c>
      <c r="C6" s="36">
        <v>25</v>
      </c>
    </row>
    <row r="7" spans="1:3" ht="15" customHeight="1">
      <c r="A7" s="14">
        <v>4</v>
      </c>
      <c r="B7" s="33" t="s">
        <v>328</v>
      </c>
      <c r="C7" s="36">
        <v>15</v>
      </c>
    </row>
    <row r="8" spans="1:3" ht="15" customHeight="1">
      <c r="A8" s="14">
        <v>5</v>
      </c>
      <c r="B8" s="33" t="s">
        <v>85</v>
      </c>
      <c r="C8" s="36">
        <v>13</v>
      </c>
    </row>
    <row r="9" spans="1:3" ht="15" customHeight="1">
      <c r="A9" s="14">
        <v>6</v>
      </c>
      <c r="B9" s="33" t="s">
        <v>103</v>
      </c>
      <c r="C9" s="36">
        <v>10</v>
      </c>
    </row>
    <row r="10" spans="1:3" ht="15" customHeight="1">
      <c r="A10" s="14">
        <v>7</v>
      </c>
      <c r="B10" s="33" t="s">
        <v>332</v>
      </c>
      <c r="C10" s="36">
        <v>10</v>
      </c>
    </row>
    <row r="11" spans="1:3" ht="15" customHeight="1">
      <c r="A11" s="14">
        <v>8</v>
      </c>
      <c r="B11" s="33" t="s">
        <v>327</v>
      </c>
      <c r="C11" s="36">
        <v>8</v>
      </c>
    </row>
    <row r="12" spans="1:3" ht="15" customHeight="1">
      <c r="A12" s="14">
        <v>9</v>
      </c>
      <c r="B12" s="33" t="s">
        <v>78</v>
      </c>
      <c r="C12" s="36">
        <v>7</v>
      </c>
    </row>
    <row r="13" spans="1:3" ht="15" customHeight="1">
      <c r="A13" s="14">
        <v>10</v>
      </c>
      <c r="B13" s="33" t="s">
        <v>144</v>
      </c>
      <c r="C13" s="36">
        <v>5</v>
      </c>
    </row>
    <row r="14" spans="1:3" ht="15" customHeight="1">
      <c r="A14" s="14">
        <v>11</v>
      </c>
      <c r="B14" s="33" t="s">
        <v>152</v>
      </c>
      <c r="C14" s="36">
        <v>5</v>
      </c>
    </row>
    <row r="15" spans="1:3" ht="15" customHeight="1">
      <c r="A15" s="14">
        <v>12</v>
      </c>
      <c r="B15" s="33" t="s">
        <v>81</v>
      </c>
      <c r="C15" s="36">
        <v>3</v>
      </c>
    </row>
    <row r="16" spans="1:3" ht="15" customHeight="1">
      <c r="A16" s="14">
        <v>13</v>
      </c>
      <c r="B16" s="33" t="s">
        <v>109</v>
      </c>
      <c r="C16" s="36">
        <v>2</v>
      </c>
    </row>
    <row r="17" spans="1:3" ht="15" customHeight="1">
      <c r="A17" s="14">
        <v>14</v>
      </c>
      <c r="B17" s="33" t="s">
        <v>45</v>
      </c>
      <c r="C17" s="36">
        <v>1</v>
      </c>
    </row>
    <row r="18" spans="1:3" ht="15" customHeight="1">
      <c r="A18" s="14">
        <v>15</v>
      </c>
      <c r="B18" s="33" t="s">
        <v>35</v>
      </c>
      <c r="C18" s="36">
        <v>1</v>
      </c>
    </row>
    <row r="19" spans="1:3" ht="15" customHeight="1">
      <c r="A19" s="14">
        <v>16</v>
      </c>
      <c r="B19" s="33" t="s">
        <v>330</v>
      </c>
      <c r="C19" s="36">
        <v>1</v>
      </c>
    </row>
    <row r="20" spans="1:3" ht="15" customHeight="1">
      <c r="A20" s="14">
        <v>17</v>
      </c>
      <c r="B20" s="33" t="s">
        <v>329</v>
      </c>
      <c r="C20" s="36">
        <v>1</v>
      </c>
    </row>
    <row r="21" spans="1:3" ht="15" customHeight="1">
      <c r="A21" s="14">
        <v>18</v>
      </c>
      <c r="B21" s="33" t="s">
        <v>239</v>
      </c>
      <c r="C21" s="36">
        <v>1</v>
      </c>
    </row>
    <row r="22" spans="1:3" ht="15" customHeight="1">
      <c r="A22" s="14">
        <v>19</v>
      </c>
      <c r="B22" s="33" t="s">
        <v>66</v>
      </c>
      <c r="C22" s="36">
        <v>1</v>
      </c>
    </row>
    <row r="23" spans="1:3" ht="15" customHeight="1">
      <c r="A23" s="14">
        <v>20</v>
      </c>
      <c r="B23" s="33" t="s">
        <v>283</v>
      </c>
      <c r="C23" s="36">
        <v>1</v>
      </c>
    </row>
    <row r="24" spans="1:3" ht="15" customHeight="1">
      <c r="A24" s="14">
        <v>21</v>
      </c>
      <c r="B24" s="33" t="s">
        <v>122</v>
      </c>
      <c r="C24" s="36">
        <v>1</v>
      </c>
    </row>
    <row r="25" spans="1:3" ht="15" customHeight="1">
      <c r="A25" s="14">
        <v>22</v>
      </c>
      <c r="B25" s="33" t="s">
        <v>181</v>
      </c>
      <c r="C25" s="36">
        <v>1</v>
      </c>
    </row>
    <row r="26" spans="1:3" ht="15" customHeight="1">
      <c r="A26" s="14">
        <v>23</v>
      </c>
      <c r="B26" s="33" t="s">
        <v>280</v>
      </c>
      <c r="C26" s="36">
        <v>1</v>
      </c>
    </row>
    <row r="27" spans="1:3" ht="15" customHeight="1">
      <c r="A27" s="18">
        <v>24</v>
      </c>
      <c r="B27" s="34" t="s">
        <v>213</v>
      </c>
      <c r="C27" s="37">
        <v>1</v>
      </c>
    </row>
    <row r="28" spans="1:3" ht="12.75">
      <c r="A28" s="23"/>
      <c r="B28" s="23"/>
      <c r="C28" s="23">
        <f>SUM(C4:C27)</f>
        <v>197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2012-04-20T08:30:21Z</dcterms:created>
  <dcterms:modified xsi:type="dcterms:W3CDTF">2012-04-20T08:50:23Z</dcterms:modified>
  <cp:category/>
  <cp:version/>
  <cp:contentType/>
  <cp:contentStatus/>
</cp:coreProperties>
</file>