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'Individuale'!$A$4:$J$187</definedName>
    <definedName name="_xlnm._FilterDatabase" localSheetId="1" hidden="1">'Squadra'!$A$4:$C$30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<sst xmlns="http://schemas.openxmlformats.org/spreadsheetml/2006/main" count="775" uniqueCount="326">
  <si>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</si>
  <si>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</si>
  <si>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</si>
  <si>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</si>
  <si>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</si>
  <si>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</si>
  <si>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</si>
  <si>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</si>
  <si>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</si>
  <si>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</si>
  <si>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</si>
  <si>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</si>
  <si>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</si>
  <si>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</si>
  <si>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ROBERTO</t>
  </si>
  <si>
    <t>CLAUDIO</t>
  </si>
  <si>
    <t>MASSIMO</t>
  </si>
  <si>
    <t>MASSIMILIANO</t>
  </si>
  <si>
    <t>DANIELA</t>
  </si>
  <si>
    <t>PAOLO</t>
  </si>
  <si>
    <t>MARIO</t>
  </si>
  <si>
    <t>LUIGI</t>
  </si>
  <si>
    <t>MAURO</t>
  </si>
  <si>
    <t>SM35</t>
  </si>
  <si>
    <t>DANILO</t>
  </si>
  <si>
    <t>SM</t>
  </si>
  <si>
    <t>DANIELE</t>
  </si>
  <si>
    <t>FABRIZIO</t>
  </si>
  <si>
    <t>SM40</t>
  </si>
  <si>
    <t>GIUSEPPE</t>
  </si>
  <si>
    <t>SM55</t>
  </si>
  <si>
    <t>SM50</t>
  </si>
  <si>
    <t>GIANLUCA</t>
  </si>
  <si>
    <t>SM45</t>
  </si>
  <si>
    <t>FABIO</t>
  </si>
  <si>
    <t>BIANCHI</t>
  </si>
  <si>
    <t>CAPOCCIA</t>
  </si>
  <si>
    <t>SIMONE</t>
  </si>
  <si>
    <t>SF</t>
  </si>
  <si>
    <t>DE SANTIS</t>
  </si>
  <si>
    <t>ANTONIO</t>
  </si>
  <si>
    <t>ANIELLO</t>
  </si>
  <si>
    <t>GIOVANNI</t>
  </si>
  <si>
    <t>LAURI</t>
  </si>
  <si>
    <t>ALBERTO</t>
  </si>
  <si>
    <t>DOMENICO</t>
  </si>
  <si>
    <t>ESPOSITO</t>
  </si>
  <si>
    <t>SANDRO</t>
  </si>
  <si>
    <t>MARINO</t>
  </si>
  <si>
    <t>IABONI</t>
  </si>
  <si>
    <t>SM65</t>
  </si>
  <si>
    <t>SM60</t>
  </si>
  <si>
    <t>MANUEL</t>
  </si>
  <si>
    <t>DAVIDE</t>
  </si>
  <si>
    <t>SF40</t>
  </si>
  <si>
    <t>DARIO</t>
  </si>
  <si>
    <t>STEFANO</t>
  </si>
  <si>
    <t>WALTER</t>
  </si>
  <si>
    <t>ROSSI</t>
  </si>
  <si>
    <t>PIETRO</t>
  </si>
  <si>
    <t>DE LUCA</t>
  </si>
  <si>
    <t>MAURIZIO</t>
  </si>
  <si>
    <t>LUCA</t>
  </si>
  <si>
    <t>SF35</t>
  </si>
  <si>
    <t>ARMANDO</t>
  </si>
  <si>
    <t>VALENTE</t>
  </si>
  <si>
    <t>VITTORIO</t>
  </si>
  <si>
    <t>SF50</t>
  </si>
  <si>
    <t>MICHELE</t>
  </si>
  <si>
    <t>GABRIELE</t>
  </si>
  <si>
    <t>FRANCESCO</t>
  </si>
  <si>
    <t>PAOLA</t>
  </si>
  <si>
    <t>SF45</t>
  </si>
  <si>
    <t>EMANUELE</t>
  </si>
  <si>
    <t>LUCIANO</t>
  </si>
  <si>
    <t>TOMMASO</t>
  </si>
  <si>
    <t>FRANCO</t>
  </si>
  <si>
    <t>-</t>
  </si>
  <si>
    <t>VITO</t>
  </si>
  <si>
    <t>SM70</t>
  </si>
  <si>
    <t>LORETO</t>
  </si>
  <si>
    <t>SF55</t>
  </si>
  <si>
    <t>ANGELO</t>
  </si>
  <si>
    <t>EMILIO</t>
  </si>
  <si>
    <t>ENZO</t>
  </si>
  <si>
    <t>SILVIA</t>
  </si>
  <si>
    <t>RICCI</t>
  </si>
  <si>
    <t>DE ANGELIS</t>
  </si>
  <si>
    <t>INDIVIDUALE</t>
  </si>
  <si>
    <t>BUCCILLI</t>
  </si>
  <si>
    <t>CARMINE</t>
  </si>
  <si>
    <t>A.S.D. CORRIALVITO</t>
  </si>
  <si>
    <t>CAPUANI</t>
  </si>
  <si>
    <t>APROCIS RUNNERS TEAM</t>
  </si>
  <si>
    <t>MACERA</t>
  </si>
  <si>
    <t>ASD ATL. SAN GIORGIO A LIRI</t>
  </si>
  <si>
    <t>NICO</t>
  </si>
  <si>
    <t>A.S.D. POL. CIOCIARA A.FAVA</t>
  </si>
  <si>
    <t>PANACCI</t>
  </si>
  <si>
    <t>ASD SORA RUNNERS CLUB</t>
  </si>
  <si>
    <t>VERRECCHIA</t>
  </si>
  <si>
    <t>ASD ATINA TRAIL RUNNING</t>
  </si>
  <si>
    <t>MASTROIANNI</t>
  </si>
  <si>
    <t>A.S.D. ATL. CITTA' DEI PAPI</t>
  </si>
  <si>
    <t>TERSIGNI</t>
  </si>
  <si>
    <t>ATTILIO</t>
  </si>
  <si>
    <t>S.S. LAZIO ATLETICA LEGGERA</t>
  </si>
  <si>
    <t>MASTROPIETRO</t>
  </si>
  <si>
    <t>DI MANNO</t>
  </si>
  <si>
    <t>I LUPI DI MONTE CAIRO</t>
  </si>
  <si>
    <t>VENAFRO</t>
  </si>
  <si>
    <t>A.S.D. LIRI RUNNERS</t>
  </si>
  <si>
    <t>EVANGELISTA</t>
  </si>
  <si>
    <t>FELICE</t>
  </si>
  <si>
    <t>DE STEFANO</t>
  </si>
  <si>
    <t>CRISTIAN</t>
  </si>
  <si>
    <t>D'URSO</t>
  </si>
  <si>
    <t>AUGUSTO</t>
  </si>
  <si>
    <t>BIAGIO</t>
  </si>
  <si>
    <t>A.S.D. ATLETICA CECCANO</t>
  </si>
  <si>
    <t>VISOCCHI</t>
  </si>
  <si>
    <t>BRUNI</t>
  </si>
  <si>
    <t>MORENO</t>
  </si>
  <si>
    <t>MILANO</t>
  </si>
  <si>
    <t>PEPPINO</t>
  </si>
  <si>
    <t>TRULLI</t>
  </si>
  <si>
    <t>COLIPI</t>
  </si>
  <si>
    <t>MIZZONI</t>
  </si>
  <si>
    <t>ASD ERNICA RUNNING</t>
  </si>
  <si>
    <t>SANTANDREA</t>
  </si>
  <si>
    <t>BARRALE</t>
  </si>
  <si>
    <t>IAFRATE</t>
  </si>
  <si>
    <t>A.S.D. ATLETICA SORA</t>
  </si>
  <si>
    <t>FIORLETTA</t>
  </si>
  <si>
    <t>JACOPO</t>
  </si>
  <si>
    <t>PODISTICA DEI FIORI</t>
  </si>
  <si>
    <t>REA</t>
  </si>
  <si>
    <t>MASTRACCI</t>
  </si>
  <si>
    <t>LORENZO</t>
  </si>
  <si>
    <t>LANCIA</t>
  </si>
  <si>
    <t>DANIEL</t>
  </si>
  <si>
    <t>BRACAGLIA</t>
  </si>
  <si>
    <t>RUNNERS CLUB ANAGNI</t>
  </si>
  <si>
    <t>CAMPOLI</t>
  </si>
  <si>
    <t>DE CARIS</t>
  </si>
  <si>
    <t>FIORELLI</t>
  </si>
  <si>
    <t>TONY</t>
  </si>
  <si>
    <t>IZZI</t>
  </si>
  <si>
    <t>AGOSTINO</t>
  </si>
  <si>
    <t>CECCACCI</t>
  </si>
  <si>
    <t>POL. ATLETICA CEPRANO</t>
  </si>
  <si>
    <t>CASCHERA</t>
  </si>
  <si>
    <t>GENOVESI</t>
  </si>
  <si>
    <t>VITALE</t>
  </si>
  <si>
    <t>A.S.D. PESCASSEROLI</t>
  </si>
  <si>
    <t>MATTONE</t>
  </si>
  <si>
    <t>VINCENZO</t>
  </si>
  <si>
    <t>MARTINI</t>
  </si>
  <si>
    <t>D'AMICO</t>
  </si>
  <si>
    <t>GEREMIA</t>
  </si>
  <si>
    <t>ROCCO</t>
  </si>
  <si>
    <t>CARLINO</t>
  </si>
  <si>
    <t>ATL. AMATORI FIAT CASSINO</t>
  </si>
  <si>
    <t>EDITTO</t>
  </si>
  <si>
    <t>ALONZI</t>
  </si>
  <si>
    <t>ASD ATLETICA ARCE</t>
  </si>
  <si>
    <t>MARCOCCIA</t>
  </si>
  <si>
    <t>LOMBARDOZZI</t>
  </si>
  <si>
    <t>ROTONDO</t>
  </si>
  <si>
    <t>THIERRY</t>
  </si>
  <si>
    <t>REMO</t>
  </si>
  <si>
    <t>SALVADOR</t>
  </si>
  <si>
    <t>ORANGES</t>
  </si>
  <si>
    <t>THOMAS</t>
  </si>
  <si>
    <t>TOMEI</t>
  </si>
  <si>
    <t>QUATTROCIOCCHI</t>
  </si>
  <si>
    <t>GENESIO</t>
  </si>
  <si>
    <t>FIORINI</t>
  </si>
  <si>
    <t>MAURA</t>
  </si>
  <si>
    <t>FERRI</t>
  </si>
  <si>
    <t>PAGLIA</t>
  </si>
  <si>
    <t>LA POSTA</t>
  </si>
  <si>
    <t>CERVI</t>
  </si>
  <si>
    <t>D'ANNUNZIO</t>
  </si>
  <si>
    <t>DEL BROCCO</t>
  </si>
  <si>
    <t>MICHELI</t>
  </si>
  <si>
    <t>PACIFICI</t>
  </si>
  <si>
    <t>OROFIAMMA</t>
  </si>
  <si>
    <t>LUDOVICO</t>
  </si>
  <si>
    <t>SETALE</t>
  </si>
  <si>
    <t>ATL. ALATRI 2001 I CICLOPI</t>
  </si>
  <si>
    <t>SAMUELE</t>
  </si>
  <si>
    <t>RINNA</t>
  </si>
  <si>
    <t>GARGARO</t>
  </si>
  <si>
    <t>SACCUCCI</t>
  </si>
  <si>
    <t>PISANI</t>
  </si>
  <si>
    <t>ENRICO</t>
  </si>
  <si>
    <t>CAPRARO</t>
  </si>
  <si>
    <t>D'ANGELI</t>
  </si>
  <si>
    <t>ZEPPIERI</t>
  </si>
  <si>
    <t>D'ORAZIO</t>
  </si>
  <si>
    <t>TURCHETTA</t>
  </si>
  <si>
    <t>AGHITINI</t>
  </si>
  <si>
    <t>ASD TORRICE RUNNERS</t>
  </si>
  <si>
    <t>VONA</t>
  </si>
  <si>
    <t>D'AMICI</t>
  </si>
  <si>
    <t>ROSI</t>
  </si>
  <si>
    <t>SILVANO</t>
  </si>
  <si>
    <t>PALLADINO</t>
  </si>
  <si>
    <t>MICHELANGELO</t>
  </si>
  <si>
    <t>CASTALDI</t>
  </si>
  <si>
    <t>IANNARILLI</t>
  </si>
  <si>
    <t>SAVONA</t>
  </si>
  <si>
    <t>MARCELLO</t>
  </si>
  <si>
    <t>IANNETTA</t>
  </si>
  <si>
    <t>PAGLIARA</t>
  </si>
  <si>
    <t>NAZARENO</t>
  </si>
  <si>
    <t>PATRIZI</t>
  </si>
  <si>
    <t>MARTINEZ</t>
  </si>
  <si>
    <t>AGUSTIN</t>
  </si>
  <si>
    <t>PARADISO</t>
  </si>
  <si>
    <t>FUSCIARDI</t>
  </si>
  <si>
    <t>DI COSMO</t>
  </si>
  <si>
    <t>VILLANETTI</t>
  </si>
  <si>
    <t>ANTONELLIS</t>
  </si>
  <si>
    <t>EMILIANO</t>
  </si>
  <si>
    <t>DIEGO</t>
  </si>
  <si>
    <t>CERVINI</t>
  </si>
  <si>
    <t>GIAMPIERO</t>
  </si>
  <si>
    <t>COLANTONI</t>
  </si>
  <si>
    <t>GUGLIELMO</t>
  </si>
  <si>
    <t>ASSENI</t>
  </si>
  <si>
    <t>CELLUPICA</t>
  </si>
  <si>
    <t>STEPHAN</t>
  </si>
  <si>
    <t>MARILENA</t>
  </si>
  <si>
    <t>INCITTI</t>
  </si>
  <si>
    <t>TANZILLI</t>
  </si>
  <si>
    <t>PRELI</t>
  </si>
  <si>
    <t>ANNA MARIA</t>
  </si>
  <si>
    <t>GRECO</t>
  </si>
  <si>
    <t>BUCCIARELLI</t>
  </si>
  <si>
    <t>FIONDA</t>
  </si>
  <si>
    <t>LUCARELLI</t>
  </si>
  <si>
    <t>G.S. CAI SORA</t>
  </si>
  <si>
    <t>MEMMO</t>
  </si>
  <si>
    <t>ROSCILLI</t>
  </si>
  <si>
    <t>LA ROCCA</t>
  </si>
  <si>
    <t>GIANFRANCO</t>
  </si>
  <si>
    <t>ALBA</t>
  </si>
  <si>
    <t>SOLLI</t>
  </si>
  <si>
    <t>CASIMIRO</t>
  </si>
  <si>
    <t>VENDITTI</t>
  </si>
  <si>
    <t>QUIRINO</t>
  </si>
  <si>
    <t>TERZINI</t>
  </si>
  <si>
    <t>PIERFRANCESCO</t>
  </si>
  <si>
    <t>IANNI</t>
  </si>
  <si>
    <t>URBANI</t>
  </si>
  <si>
    <t>MEQUIO</t>
  </si>
  <si>
    <t>DE GASPERIS</t>
  </si>
  <si>
    <t>CRETARO</t>
  </si>
  <si>
    <t>TONI</t>
  </si>
  <si>
    <t>CARLA</t>
  </si>
  <si>
    <t>UISP COMITATO LAZIO SUD EST</t>
  </si>
  <si>
    <t>PARRAVANO</t>
  </si>
  <si>
    <t>TAGLIONE</t>
  </si>
  <si>
    <t>PETRIGLIA</t>
  </si>
  <si>
    <t>BARBARA</t>
  </si>
  <si>
    <t>GRADELLINI</t>
  </si>
  <si>
    <t>REDOLFI</t>
  </si>
  <si>
    <t>GEMMA</t>
  </si>
  <si>
    <t>PIERLUIGI</t>
  </si>
  <si>
    <t>PARDI</t>
  </si>
  <si>
    <t>RAIMONDO</t>
  </si>
  <si>
    <t>ATL. OPES ITALIA</t>
  </si>
  <si>
    <t>PUCA</t>
  </si>
  <si>
    <t>MASULLO</t>
  </si>
  <si>
    <t>FIACCO</t>
  </si>
  <si>
    <t>TIBERIA</t>
  </si>
  <si>
    <t>LUISA</t>
  </si>
  <si>
    <t>CELLETTI</t>
  </si>
  <si>
    <t>KATIA</t>
  </si>
  <si>
    <t>COLASANTI</t>
  </si>
  <si>
    <t>DI FAZIO</t>
  </si>
  <si>
    <t>MASI</t>
  </si>
  <si>
    <t>POLSINELLI</t>
  </si>
  <si>
    <t>ANNA FELICITA</t>
  </si>
  <si>
    <t>TATA</t>
  </si>
  <si>
    <t>CORONA</t>
  </si>
  <si>
    <t>DI MAMBRO</t>
  </si>
  <si>
    <t>STACHURSKA</t>
  </si>
  <si>
    <t>BEATA MARIA</t>
  </si>
  <si>
    <t>MARTORELLI</t>
  </si>
  <si>
    <t>MARIA</t>
  </si>
  <si>
    <t>DE LELLIS</t>
  </si>
  <si>
    <t>DANIELI</t>
  </si>
  <si>
    <t>RAZZANO</t>
  </si>
  <si>
    <t>FOLCHETTI</t>
  </si>
  <si>
    <t>SZOSTEK</t>
  </si>
  <si>
    <t>ANNA EWELINA</t>
  </si>
  <si>
    <t>PROIETTI</t>
  </si>
  <si>
    <t>COSTANTINI</t>
  </si>
  <si>
    <t>FREDDO</t>
  </si>
  <si>
    <t>NOTARANTONIO</t>
  </si>
  <si>
    <t>CALDARONI</t>
  </si>
  <si>
    <t>CARLO</t>
  </si>
  <si>
    <t>SCHIAVI</t>
  </si>
  <si>
    <t>ROMANI</t>
  </si>
  <si>
    <t>ALICANDRO</t>
  </si>
  <si>
    <t>ROSATI</t>
  </si>
  <si>
    <t>DEL DUCA</t>
  </si>
  <si>
    <t>PESOLI</t>
  </si>
  <si>
    <t>DIANA</t>
  </si>
  <si>
    <t>D'AGOSTINO</t>
  </si>
  <si>
    <t>SM80</t>
  </si>
  <si>
    <t>RECCHIA</t>
  </si>
  <si>
    <t>A.S.D. ATL. ENERGIA ROMA</t>
  </si>
  <si>
    <t>ROBERT</t>
  </si>
  <si>
    <t>CARMELO</t>
  </si>
  <si>
    <t>ERAMO</t>
  </si>
  <si>
    <t>MARCELLA</t>
  </si>
  <si>
    <t>CATRICALA'</t>
  </si>
  <si>
    <t>LANFRANCO</t>
  </si>
  <si>
    <t>CELATO</t>
  </si>
  <si>
    <t>Corrialvito</t>
  </si>
  <si>
    <t>3ª edizione</t>
  </si>
  <si>
    <t>Alvito (FR) Italia - Sabato 25/04/2015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</si>
</sst>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49" fontId="7" fillId="0" borderId="12" xfId="49" applyNumberFormat="1" applyFont="1" applyFill="1" applyBorder="1" applyAlignment="1">
      <alignment vertical="center"/>
      <protection/>
    </xf>
    <xf numFmtId="49" fontId="7" fillId="0" borderId="12" xfId="49" applyNumberFormat="1" applyFont="1" applyFill="1" applyBorder="1" applyAlignment="1">
      <alignment horizontal="center" vertical="center"/>
      <protection/>
    </xf>
    <xf numFmtId="171" fontId="7" fillId="0" borderId="12" xfId="49" applyNumberFormat="1" applyFont="1" applyFill="1" applyBorder="1" applyAlignment="1">
      <alignment horizontal="center" vertical="center"/>
      <protection/>
    </xf>
    <xf numFmtId="49" fontId="7" fillId="0" borderId="13" xfId="49" applyNumberFormat="1" applyFont="1" applyFill="1" applyBorder="1" applyAlignment="1">
      <alignment vertical="center"/>
      <protection/>
    </xf>
    <xf numFmtId="49" fontId="7" fillId="0" borderId="13" xfId="49" applyNumberFormat="1" applyFont="1" applyFill="1" applyBorder="1" applyAlignment="1">
      <alignment horizontal="center" vertical="center"/>
      <protection/>
    </xf>
    <xf numFmtId="171" fontId="7" fillId="0" borderId="13" xfId="49" applyNumberFormat="1" applyFont="1" applyFill="1" applyBorder="1" applyAlignment="1">
      <alignment horizontal="center" vertical="center"/>
      <protection/>
    </xf>
    <xf numFmtId="49" fontId="7" fillId="0" borderId="17" xfId="49" applyNumberFormat="1" applyFont="1" applyFill="1" applyBorder="1" applyAlignment="1">
      <alignment vertical="center"/>
      <protection/>
    </xf>
    <xf numFmtId="49" fontId="7" fillId="0" borderId="17" xfId="49" applyNumberFormat="1" applyFont="1" applyFill="1" applyBorder="1" applyAlignment="1">
      <alignment horizontal="center" vertical="center"/>
      <protection/>
    </xf>
    <xf numFmtId="171" fontId="7" fillId="0" borderId="17" xfId="49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323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325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9.6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4" t="s">
        <v>89</v>
      </c>
      <c r="C5" s="34" t="s">
        <v>90</v>
      </c>
      <c r="D5" s="35" t="s">
        <v>25</v>
      </c>
      <c r="E5" s="34" t="s">
        <v>91</v>
      </c>
      <c r="F5" s="36">
        <v>0.02238425925925926</v>
      </c>
      <c r="G5" s="36">
        <v>0.02238425925925926</v>
      </c>
      <c r="H5" s="11" t="str">
        <f>TEXT(INT((HOUR(G5)*3600+MINUTE(G5)*60+SECOND(G5))/$J$3/60),"0")&amp;"."&amp;TEXT(MOD((HOUR(G5)*3600+MINUTE(G5)*60+SECOND(G5))/$J$3,60),"00")&amp;"/km"</f>
        <v>3.21/km</v>
      </c>
      <c r="I5" s="15">
        <f>G5-$G$5</f>
        <v>0</v>
      </c>
      <c r="J5" s="15">
        <f>G5-INDEX($G$5:$G$222,MATCH(D5,$D$5:$D$222,0))</f>
        <v>0</v>
      </c>
    </row>
    <row r="6" spans="1:10" s="10" customFormat="1" ht="15" customHeight="1">
      <c r="A6" s="12">
        <v>2</v>
      </c>
      <c r="B6" s="37" t="s">
        <v>92</v>
      </c>
      <c r="C6" s="37" t="s">
        <v>20</v>
      </c>
      <c r="D6" s="38" t="s">
        <v>23</v>
      </c>
      <c r="E6" s="37" t="s">
        <v>93</v>
      </c>
      <c r="F6" s="39">
        <v>0.025381944444444443</v>
      </c>
      <c r="G6" s="39">
        <v>0.025381944444444443</v>
      </c>
      <c r="H6" s="12" t="str">
        <f aca="true" t="shared" si="0" ref="H6:H69">TEXT(INT((HOUR(G6)*3600+MINUTE(G6)*60+SECOND(G6))/$J$3/60),"0")&amp;"."&amp;TEXT(MOD((HOUR(G6)*3600+MINUTE(G6)*60+SECOND(G6))/$J$3,60),"00")&amp;"/km"</f>
        <v>3.48/km</v>
      </c>
      <c r="I6" s="13">
        <f aca="true" t="shared" si="1" ref="I6:I69">G6-$G$5</f>
        <v>0.002997685185185183</v>
      </c>
      <c r="J6" s="13">
        <f>G6-INDEX($G$5:$G$222,MATCH(D6,$D$5:$D$222,0))</f>
        <v>0</v>
      </c>
    </row>
    <row r="7" spans="1:10" s="10" customFormat="1" ht="15" customHeight="1">
      <c r="A7" s="12">
        <v>3</v>
      </c>
      <c r="B7" s="37" t="s">
        <v>94</v>
      </c>
      <c r="C7" s="37" t="s">
        <v>68</v>
      </c>
      <c r="D7" s="38" t="s">
        <v>23</v>
      </c>
      <c r="E7" s="37" t="s">
        <v>95</v>
      </c>
      <c r="F7" s="39">
        <v>0.025532407407407406</v>
      </c>
      <c r="G7" s="39">
        <v>0.025532407407407406</v>
      </c>
      <c r="H7" s="12" t="str">
        <f t="shared" si="0"/>
        <v>3.50/km</v>
      </c>
      <c r="I7" s="13">
        <f t="shared" si="1"/>
        <v>0.0031481481481481464</v>
      </c>
      <c r="J7" s="13">
        <f>G7-INDEX($G$5:$G$222,MATCH(D7,$D$5:$D$222,0))</f>
        <v>0.00015046296296296335</v>
      </c>
    </row>
    <row r="8" spans="1:10" s="10" customFormat="1" ht="15" customHeight="1">
      <c r="A8" s="12">
        <v>4</v>
      </c>
      <c r="B8" s="37" t="s">
        <v>58</v>
      </c>
      <c r="C8" s="37" t="s">
        <v>96</v>
      </c>
      <c r="D8" s="38" t="s">
        <v>25</v>
      </c>
      <c r="E8" s="37" t="s">
        <v>97</v>
      </c>
      <c r="F8" s="39">
        <v>0.025706018518518517</v>
      </c>
      <c r="G8" s="39">
        <v>0.025706018518518517</v>
      </c>
      <c r="H8" s="12" t="str">
        <f t="shared" si="0"/>
        <v>3.51/km</v>
      </c>
      <c r="I8" s="13">
        <f t="shared" si="1"/>
        <v>0.003321759259259257</v>
      </c>
      <c r="J8" s="13">
        <f>G8-INDEX($G$5:$G$222,MATCH(D8,$D$5:$D$222,0))</f>
        <v>0.003321759259259257</v>
      </c>
    </row>
    <row r="9" spans="1:10" s="10" customFormat="1" ht="15" customHeight="1">
      <c r="A9" s="12">
        <v>5</v>
      </c>
      <c r="B9" s="37" t="s">
        <v>98</v>
      </c>
      <c r="C9" s="37" t="s">
        <v>17</v>
      </c>
      <c r="D9" s="38" t="s">
        <v>23</v>
      </c>
      <c r="E9" s="37" t="s">
        <v>99</v>
      </c>
      <c r="F9" s="39">
        <v>0.025740740740740745</v>
      </c>
      <c r="G9" s="39">
        <v>0.025740740740740745</v>
      </c>
      <c r="H9" s="12" t="str">
        <f t="shared" si="0"/>
        <v>3.52/km</v>
      </c>
      <c r="I9" s="13">
        <f t="shared" si="1"/>
        <v>0.0033564814814814846</v>
      </c>
      <c r="J9" s="13">
        <f>G9-INDEX($G$5:$G$222,MATCH(D9,$D$5:$D$222,0))</f>
        <v>0.0003587962962963015</v>
      </c>
    </row>
    <row r="10" spans="1:10" s="10" customFormat="1" ht="15" customHeight="1">
      <c r="A10" s="12">
        <v>6</v>
      </c>
      <c r="B10" s="37" t="s">
        <v>100</v>
      </c>
      <c r="C10" s="37" t="s">
        <v>13</v>
      </c>
      <c r="D10" s="38" t="s">
        <v>25</v>
      </c>
      <c r="E10" s="37" t="s">
        <v>101</v>
      </c>
      <c r="F10" s="39">
        <v>0.026064814814814815</v>
      </c>
      <c r="G10" s="39">
        <v>0.026064814814814815</v>
      </c>
      <c r="H10" s="12" t="str">
        <f t="shared" si="0"/>
        <v>3.55/km</v>
      </c>
      <c r="I10" s="13">
        <f t="shared" si="1"/>
        <v>0.003680555555555555</v>
      </c>
      <c r="J10" s="13">
        <f>G10-INDEX($G$5:$G$222,MATCH(D10,$D$5:$D$222,0))</f>
        <v>0.003680555555555555</v>
      </c>
    </row>
    <row r="11" spans="1:10" s="10" customFormat="1" ht="15" customHeight="1">
      <c r="A11" s="12">
        <v>7</v>
      </c>
      <c r="B11" s="37" t="s">
        <v>102</v>
      </c>
      <c r="C11" s="37" t="s">
        <v>14</v>
      </c>
      <c r="D11" s="38" t="s">
        <v>25</v>
      </c>
      <c r="E11" s="37" t="s">
        <v>103</v>
      </c>
      <c r="F11" s="39">
        <v>0.026168981481481477</v>
      </c>
      <c r="G11" s="39">
        <v>0.026168981481481477</v>
      </c>
      <c r="H11" s="12" t="str">
        <f t="shared" si="0"/>
        <v>3.56/km</v>
      </c>
      <c r="I11" s="13">
        <f t="shared" si="1"/>
        <v>0.003784722222222217</v>
      </c>
      <c r="J11" s="13">
        <f>G11-INDEX($G$5:$G$222,MATCH(D11,$D$5:$D$222,0))</f>
        <v>0.003784722222222217</v>
      </c>
    </row>
    <row r="12" spans="1:10" s="10" customFormat="1" ht="15" customHeight="1">
      <c r="A12" s="12">
        <v>8</v>
      </c>
      <c r="B12" s="37" t="s">
        <v>104</v>
      </c>
      <c r="C12" s="37" t="s">
        <v>105</v>
      </c>
      <c r="D12" s="38" t="s">
        <v>33</v>
      </c>
      <c r="E12" s="37" t="s">
        <v>106</v>
      </c>
      <c r="F12" s="39">
        <v>0.02652777777777778</v>
      </c>
      <c r="G12" s="39">
        <v>0.02652777777777778</v>
      </c>
      <c r="H12" s="12" t="str">
        <f t="shared" si="0"/>
        <v>3.59/km</v>
      </c>
      <c r="I12" s="13">
        <f t="shared" si="1"/>
        <v>0.004143518518518519</v>
      </c>
      <c r="J12" s="13">
        <f>G12-INDEX($G$5:$G$222,MATCH(D12,$D$5:$D$222,0))</f>
        <v>0</v>
      </c>
    </row>
    <row r="13" spans="1:10" s="10" customFormat="1" ht="15" customHeight="1">
      <c r="A13" s="12">
        <v>9</v>
      </c>
      <c r="B13" s="37" t="s">
        <v>107</v>
      </c>
      <c r="C13" s="37" t="s">
        <v>69</v>
      </c>
      <c r="D13" s="38" t="s">
        <v>28</v>
      </c>
      <c r="E13" s="37" t="s">
        <v>91</v>
      </c>
      <c r="F13" s="39">
        <v>0.026620370370370374</v>
      </c>
      <c r="G13" s="39">
        <v>0.026620370370370374</v>
      </c>
      <c r="H13" s="12" t="str">
        <f t="shared" si="0"/>
        <v>3.60/km</v>
      </c>
      <c r="I13" s="13">
        <f t="shared" si="1"/>
        <v>0.004236111111111114</v>
      </c>
      <c r="J13" s="13">
        <f>G13-INDEX($G$5:$G$222,MATCH(D13,$D$5:$D$222,0))</f>
        <v>0</v>
      </c>
    </row>
    <row r="14" spans="1:10" s="10" customFormat="1" ht="15" customHeight="1">
      <c r="A14" s="12">
        <v>10</v>
      </c>
      <c r="B14" s="37" t="s">
        <v>108</v>
      </c>
      <c r="C14" s="37" t="s">
        <v>40</v>
      </c>
      <c r="D14" s="38" t="s">
        <v>33</v>
      </c>
      <c r="E14" s="37" t="s">
        <v>109</v>
      </c>
      <c r="F14" s="39">
        <v>0.026782407407407408</v>
      </c>
      <c r="G14" s="39">
        <v>0.026782407407407408</v>
      </c>
      <c r="H14" s="12" t="str">
        <f t="shared" si="0"/>
        <v>4.01/km</v>
      </c>
      <c r="I14" s="13">
        <f t="shared" si="1"/>
        <v>0.0043981481481481476</v>
      </c>
      <c r="J14" s="13">
        <f>G14-INDEX($G$5:$G$222,MATCH(D14,$D$5:$D$222,0))</f>
        <v>0.00025462962962962896</v>
      </c>
    </row>
    <row r="15" spans="1:10" s="10" customFormat="1" ht="15" customHeight="1">
      <c r="A15" s="12">
        <v>11</v>
      </c>
      <c r="B15" s="37" t="s">
        <v>110</v>
      </c>
      <c r="C15" s="37" t="s">
        <v>14</v>
      </c>
      <c r="D15" s="38" t="s">
        <v>33</v>
      </c>
      <c r="E15" s="37" t="s">
        <v>111</v>
      </c>
      <c r="F15" s="39">
        <v>0.027256944444444445</v>
      </c>
      <c r="G15" s="39">
        <v>0.027256944444444445</v>
      </c>
      <c r="H15" s="12" t="str">
        <f t="shared" si="0"/>
        <v>4.05/km</v>
      </c>
      <c r="I15" s="13">
        <f t="shared" si="1"/>
        <v>0.004872685185185185</v>
      </c>
      <c r="J15" s="13">
        <f>G15-INDEX($G$5:$G$222,MATCH(D15,$D$5:$D$222,0))</f>
        <v>0.0007291666666666662</v>
      </c>
    </row>
    <row r="16" spans="1:10" s="10" customFormat="1" ht="15" customHeight="1">
      <c r="A16" s="12">
        <v>12</v>
      </c>
      <c r="B16" s="37" t="s">
        <v>112</v>
      </c>
      <c r="C16" s="37" t="s">
        <v>113</v>
      </c>
      <c r="D16" s="38" t="s">
        <v>28</v>
      </c>
      <c r="E16" s="37" t="s">
        <v>101</v>
      </c>
      <c r="F16" s="39">
        <v>0.027962962962962964</v>
      </c>
      <c r="G16" s="39">
        <v>0.027962962962962964</v>
      </c>
      <c r="H16" s="12" t="str">
        <f t="shared" si="0"/>
        <v>4.12/km</v>
      </c>
      <c r="I16" s="13">
        <f t="shared" si="1"/>
        <v>0.005578703703703704</v>
      </c>
      <c r="J16" s="13">
        <f>G16-INDEX($G$5:$G$222,MATCH(D16,$D$5:$D$222,0))</f>
        <v>0.0013425925925925897</v>
      </c>
    </row>
    <row r="17" spans="1:10" s="10" customFormat="1" ht="15" customHeight="1">
      <c r="A17" s="12">
        <v>13</v>
      </c>
      <c r="B17" s="37" t="s">
        <v>114</v>
      </c>
      <c r="C17" s="37" t="s">
        <v>115</v>
      </c>
      <c r="D17" s="38" t="s">
        <v>25</v>
      </c>
      <c r="E17" s="37" t="s">
        <v>99</v>
      </c>
      <c r="F17" s="39">
        <v>0.02809027777777778</v>
      </c>
      <c r="G17" s="39">
        <v>0.02809027777777778</v>
      </c>
      <c r="H17" s="12" t="str">
        <f t="shared" si="0"/>
        <v>4.13/km</v>
      </c>
      <c r="I17" s="13">
        <f t="shared" si="1"/>
        <v>0.00570601851851852</v>
      </c>
      <c r="J17" s="13">
        <f>G17-INDEX($G$5:$G$222,MATCH(D17,$D$5:$D$222,0))</f>
        <v>0.00570601851851852</v>
      </c>
    </row>
    <row r="18" spans="1:10" s="10" customFormat="1" ht="15" customHeight="1">
      <c r="A18" s="12">
        <v>14</v>
      </c>
      <c r="B18" s="37" t="s">
        <v>39</v>
      </c>
      <c r="C18" s="37" t="s">
        <v>19</v>
      </c>
      <c r="D18" s="38" t="s">
        <v>31</v>
      </c>
      <c r="E18" s="37" t="s">
        <v>99</v>
      </c>
      <c r="F18" s="39">
        <v>0.028275462962962964</v>
      </c>
      <c r="G18" s="39">
        <v>0.028275462962962964</v>
      </c>
      <c r="H18" s="12" t="str">
        <f t="shared" si="0"/>
        <v>4.14/km</v>
      </c>
      <c r="I18" s="13">
        <f t="shared" si="1"/>
        <v>0.005891203703703704</v>
      </c>
      <c r="J18" s="13">
        <f>G18-INDEX($G$5:$G$222,MATCH(D18,$D$5:$D$222,0))</f>
        <v>0</v>
      </c>
    </row>
    <row r="19" spans="1:10" s="10" customFormat="1" ht="15" customHeight="1">
      <c r="A19" s="12">
        <v>15</v>
      </c>
      <c r="B19" s="37" t="s">
        <v>116</v>
      </c>
      <c r="C19" s="37" t="s">
        <v>117</v>
      </c>
      <c r="D19" s="38" t="s">
        <v>25</v>
      </c>
      <c r="E19" s="37" t="s">
        <v>95</v>
      </c>
      <c r="F19" s="39">
        <v>0.02847222222222222</v>
      </c>
      <c r="G19" s="39">
        <v>0.02847222222222222</v>
      </c>
      <c r="H19" s="12" t="str">
        <f t="shared" si="0"/>
        <v>4.16/km</v>
      </c>
      <c r="I19" s="13">
        <f t="shared" si="1"/>
        <v>0.006087962962962962</v>
      </c>
      <c r="J19" s="13">
        <f>G19-INDEX($G$5:$G$222,MATCH(D19,$D$5:$D$222,0))</f>
        <v>0.006087962962962962</v>
      </c>
    </row>
    <row r="20" spans="1:10" s="10" customFormat="1" ht="15" customHeight="1">
      <c r="A20" s="12">
        <v>16</v>
      </c>
      <c r="B20" s="37" t="s">
        <v>60</v>
      </c>
      <c r="C20" s="37" t="s">
        <v>118</v>
      </c>
      <c r="D20" s="38" t="s">
        <v>25</v>
      </c>
      <c r="E20" s="37" t="s">
        <v>119</v>
      </c>
      <c r="F20" s="39">
        <v>0.028483796296296295</v>
      </c>
      <c r="G20" s="39">
        <v>0.028483796296296295</v>
      </c>
      <c r="H20" s="12" t="str">
        <f t="shared" si="0"/>
        <v>4.16/km</v>
      </c>
      <c r="I20" s="13">
        <f t="shared" si="1"/>
        <v>0.006099537037037035</v>
      </c>
      <c r="J20" s="13">
        <f>G20-INDEX($G$5:$G$222,MATCH(D20,$D$5:$D$222,0))</f>
        <v>0.006099537037037035</v>
      </c>
    </row>
    <row r="21" spans="1:10" ht="15" customHeight="1">
      <c r="A21" s="12">
        <v>17</v>
      </c>
      <c r="B21" s="37" t="s">
        <v>120</v>
      </c>
      <c r="C21" s="37" t="s">
        <v>14</v>
      </c>
      <c r="D21" s="38" t="s">
        <v>33</v>
      </c>
      <c r="E21" s="37" t="s">
        <v>101</v>
      </c>
      <c r="F21" s="39">
        <v>0.028599537037037034</v>
      </c>
      <c r="G21" s="39">
        <v>0.028599537037037034</v>
      </c>
      <c r="H21" s="12" t="str">
        <f t="shared" si="0"/>
        <v>4.17/km</v>
      </c>
      <c r="I21" s="13">
        <f t="shared" si="1"/>
        <v>0.006215277777777774</v>
      </c>
      <c r="J21" s="13">
        <f>G21-INDEX($G$5:$G$222,MATCH(D21,$D$5:$D$222,0))</f>
        <v>0.002071759259259256</v>
      </c>
    </row>
    <row r="22" spans="1:10" ht="15" customHeight="1">
      <c r="A22" s="12">
        <v>18</v>
      </c>
      <c r="B22" s="37" t="s">
        <v>121</v>
      </c>
      <c r="C22" s="37" t="s">
        <v>122</v>
      </c>
      <c r="D22" s="38" t="s">
        <v>33</v>
      </c>
      <c r="E22" s="37" t="s">
        <v>111</v>
      </c>
      <c r="F22" s="39">
        <v>0.02872685185185185</v>
      </c>
      <c r="G22" s="39">
        <v>0.02872685185185185</v>
      </c>
      <c r="H22" s="12" t="str">
        <f t="shared" si="0"/>
        <v>4.19/km</v>
      </c>
      <c r="I22" s="13">
        <f t="shared" si="1"/>
        <v>0.006342592592592591</v>
      </c>
      <c r="J22" s="13">
        <f>G22-INDEX($G$5:$G$222,MATCH(D22,$D$5:$D$222,0))</f>
        <v>0.002199074074074072</v>
      </c>
    </row>
    <row r="23" spans="1:10" ht="15" customHeight="1">
      <c r="A23" s="12">
        <v>19</v>
      </c>
      <c r="B23" s="37" t="s">
        <v>123</v>
      </c>
      <c r="C23" s="37" t="s">
        <v>124</v>
      </c>
      <c r="D23" s="38" t="s">
        <v>33</v>
      </c>
      <c r="E23" s="37" t="s">
        <v>119</v>
      </c>
      <c r="F23" s="39">
        <v>0.02892361111111111</v>
      </c>
      <c r="G23" s="39">
        <v>0.02892361111111111</v>
      </c>
      <c r="H23" s="12" t="str">
        <f t="shared" si="0"/>
        <v>4.20/km</v>
      </c>
      <c r="I23" s="13">
        <f t="shared" si="1"/>
        <v>0.006539351851851848</v>
      </c>
      <c r="J23" s="13">
        <f>G23-INDEX($G$5:$G$222,MATCH(D23,$D$5:$D$222,0))</f>
        <v>0.0023958333333333297</v>
      </c>
    </row>
    <row r="24" spans="1:10" ht="15" customHeight="1">
      <c r="A24" s="12">
        <v>20</v>
      </c>
      <c r="B24" s="37" t="s">
        <v>125</v>
      </c>
      <c r="C24" s="37" t="s">
        <v>37</v>
      </c>
      <c r="D24" s="38" t="s">
        <v>28</v>
      </c>
      <c r="E24" s="37" t="s">
        <v>91</v>
      </c>
      <c r="F24" s="39">
        <v>0.029039351851851854</v>
      </c>
      <c r="G24" s="39">
        <v>0.029039351851851854</v>
      </c>
      <c r="H24" s="12" t="str">
        <f t="shared" si="0"/>
        <v>4.21/km</v>
      </c>
      <c r="I24" s="13">
        <f t="shared" si="1"/>
        <v>0.006655092592592594</v>
      </c>
      <c r="J24" s="13">
        <f>G24-INDEX($G$5:$G$222,MATCH(D24,$D$5:$D$222,0))</f>
        <v>0.0024189814814814803</v>
      </c>
    </row>
    <row r="25" spans="1:10" ht="15" customHeight="1">
      <c r="A25" s="12">
        <v>21</v>
      </c>
      <c r="B25" s="37" t="s">
        <v>126</v>
      </c>
      <c r="C25" s="37" t="s">
        <v>42</v>
      </c>
      <c r="D25" s="38" t="s">
        <v>33</v>
      </c>
      <c r="E25" s="37" t="s">
        <v>101</v>
      </c>
      <c r="F25" s="39">
        <v>0.029097222222222222</v>
      </c>
      <c r="G25" s="39">
        <v>0.029097222222222222</v>
      </c>
      <c r="H25" s="12" t="str">
        <f t="shared" si="0"/>
        <v>4.22/km</v>
      </c>
      <c r="I25" s="13">
        <f t="shared" si="1"/>
        <v>0.006712962962962962</v>
      </c>
      <c r="J25" s="13">
        <f>G25-INDEX($G$5:$G$222,MATCH(D25,$D$5:$D$222,0))</f>
        <v>0.0025694444444444436</v>
      </c>
    </row>
    <row r="26" spans="1:10" ht="15" customHeight="1">
      <c r="A26" s="12">
        <v>22</v>
      </c>
      <c r="B26" s="37" t="s">
        <v>127</v>
      </c>
      <c r="C26" s="37" t="s">
        <v>68</v>
      </c>
      <c r="D26" s="38" t="s">
        <v>31</v>
      </c>
      <c r="E26" s="37" t="s">
        <v>128</v>
      </c>
      <c r="F26" s="39">
        <v>0.029282407407407406</v>
      </c>
      <c r="G26" s="39">
        <v>0.029282407407407406</v>
      </c>
      <c r="H26" s="12" t="str">
        <f t="shared" si="0"/>
        <v>4.24/km</v>
      </c>
      <c r="I26" s="13">
        <f t="shared" si="1"/>
        <v>0.006898148148148146</v>
      </c>
      <c r="J26" s="13">
        <f>G26-INDEX($G$5:$G$222,MATCH(D26,$D$5:$D$222,0))</f>
        <v>0.0010069444444444423</v>
      </c>
    </row>
    <row r="27" spans="1:10" ht="15" customHeight="1">
      <c r="A27" s="12">
        <v>23</v>
      </c>
      <c r="B27" s="37" t="s">
        <v>129</v>
      </c>
      <c r="C27" s="37" t="s">
        <v>13</v>
      </c>
      <c r="D27" s="38" t="s">
        <v>25</v>
      </c>
      <c r="E27" s="37" t="s">
        <v>119</v>
      </c>
      <c r="F27" s="39">
        <v>0.02936342592592592</v>
      </c>
      <c r="G27" s="39">
        <v>0.02936342592592592</v>
      </c>
      <c r="H27" s="12" t="str">
        <f t="shared" si="0"/>
        <v>4.24/km</v>
      </c>
      <c r="I27" s="13">
        <f t="shared" si="1"/>
        <v>0.006979166666666661</v>
      </c>
      <c r="J27" s="13">
        <f>G27-INDEX($G$5:$G$222,MATCH(D27,$D$5:$D$222,0))</f>
        <v>0.006979166666666661</v>
      </c>
    </row>
    <row r="28" spans="1:10" ht="15" customHeight="1">
      <c r="A28" s="12">
        <v>24</v>
      </c>
      <c r="B28" s="37" t="s">
        <v>130</v>
      </c>
      <c r="C28" s="37" t="s">
        <v>12</v>
      </c>
      <c r="D28" s="38" t="s">
        <v>23</v>
      </c>
      <c r="E28" s="37" t="s">
        <v>119</v>
      </c>
      <c r="F28" s="39">
        <v>0.029421296296296296</v>
      </c>
      <c r="G28" s="39">
        <v>0.029421296296296296</v>
      </c>
      <c r="H28" s="12" t="str">
        <f t="shared" si="0"/>
        <v>4.25/km</v>
      </c>
      <c r="I28" s="13">
        <f t="shared" si="1"/>
        <v>0.007037037037037036</v>
      </c>
      <c r="J28" s="13">
        <f>G28-INDEX($G$5:$G$222,MATCH(D28,$D$5:$D$222,0))</f>
        <v>0.004039351851851853</v>
      </c>
    </row>
    <row r="29" spans="1:10" ht="15" customHeight="1">
      <c r="A29" s="12">
        <v>25</v>
      </c>
      <c r="B29" s="37" t="s">
        <v>131</v>
      </c>
      <c r="C29" s="37" t="s">
        <v>53</v>
      </c>
      <c r="D29" s="38" t="s">
        <v>25</v>
      </c>
      <c r="E29" s="37" t="s">
        <v>132</v>
      </c>
      <c r="F29" s="39">
        <v>0.029444444444444443</v>
      </c>
      <c r="G29" s="39">
        <v>0.029444444444444443</v>
      </c>
      <c r="H29" s="12" t="str">
        <f t="shared" si="0"/>
        <v>4.25/km</v>
      </c>
      <c r="I29" s="13">
        <f t="shared" si="1"/>
        <v>0.007060185185185183</v>
      </c>
      <c r="J29" s="13">
        <f>G29-INDEX($G$5:$G$222,MATCH(D29,$D$5:$D$222,0))</f>
        <v>0.007060185185185183</v>
      </c>
    </row>
    <row r="30" spans="1:10" ht="15" customHeight="1">
      <c r="A30" s="12">
        <v>26</v>
      </c>
      <c r="B30" s="37" t="s">
        <v>133</v>
      </c>
      <c r="C30" s="37" t="s">
        <v>134</v>
      </c>
      <c r="D30" s="38" t="s">
        <v>25</v>
      </c>
      <c r="E30" s="37" t="s">
        <v>135</v>
      </c>
      <c r="F30" s="39">
        <v>0.02957175925925926</v>
      </c>
      <c r="G30" s="39">
        <v>0.02957175925925926</v>
      </c>
      <c r="H30" s="12" t="str">
        <f t="shared" si="0"/>
        <v>4.26/km</v>
      </c>
      <c r="I30" s="13">
        <f t="shared" si="1"/>
        <v>0.0071874999999999994</v>
      </c>
      <c r="J30" s="13">
        <f>G30-INDEX($G$5:$G$222,MATCH(D30,$D$5:$D$222,0))</f>
        <v>0.0071874999999999994</v>
      </c>
    </row>
    <row r="31" spans="1:10" ht="15" customHeight="1">
      <c r="A31" s="12">
        <v>27</v>
      </c>
      <c r="B31" s="37" t="s">
        <v>136</v>
      </c>
      <c r="C31" s="37" t="s">
        <v>22</v>
      </c>
      <c r="D31" s="38" t="s">
        <v>33</v>
      </c>
      <c r="E31" s="37" t="s">
        <v>97</v>
      </c>
      <c r="F31" s="39">
        <v>0.02971064814814815</v>
      </c>
      <c r="G31" s="39">
        <v>0.02971064814814815</v>
      </c>
      <c r="H31" s="12" t="str">
        <f t="shared" si="0"/>
        <v>4.27/km</v>
      </c>
      <c r="I31" s="13">
        <f t="shared" si="1"/>
        <v>0.007326388888888889</v>
      </c>
      <c r="J31" s="13">
        <f>G31-INDEX($G$5:$G$222,MATCH(D31,$D$5:$D$222,0))</f>
        <v>0.0031828703703703706</v>
      </c>
    </row>
    <row r="32" spans="1:10" ht="15" customHeight="1">
      <c r="A32" s="12">
        <v>28</v>
      </c>
      <c r="B32" s="37" t="s">
        <v>137</v>
      </c>
      <c r="C32" s="37" t="s">
        <v>138</v>
      </c>
      <c r="D32" s="38" t="s">
        <v>31</v>
      </c>
      <c r="E32" s="37" t="s">
        <v>128</v>
      </c>
      <c r="F32" s="39">
        <v>0.029849537037037036</v>
      </c>
      <c r="G32" s="39">
        <v>0.029849537037037036</v>
      </c>
      <c r="H32" s="12" t="str">
        <f t="shared" si="0"/>
        <v>4.29/km</v>
      </c>
      <c r="I32" s="13">
        <f t="shared" si="1"/>
        <v>0.0074652777777777755</v>
      </c>
      <c r="J32" s="13">
        <f>G32-INDEX($G$5:$G$222,MATCH(D32,$D$5:$D$222,0))</f>
        <v>0.0015740740740740715</v>
      </c>
    </row>
    <row r="33" spans="1:10" ht="15" customHeight="1">
      <c r="A33" s="12">
        <v>29</v>
      </c>
      <c r="B33" s="37" t="s">
        <v>139</v>
      </c>
      <c r="C33" s="37" t="s">
        <v>140</v>
      </c>
      <c r="D33" s="38" t="s">
        <v>33</v>
      </c>
      <c r="E33" s="37" t="s">
        <v>119</v>
      </c>
      <c r="F33" s="39">
        <v>0.029861111111111113</v>
      </c>
      <c r="G33" s="39">
        <v>0.029861111111111113</v>
      </c>
      <c r="H33" s="12" t="str">
        <f t="shared" si="0"/>
        <v>4.29/km</v>
      </c>
      <c r="I33" s="13">
        <f t="shared" si="1"/>
        <v>0.007476851851851853</v>
      </c>
      <c r="J33" s="13">
        <f>G33-INDEX($G$5:$G$222,MATCH(D33,$D$5:$D$222,0))</f>
        <v>0.003333333333333334</v>
      </c>
    </row>
    <row r="34" spans="1:10" ht="15" customHeight="1">
      <c r="A34" s="12">
        <v>30</v>
      </c>
      <c r="B34" s="37" t="s">
        <v>141</v>
      </c>
      <c r="C34" s="37" t="s">
        <v>40</v>
      </c>
      <c r="D34" s="38" t="s">
        <v>28</v>
      </c>
      <c r="E34" s="37" t="s">
        <v>119</v>
      </c>
      <c r="F34" s="39">
        <v>0.02990740740740741</v>
      </c>
      <c r="G34" s="39">
        <v>0.02990740740740741</v>
      </c>
      <c r="H34" s="12" t="str">
        <f t="shared" si="0"/>
        <v>4.29/km</v>
      </c>
      <c r="I34" s="13">
        <f t="shared" si="1"/>
        <v>0.00752314814814815</v>
      </c>
      <c r="J34" s="13">
        <f>G34-INDEX($G$5:$G$222,MATCH(D34,$D$5:$D$222,0))</f>
        <v>0.0032870370370370362</v>
      </c>
    </row>
    <row r="35" spans="1:10" ht="15" customHeight="1">
      <c r="A35" s="12">
        <v>31</v>
      </c>
      <c r="B35" s="37" t="s">
        <v>86</v>
      </c>
      <c r="C35" s="37" t="s">
        <v>45</v>
      </c>
      <c r="D35" s="38" t="s">
        <v>25</v>
      </c>
      <c r="E35" s="37" t="s">
        <v>142</v>
      </c>
      <c r="F35" s="39">
        <v>0.03008101851851852</v>
      </c>
      <c r="G35" s="39">
        <v>0.03008101851851852</v>
      </c>
      <c r="H35" s="12" t="str">
        <f t="shared" si="0"/>
        <v>4.31/km</v>
      </c>
      <c r="I35" s="13">
        <f t="shared" si="1"/>
        <v>0.007696759259259261</v>
      </c>
      <c r="J35" s="13">
        <f>G35-INDEX($G$5:$G$222,MATCH(D35,$D$5:$D$222,0))</f>
        <v>0.007696759259259261</v>
      </c>
    </row>
    <row r="36" spans="1:10" ht="15" customHeight="1">
      <c r="A36" s="12">
        <v>32</v>
      </c>
      <c r="B36" s="37" t="s">
        <v>143</v>
      </c>
      <c r="C36" s="37" t="s">
        <v>12</v>
      </c>
      <c r="D36" s="38" t="s">
        <v>28</v>
      </c>
      <c r="E36" s="37" t="s">
        <v>128</v>
      </c>
      <c r="F36" s="39">
        <v>0.03026620370370371</v>
      </c>
      <c r="G36" s="39">
        <v>0.03026620370370371</v>
      </c>
      <c r="H36" s="12" t="str">
        <f t="shared" si="0"/>
        <v>4.32/km</v>
      </c>
      <c r="I36" s="13">
        <f t="shared" si="1"/>
        <v>0.007881944444444448</v>
      </c>
      <c r="J36" s="13">
        <f>G36-INDEX($G$5:$G$222,MATCH(D36,$D$5:$D$222,0))</f>
        <v>0.0036458333333333343</v>
      </c>
    </row>
    <row r="37" spans="1:10" ht="15" customHeight="1">
      <c r="A37" s="12">
        <v>33</v>
      </c>
      <c r="B37" s="37" t="s">
        <v>144</v>
      </c>
      <c r="C37" s="37" t="s">
        <v>70</v>
      </c>
      <c r="D37" s="38" t="s">
        <v>25</v>
      </c>
      <c r="E37" s="37" t="s">
        <v>128</v>
      </c>
      <c r="F37" s="39">
        <v>0.03026620370370371</v>
      </c>
      <c r="G37" s="39">
        <v>0.03026620370370371</v>
      </c>
      <c r="H37" s="12" t="str">
        <f t="shared" si="0"/>
        <v>4.32/km</v>
      </c>
      <c r="I37" s="13">
        <f t="shared" si="1"/>
        <v>0.007881944444444448</v>
      </c>
      <c r="J37" s="13">
        <f>G37-INDEX($G$5:$G$222,MATCH(D37,$D$5:$D$222,0))</f>
        <v>0.007881944444444448</v>
      </c>
    </row>
    <row r="38" spans="1:10" ht="15" customHeight="1">
      <c r="A38" s="12">
        <v>34</v>
      </c>
      <c r="B38" s="37" t="s">
        <v>145</v>
      </c>
      <c r="C38" s="37" t="s">
        <v>146</v>
      </c>
      <c r="D38" s="38" t="s">
        <v>25</v>
      </c>
      <c r="E38" s="37" t="s">
        <v>111</v>
      </c>
      <c r="F38" s="39">
        <v>0.03037037037037037</v>
      </c>
      <c r="G38" s="39">
        <v>0.03037037037037037</v>
      </c>
      <c r="H38" s="12" t="str">
        <f t="shared" si="0"/>
        <v>4.33/km</v>
      </c>
      <c r="I38" s="13">
        <f t="shared" si="1"/>
        <v>0.00798611111111111</v>
      </c>
      <c r="J38" s="13">
        <f>G38-INDEX($G$5:$G$222,MATCH(D38,$D$5:$D$222,0))</f>
        <v>0.00798611111111111</v>
      </c>
    </row>
    <row r="39" spans="1:10" ht="15" customHeight="1">
      <c r="A39" s="12">
        <v>35</v>
      </c>
      <c r="B39" s="37" t="s">
        <v>147</v>
      </c>
      <c r="C39" s="37" t="s">
        <v>148</v>
      </c>
      <c r="D39" s="38" t="s">
        <v>30</v>
      </c>
      <c r="E39" s="37" t="s">
        <v>99</v>
      </c>
      <c r="F39" s="39">
        <v>0.030428240740740742</v>
      </c>
      <c r="G39" s="39">
        <v>0.030428240740740742</v>
      </c>
      <c r="H39" s="12" t="str">
        <f t="shared" si="0"/>
        <v>4.34/km</v>
      </c>
      <c r="I39" s="13">
        <f t="shared" si="1"/>
        <v>0.008043981481481482</v>
      </c>
      <c r="J39" s="13">
        <f>G39-INDEX($G$5:$G$222,MATCH(D39,$D$5:$D$222,0))</f>
        <v>0</v>
      </c>
    </row>
    <row r="40" spans="1:10" ht="15" customHeight="1">
      <c r="A40" s="12">
        <v>36</v>
      </c>
      <c r="B40" s="37" t="s">
        <v>149</v>
      </c>
      <c r="C40" s="37" t="s">
        <v>47</v>
      </c>
      <c r="D40" s="38" t="s">
        <v>33</v>
      </c>
      <c r="E40" s="37" t="s">
        <v>150</v>
      </c>
      <c r="F40" s="39">
        <v>0.030462962962962966</v>
      </c>
      <c r="G40" s="39">
        <v>0.030462962962962966</v>
      </c>
      <c r="H40" s="12" t="str">
        <f t="shared" si="0"/>
        <v>4.34/km</v>
      </c>
      <c r="I40" s="13">
        <f t="shared" si="1"/>
        <v>0.008078703703703706</v>
      </c>
      <c r="J40" s="13">
        <f>G40-INDEX($G$5:$G$222,MATCH(D40,$D$5:$D$222,0))</f>
        <v>0.003935185185185187</v>
      </c>
    </row>
    <row r="41" spans="1:10" ht="15" customHeight="1">
      <c r="A41" s="12">
        <v>37</v>
      </c>
      <c r="B41" s="37" t="s">
        <v>151</v>
      </c>
      <c r="C41" s="37" t="s">
        <v>59</v>
      </c>
      <c r="D41" s="38" t="s">
        <v>28</v>
      </c>
      <c r="E41" s="37" t="s">
        <v>97</v>
      </c>
      <c r="F41" s="39">
        <v>0.030486111111111113</v>
      </c>
      <c r="G41" s="39">
        <v>0.030486111111111113</v>
      </c>
      <c r="H41" s="12" t="str">
        <f t="shared" si="0"/>
        <v>4.34/km</v>
      </c>
      <c r="I41" s="13">
        <f t="shared" si="1"/>
        <v>0.008101851851851853</v>
      </c>
      <c r="J41" s="13">
        <f>G41-INDEX($G$5:$G$222,MATCH(D41,$D$5:$D$222,0))</f>
        <v>0.003865740740740739</v>
      </c>
    </row>
    <row r="42" spans="1:10" ht="15" customHeight="1">
      <c r="A42" s="12">
        <v>38</v>
      </c>
      <c r="B42" s="37" t="s">
        <v>152</v>
      </c>
      <c r="C42" s="37" t="s">
        <v>105</v>
      </c>
      <c r="D42" s="38" t="s">
        <v>31</v>
      </c>
      <c r="E42" s="37" t="s">
        <v>119</v>
      </c>
      <c r="F42" s="39">
        <v>0.030520833333333334</v>
      </c>
      <c r="G42" s="39">
        <v>0.030520833333333334</v>
      </c>
      <c r="H42" s="12" t="str">
        <f t="shared" si="0"/>
        <v>4.35/km</v>
      </c>
      <c r="I42" s="13">
        <f t="shared" si="1"/>
        <v>0.008136574074074074</v>
      </c>
      <c r="J42" s="13">
        <f>G42-INDEX($G$5:$G$222,MATCH(D42,$D$5:$D$222,0))</f>
        <v>0.00224537037037037</v>
      </c>
    </row>
    <row r="43" spans="1:10" ht="15" customHeight="1">
      <c r="A43" s="12">
        <v>39</v>
      </c>
      <c r="B43" s="37" t="s">
        <v>153</v>
      </c>
      <c r="C43" s="37" t="s">
        <v>74</v>
      </c>
      <c r="D43" s="38" t="s">
        <v>30</v>
      </c>
      <c r="E43" s="37" t="s">
        <v>154</v>
      </c>
      <c r="F43" s="39">
        <v>0.03054398148148148</v>
      </c>
      <c r="G43" s="39">
        <v>0.03054398148148148</v>
      </c>
      <c r="H43" s="12" t="str">
        <f t="shared" si="0"/>
        <v>4.35/km</v>
      </c>
      <c r="I43" s="13">
        <f t="shared" si="1"/>
        <v>0.008159722222222221</v>
      </c>
      <c r="J43" s="13">
        <f>G43-INDEX($G$5:$G$222,MATCH(D43,$D$5:$D$222,0))</f>
        <v>0.00011574074074073917</v>
      </c>
    </row>
    <row r="44" spans="1:10" ht="15" customHeight="1">
      <c r="A44" s="12">
        <v>40</v>
      </c>
      <c r="B44" s="37" t="s">
        <v>155</v>
      </c>
      <c r="C44" s="37" t="s">
        <v>156</v>
      </c>
      <c r="D44" s="38" t="s">
        <v>31</v>
      </c>
      <c r="E44" s="37" t="s">
        <v>119</v>
      </c>
      <c r="F44" s="39">
        <v>0.0305787037037037</v>
      </c>
      <c r="G44" s="39">
        <v>0.0305787037037037</v>
      </c>
      <c r="H44" s="12" t="str">
        <f t="shared" si="0"/>
        <v>4.35/km</v>
      </c>
      <c r="I44" s="13">
        <f t="shared" si="1"/>
        <v>0.008194444444444442</v>
      </c>
      <c r="J44" s="13">
        <f>G44-INDEX($G$5:$G$222,MATCH(D44,$D$5:$D$222,0))</f>
        <v>0.0023032407407407376</v>
      </c>
    </row>
    <row r="45" spans="1:10" ht="15" customHeight="1">
      <c r="A45" s="12">
        <v>41</v>
      </c>
      <c r="B45" s="37" t="s">
        <v>157</v>
      </c>
      <c r="C45" s="37" t="s">
        <v>20</v>
      </c>
      <c r="D45" s="38" t="s">
        <v>33</v>
      </c>
      <c r="E45" s="37" t="s">
        <v>119</v>
      </c>
      <c r="F45" s="39">
        <v>0.030601851851851852</v>
      </c>
      <c r="G45" s="39">
        <v>0.030601851851851852</v>
      </c>
      <c r="H45" s="12" t="str">
        <f t="shared" si="0"/>
        <v>4.35/km</v>
      </c>
      <c r="I45" s="13">
        <f t="shared" si="1"/>
        <v>0.008217592592592592</v>
      </c>
      <c r="J45" s="13">
        <f>G45-INDEX($G$5:$G$222,MATCH(D45,$D$5:$D$222,0))</f>
        <v>0.004074074074074074</v>
      </c>
    </row>
    <row r="46" spans="1:10" ht="15" customHeight="1">
      <c r="A46" s="12">
        <v>42</v>
      </c>
      <c r="B46" s="37" t="s">
        <v>158</v>
      </c>
      <c r="C46" s="37" t="s">
        <v>69</v>
      </c>
      <c r="D46" s="38" t="s">
        <v>25</v>
      </c>
      <c r="E46" s="37" t="s">
        <v>128</v>
      </c>
      <c r="F46" s="39">
        <v>0.03068287037037037</v>
      </c>
      <c r="G46" s="39">
        <v>0.03068287037037037</v>
      </c>
      <c r="H46" s="12" t="str">
        <f t="shared" si="0"/>
        <v>4.36/km</v>
      </c>
      <c r="I46" s="13">
        <f t="shared" si="1"/>
        <v>0.00829861111111111</v>
      </c>
      <c r="J46" s="13">
        <f>G46-INDEX($G$5:$G$222,MATCH(D46,$D$5:$D$222,0))</f>
        <v>0.00829861111111111</v>
      </c>
    </row>
    <row r="47" spans="1:10" ht="15" customHeight="1">
      <c r="A47" s="12">
        <v>43</v>
      </c>
      <c r="B47" s="37" t="s">
        <v>159</v>
      </c>
      <c r="C47" s="37" t="s">
        <v>160</v>
      </c>
      <c r="D47" s="38" t="s">
        <v>30</v>
      </c>
      <c r="E47" s="37" t="s">
        <v>99</v>
      </c>
      <c r="F47" s="39">
        <v>0.03072916666666667</v>
      </c>
      <c r="G47" s="39">
        <v>0.03072916666666667</v>
      </c>
      <c r="H47" s="12" t="str">
        <f t="shared" si="0"/>
        <v>4.37/km</v>
      </c>
      <c r="I47" s="13">
        <f t="shared" si="1"/>
        <v>0.008344907407407409</v>
      </c>
      <c r="J47" s="13">
        <f>G47-INDEX($G$5:$G$222,MATCH(D47,$D$5:$D$222,0))</f>
        <v>0.0003009259259259267</v>
      </c>
    </row>
    <row r="48" spans="1:10" ht="15" customHeight="1">
      <c r="A48" s="12">
        <v>44</v>
      </c>
      <c r="B48" s="37" t="s">
        <v>161</v>
      </c>
      <c r="C48" s="37" t="s">
        <v>84</v>
      </c>
      <c r="D48" s="38" t="s">
        <v>33</v>
      </c>
      <c r="E48" s="37" t="s">
        <v>162</v>
      </c>
      <c r="F48" s="39">
        <v>0.030763888888888886</v>
      </c>
      <c r="G48" s="39">
        <v>0.030763888888888886</v>
      </c>
      <c r="H48" s="12" t="str">
        <f t="shared" si="0"/>
        <v>4.37/km</v>
      </c>
      <c r="I48" s="13">
        <f t="shared" si="1"/>
        <v>0.008379629629629626</v>
      </c>
      <c r="J48" s="13">
        <f>G48-INDEX($G$5:$G$222,MATCH(D48,$D$5:$D$222,0))</f>
        <v>0.004236111111111107</v>
      </c>
    </row>
    <row r="49" spans="1:10" ht="15" customHeight="1">
      <c r="A49" s="12">
        <v>45</v>
      </c>
      <c r="B49" s="37" t="s">
        <v>163</v>
      </c>
      <c r="C49" s="37" t="s">
        <v>21</v>
      </c>
      <c r="D49" s="38" t="s">
        <v>30</v>
      </c>
      <c r="E49" s="37" t="s">
        <v>150</v>
      </c>
      <c r="F49" s="39">
        <v>0.030879629629629632</v>
      </c>
      <c r="G49" s="39">
        <v>0.030879629629629632</v>
      </c>
      <c r="H49" s="12" t="str">
        <f t="shared" si="0"/>
        <v>4.38/km</v>
      </c>
      <c r="I49" s="13">
        <f t="shared" si="1"/>
        <v>0.008495370370370372</v>
      </c>
      <c r="J49" s="13">
        <f>G49-INDEX($G$5:$G$222,MATCH(D49,$D$5:$D$222,0))</f>
        <v>0.00045138888888889006</v>
      </c>
    </row>
    <row r="50" spans="1:10" ht="15" customHeight="1">
      <c r="A50" s="12">
        <v>46</v>
      </c>
      <c r="B50" s="37" t="s">
        <v>164</v>
      </c>
      <c r="C50" s="37" t="s">
        <v>16</v>
      </c>
      <c r="D50" s="38" t="s">
        <v>33</v>
      </c>
      <c r="E50" s="37" t="s">
        <v>165</v>
      </c>
      <c r="F50" s="39">
        <v>0.031006944444444445</v>
      </c>
      <c r="G50" s="39">
        <v>0.031006944444444445</v>
      </c>
      <c r="H50" s="12" t="str">
        <f t="shared" si="0"/>
        <v>4.39/km</v>
      </c>
      <c r="I50" s="13">
        <f t="shared" si="1"/>
        <v>0.008622685185185185</v>
      </c>
      <c r="J50" s="13">
        <f>G50-INDEX($G$5:$G$222,MATCH(D50,$D$5:$D$222,0))</f>
        <v>0.004479166666666666</v>
      </c>
    </row>
    <row r="51" spans="1:10" ht="15" customHeight="1">
      <c r="A51" s="12">
        <v>47</v>
      </c>
      <c r="B51" s="37" t="s">
        <v>166</v>
      </c>
      <c r="C51" s="37" t="s">
        <v>12</v>
      </c>
      <c r="D51" s="38" t="s">
        <v>28</v>
      </c>
      <c r="E51" s="37" t="s">
        <v>150</v>
      </c>
      <c r="F51" s="39">
        <v>0.031018518518518515</v>
      </c>
      <c r="G51" s="39">
        <v>0.031018518518518515</v>
      </c>
      <c r="H51" s="12" t="str">
        <f t="shared" si="0"/>
        <v>4.39/km</v>
      </c>
      <c r="I51" s="13">
        <f t="shared" si="1"/>
        <v>0.008634259259259255</v>
      </c>
      <c r="J51" s="13">
        <f>G51-INDEX($G$5:$G$222,MATCH(D51,$D$5:$D$222,0))</f>
        <v>0.004398148148148141</v>
      </c>
    </row>
    <row r="52" spans="1:10" ht="15" customHeight="1">
      <c r="A52" s="12">
        <v>48</v>
      </c>
      <c r="B52" s="37" t="s">
        <v>167</v>
      </c>
      <c r="C52" s="37" t="s">
        <v>83</v>
      </c>
      <c r="D52" s="38" t="s">
        <v>31</v>
      </c>
      <c r="E52" s="37" t="s">
        <v>99</v>
      </c>
      <c r="F52" s="39">
        <v>0.031041666666666665</v>
      </c>
      <c r="G52" s="39">
        <v>0.031041666666666665</v>
      </c>
      <c r="H52" s="12" t="str">
        <f t="shared" si="0"/>
        <v>4.39/km</v>
      </c>
      <c r="I52" s="13">
        <f t="shared" si="1"/>
        <v>0.008657407407407405</v>
      </c>
      <c r="J52" s="13">
        <f>G52-INDEX($G$5:$G$222,MATCH(D52,$D$5:$D$222,0))</f>
        <v>0.0027662037037037013</v>
      </c>
    </row>
    <row r="53" spans="1:10" ht="15" customHeight="1">
      <c r="A53" s="12">
        <v>49</v>
      </c>
      <c r="B53" s="37" t="s">
        <v>168</v>
      </c>
      <c r="C53" s="37" t="s">
        <v>15</v>
      </c>
      <c r="D53" s="38" t="s">
        <v>28</v>
      </c>
      <c r="E53" s="37" t="s">
        <v>93</v>
      </c>
      <c r="F53" s="39">
        <v>0.031145833333333334</v>
      </c>
      <c r="G53" s="39">
        <v>0.031145833333333334</v>
      </c>
      <c r="H53" s="12" t="str">
        <f t="shared" si="0"/>
        <v>4.40/km</v>
      </c>
      <c r="I53" s="13">
        <f t="shared" si="1"/>
        <v>0.008761574074074074</v>
      </c>
      <c r="J53" s="13">
        <f>G53-INDEX($G$5:$G$222,MATCH(D53,$D$5:$D$222,0))</f>
        <v>0.00452546296296296</v>
      </c>
    </row>
    <row r="54" spans="1:10" ht="15" customHeight="1">
      <c r="A54" s="12">
        <v>50</v>
      </c>
      <c r="B54" s="37" t="s">
        <v>131</v>
      </c>
      <c r="C54" s="37" t="s">
        <v>169</v>
      </c>
      <c r="D54" s="38" t="s">
        <v>33</v>
      </c>
      <c r="E54" s="37" t="s">
        <v>111</v>
      </c>
      <c r="F54" s="39">
        <v>0.031203703703703702</v>
      </c>
      <c r="G54" s="39">
        <v>0.031203703703703702</v>
      </c>
      <c r="H54" s="12" t="str">
        <f t="shared" si="0"/>
        <v>4.41/km</v>
      </c>
      <c r="I54" s="13">
        <f t="shared" si="1"/>
        <v>0.008819444444444442</v>
      </c>
      <c r="J54" s="13">
        <f>G54-INDEX($G$5:$G$222,MATCH(D54,$D$5:$D$222,0))</f>
        <v>0.004675925925925924</v>
      </c>
    </row>
    <row r="55" spans="1:10" ht="15" customHeight="1">
      <c r="A55" s="12">
        <v>51</v>
      </c>
      <c r="B55" s="37" t="s">
        <v>151</v>
      </c>
      <c r="C55" s="37" t="s">
        <v>170</v>
      </c>
      <c r="D55" s="38" t="s">
        <v>31</v>
      </c>
      <c r="E55" s="37" t="s">
        <v>111</v>
      </c>
      <c r="F55" s="39">
        <v>0.031342592592592596</v>
      </c>
      <c r="G55" s="39">
        <v>0.031342592592592596</v>
      </c>
      <c r="H55" s="12" t="str">
        <f t="shared" si="0"/>
        <v>4.42/km</v>
      </c>
      <c r="I55" s="13">
        <f t="shared" si="1"/>
        <v>0.008958333333333336</v>
      </c>
      <c r="J55" s="13">
        <f>G55-INDEX($G$5:$G$222,MATCH(D55,$D$5:$D$222,0))</f>
        <v>0.0030671296296296315</v>
      </c>
    </row>
    <row r="56" spans="1:10" ht="15" customHeight="1">
      <c r="A56" s="12">
        <v>52</v>
      </c>
      <c r="B56" s="37" t="s">
        <v>171</v>
      </c>
      <c r="C56" s="37" t="s">
        <v>34</v>
      </c>
      <c r="D56" s="38" t="s">
        <v>31</v>
      </c>
      <c r="E56" s="37" t="s">
        <v>99</v>
      </c>
      <c r="F56" s="39">
        <v>0.03137731481481481</v>
      </c>
      <c r="G56" s="39">
        <v>0.03137731481481481</v>
      </c>
      <c r="H56" s="12" t="str">
        <f t="shared" si="0"/>
        <v>4.42/km</v>
      </c>
      <c r="I56" s="13">
        <f t="shared" si="1"/>
        <v>0.00899305555555555</v>
      </c>
      <c r="J56" s="13">
        <f>G56-INDEX($G$5:$G$222,MATCH(D56,$D$5:$D$222,0))</f>
        <v>0.0031018518518518452</v>
      </c>
    </row>
    <row r="57" spans="1:10" ht="15" customHeight="1">
      <c r="A57" s="12">
        <v>53</v>
      </c>
      <c r="B57" s="37" t="s">
        <v>172</v>
      </c>
      <c r="C57" s="37" t="s">
        <v>173</v>
      </c>
      <c r="D57" s="38" t="s">
        <v>23</v>
      </c>
      <c r="E57" s="37" t="s">
        <v>119</v>
      </c>
      <c r="F57" s="39">
        <v>0.03144675925925926</v>
      </c>
      <c r="G57" s="39">
        <v>0.03144675925925926</v>
      </c>
      <c r="H57" s="12" t="str">
        <f t="shared" si="0"/>
        <v>4.43/km</v>
      </c>
      <c r="I57" s="13">
        <f t="shared" si="1"/>
        <v>0.009062499999999998</v>
      </c>
      <c r="J57" s="13">
        <f>G57-INDEX($G$5:$G$222,MATCH(D57,$D$5:$D$222,0))</f>
        <v>0.0060648148148148145</v>
      </c>
    </row>
    <row r="58" spans="1:10" ht="15" customHeight="1">
      <c r="A58" s="12">
        <v>54</v>
      </c>
      <c r="B58" s="37" t="s">
        <v>174</v>
      </c>
      <c r="C58" s="37" t="s">
        <v>62</v>
      </c>
      <c r="D58" s="38" t="s">
        <v>28</v>
      </c>
      <c r="E58" s="37" t="s">
        <v>97</v>
      </c>
      <c r="F58" s="39">
        <v>0.03146990740740741</v>
      </c>
      <c r="G58" s="39">
        <v>0.03146990740740741</v>
      </c>
      <c r="H58" s="12" t="str">
        <f t="shared" si="0"/>
        <v>4.43/km</v>
      </c>
      <c r="I58" s="13">
        <f t="shared" si="1"/>
        <v>0.009085648148148152</v>
      </c>
      <c r="J58" s="13">
        <f>G58-INDEX($G$5:$G$222,MATCH(D58,$D$5:$D$222,0))</f>
        <v>0.004849537037037038</v>
      </c>
    </row>
    <row r="59" spans="1:10" ht="15" customHeight="1">
      <c r="A59" s="12">
        <v>55</v>
      </c>
      <c r="B59" s="37" t="s">
        <v>175</v>
      </c>
      <c r="C59" s="37" t="s">
        <v>176</v>
      </c>
      <c r="D59" s="38" t="s">
        <v>31</v>
      </c>
      <c r="E59" s="37" t="s">
        <v>128</v>
      </c>
      <c r="F59" s="39">
        <v>0.0315625</v>
      </c>
      <c r="G59" s="39">
        <v>0.0315625</v>
      </c>
      <c r="H59" s="12" t="str">
        <f t="shared" si="0"/>
        <v>4.44/km</v>
      </c>
      <c r="I59" s="13">
        <f t="shared" si="1"/>
        <v>0.00917824074074074</v>
      </c>
      <c r="J59" s="13">
        <f>G59-INDEX($G$5:$G$222,MATCH(D59,$D$5:$D$222,0))</f>
        <v>0.0032870370370370362</v>
      </c>
    </row>
    <row r="60" spans="1:10" ht="15" customHeight="1">
      <c r="A60" s="12">
        <v>56</v>
      </c>
      <c r="B60" s="37" t="s">
        <v>177</v>
      </c>
      <c r="C60" s="37" t="s">
        <v>113</v>
      </c>
      <c r="D60" s="38" t="s">
        <v>30</v>
      </c>
      <c r="E60" s="37" t="s">
        <v>97</v>
      </c>
      <c r="F60" s="39">
        <v>0.031712962962962964</v>
      </c>
      <c r="G60" s="39">
        <v>0.031712962962962964</v>
      </c>
      <c r="H60" s="12" t="str">
        <f t="shared" si="0"/>
        <v>4.45/km</v>
      </c>
      <c r="I60" s="13">
        <f t="shared" si="1"/>
        <v>0.009328703703703704</v>
      </c>
      <c r="J60" s="13">
        <f>G60-INDEX($G$5:$G$222,MATCH(D60,$D$5:$D$222,0))</f>
        <v>0.0012847222222222218</v>
      </c>
    </row>
    <row r="61" spans="1:10" ht="15" customHeight="1">
      <c r="A61" s="12">
        <v>57</v>
      </c>
      <c r="B61" s="37" t="s">
        <v>178</v>
      </c>
      <c r="C61" s="37" t="s">
        <v>40</v>
      </c>
      <c r="D61" s="38" t="s">
        <v>23</v>
      </c>
      <c r="E61" s="37" t="s">
        <v>119</v>
      </c>
      <c r="F61" s="39">
        <v>0.03177083333333333</v>
      </c>
      <c r="G61" s="39">
        <v>0.03177083333333333</v>
      </c>
      <c r="H61" s="12" t="str">
        <f t="shared" si="0"/>
        <v>4.46/km</v>
      </c>
      <c r="I61" s="13">
        <f t="shared" si="1"/>
        <v>0.009386574074074071</v>
      </c>
      <c r="J61" s="13">
        <f>G61-INDEX($G$5:$G$222,MATCH(D61,$D$5:$D$222,0))</f>
        <v>0.006388888888888888</v>
      </c>
    </row>
    <row r="62" spans="1:10" ht="15" customHeight="1">
      <c r="A62" s="12">
        <v>58</v>
      </c>
      <c r="B62" s="37" t="s">
        <v>179</v>
      </c>
      <c r="C62" s="37" t="s">
        <v>56</v>
      </c>
      <c r="D62" s="38" t="s">
        <v>25</v>
      </c>
      <c r="E62" s="37" t="s">
        <v>111</v>
      </c>
      <c r="F62" s="39">
        <v>0.03184027777777778</v>
      </c>
      <c r="G62" s="39">
        <v>0.03184027777777778</v>
      </c>
      <c r="H62" s="12" t="str">
        <f t="shared" si="0"/>
        <v>4.47/km</v>
      </c>
      <c r="I62" s="13">
        <f t="shared" si="1"/>
        <v>0.00945601851851852</v>
      </c>
      <c r="J62" s="13">
        <f>G62-INDEX($G$5:$G$222,MATCH(D62,$D$5:$D$222,0))</f>
        <v>0.00945601851851852</v>
      </c>
    </row>
    <row r="63" spans="1:10" ht="15" customHeight="1">
      <c r="A63" s="12">
        <v>59</v>
      </c>
      <c r="B63" s="37" t="s">
        <v>180</v>
      </c>
      <c r="C63" s="37" t="s">
        <v>24</v>
      </c>
      <c r="D63" s="38" t="s">
        <v>28</v>
      </c>
      <c r="E63" s="37" t="s">
        <v>91</v>
      </c>
      <c r="F63" s="39">
        <v>0.031956018518518516</v>
      </c>
      <c r="G63" s="39">
        <v>0.031956018518518516</v>
      </c>
      <c r="H63" s="12" t="str">
        <f t="shared" si="0"/>
        <v>4.48/km</v>
      </c>
      <c r="I63" s="13">
        <f t="shared" si="1"/>
        <v>0.009571759259259256</v>
      </c>
      <c r="J63" s="13">
        <f>G63-INDEX($G$5:$G$222,MATCH(D63,$D$5:$D$222,0))</f>
        <v>0.0053356481481481415</v>
      </c>
    </row>
    <row r="64" spans="1:10" ht="15" customHeight="1">
      <c r="A64" s="12">
        <v>60</v>
      </c>
      <c r="B64" s="37" t="s">
        <v>181</v>
      </c>
      <c r="C64" s="37" t="s">
        <v>44</v>
      </c>
      <c r="D64" s="38" t="s">
        <v>23</v>
      </c>
      <c r="E64" s="37" t="s">
        <v>97</v>
      </c>
      <c r="F64" s="39">
        <v>0.03199074074074074</v>
      </c>
      <c r="G64" s="39">
        <v>0.03199074074074074</v>
      </c>
      <c r="H64" s="12" t="str">
        <f t="shared" si="0"/>
        <v>4.48/km</v>
      </c>
      <c r="I64" s="13">
        <f t="shared" si="1"/>
        <v>0.009606481481481483</v>
      </c>
      <c r="J64" s="13">
        <f>G64-INDEX($G$5:$G$222,MATCH(D64,$D$5:$D$222,0))</f>
        <v>0.0066087962962963</v>
      </c>
    </row>
    <row r="65" spans="1:10" ht="15" customHeight="1">
      <c r="A65" s="12">
        <v>61</v>
      </c>
      <c r="B65" s="37" t="s">
        <v>182</v>
      </c>
      <c r="C65" s="37" t="s">
        <v>13</v>
      </c>
      <c r="D65" s="38" t="s">
        <v>25</v>
      </c>
      <c r="E65" s="37" t="s">
        <v>91</v>
      </c>
      <c r="F65" s="39">
        <v>0.03201388888888889</v>
      </c>
      <c r="G65" s="39">
        <v>0.03201388888888889</v>
      </c>
      <c r="H65" s="12" t="str">
        <f t="shared" si="0"/>
        <v>4.48/km</v>
      </c>
      <c r="I65" s="13">
        <f t="shared" si="1"/>
        <v>0.00962962962962963</v>
      </c>
      <c r="J65" s="13">
        <f>G65-INDEX($G$5:$G$222,MATCH(D65,$D$5:$D$222,0))</f>
        <v>0.00962962962962963</v>
      </c>
    </row>
    <row r="66" spans="1:10" ht="15" customHeight="1">
      <c r="A66" s="12">
        <v>62</v>
      </c>
      <c r="B66" s="37" t="s">
        <v>183</v>
      </c>
      <c r="C66" s="37" t="s">
        <v>27</v>
      </c>
      <c r="D66" s="38" t="s">
        <v>33</v>
      </c>
      <c r="E66" s="37" t="s">
        <v>101</v>
      </c>
      <c r="F66" s="39">
        <v>0.03208333333333333</v>
      </c>
      <c r="G66" s="39">
        <v>0.03208333333333333</v>
      </c>
      <c r="H66" s="12" t="str">
        <f t="shared" si="0"/>
        <v>4.49/km</v>
      </c>
      <c r="I66" s="13">
        <f t="shared" si="1"/>
        <v>0.009699074074074072</v>
      </c>
      <c r="J66" s="13">
        <f>G66-INDEX($G$5:$G$222,MATCH(D66,$D$5:$D$222,0))</f>
        <v>0.005555555555555553</v>
      </c>
    </row>
    <row r="67" spans="1:10" ht="15" customHeight="1">
      <c r="A67" s="12">
        <v>63</v>
      </c>
      <c r="B67" s="37" t="s">
        <v>184</v>
      </c>
      <c r="C67" s="37" t="s">
        <v>62</v>
      </c>
      <c r="D67" s="38" t="s">
        <v>25</v>
      </c>
      <c r="E67" s="37" t="s">
        <v>119</v>
      </c>
      <c r="F67" s="39">
        <v>0.032129629629629626</v>
      </c>
      <c r="G67" s="39">
        <v>0.032129629629629626</v>
      </c>
      <c r="H67" s="12" t="str">
        <f t="shared" si="0"/>
        <v>4.49/km</v>
      </c>
      <c r="I67" s="13">
        <f t="shared" si="1"/>
        <v>0.009745370370370366</v>
      </c>
      <c r="J67" s="13">
        <f>G67-INDEX($G$5:$G$222,MATCH(D67,$D$5:$D$222,0))</f>
        <v>0.009745370370370366</v>
      </c>
    </row>
    <row r="68" spans="1:10" ht="15" customHeight="1">
      <c r="A68" s="12">
        <v>64</v>
      </c>
      <c r="B68" s="37" t="s">
        <v>121</v>
      </c>
      <c r="C68" s="37" t="s">
        <v>12</v>
      </c>
      <c r="D68" s="38" t="s">
        <v>28</v>
      </c>
      <c r="E68" s="37" t="s">
        <v>77</v>
      </c>
      <c r="F68" s="39">
        <v>0.03214120370370371</v>
      </c>
      <c r="G68" s="39">
        <v>0.03214120370370371</v>
      </c>
      <c r="H68" s="12" t="str">
        <f t="shared" si="0"/>
        <v>4.49/km</v>
      </c>
      <c r="I68" s="13">
        <f t="shared" si="1"/>
        <v>0.009756944444444447</v>
      </c>
      <c r="J68" s="13">
        <f>G68-INDEX($G$5:$G$222,MATCH(D68,$D$5:$D$222,0))</f>
        <v>0.0055208333333333325</v>
      </c>
    </row>
    <row r="69" spans="1:10" ht="15" customHeight="1">
      <c r="A69" s="12">
        <v>65</v>
      </c>
      <c r="B69" s="37" t="s">
        <v>185</v>
      </c>
      <c r="C69" s="37" t="s">
        <v>20</v>
      </c>
      <c r="D69" s="38" t="s">
        <v>30</v>
      </c>
      <c r="E69" s="37" t="s">
        <v>119</v>
      </c>
      <c r="F69" s="39">
        <v>0.0321875</v>
      </c>
      <c r="G69" s="39">
        <v>0.0321875</v>
      </c>
      <c r="H69" s="12" t="str">
        <f t="shared" si="0"/>
        <v>4.50/km</v>
      </c>
      <c r="I69" s="13">
        <f t="shared" si="1"/>
        <v>0.00980324074074074</v>
      </c>
      <c r="J69" s="13">
        <f>G69-INDEX($G$5:$G$222,MATCH(D69,$D$5:$D$222,0))</f>
        <v>0.001759259259259259</v>
      </c>
    </row>
    <row r="70" spans="1:10" ht="15" customHeight="1">
      <c r="A70" s="12">
        <v>66</v>
      </c>
      <c r="B70" s="37" t="s">
        <v>186</v>
      </c>
      <c r="C70" s="37" t="s">
        <v>12</v>
      </c>
      <c r="D70" s="38" t="s">
        <v>28</v>
      </c>
      <c r="E70" s="37" t="s">
        <v>111</v>
      </c>
      <c r="F70" s="39">
        <v>0.03221064814814815</v>
      </c>
      <c r="G70" s="39">
        <v>0.03221064814814815</v>
      </c>
      <c r="H70" s="12" t="str">
        <f aca="true" t="shared" si="2" ref="H70:H86">TEXT(INT((HOUR(G70)*3600+MINUTE(G70)*60+SECOND(G70))/$J$3/60),"0")&amp;"."&amp;TEXT(MOD((HOUR(G70)*3600+MINUTE(G70)*60+SECOND(G70))/$J$3,60),"00")&amp;"/km"</f>
        <v>4.50/km</v>
      </c>
      <c r="I70" s="13">
        <f aca="true" t="shared" si="3" ref="I70:I86">G70-$G$5</f>
        <v>0.009826388888888888</v>
      </c>
      <c r="J70" s="13">
        <f>G70-INDEX($G$5:$G$222,MATCH(D70,$D$5:$D$222,0))</f>
        <v>0.005590277777777774</v>
      </c>
    </row>
    <row r="71" spans="1:10" ht="15" customHeight="1">
      <c r="A71" s="12">
        <v>67</v>
      </c>
      <c r="B71" s="37" t="s">
        <v>187</v>
      </c>
      <c r="C71" s="37" t="s">
        <v>188</v>
      </c>
      <c r="D71" s="38" t="s">
        <v>25</v>
      </c>
      <c r="E71" s="37" t="s">
        <v>91</v>
      </c>
      <c r="F71" s="39">
        <v>0.03222222222222222</v>
      </c>
      <c r="G71" s="39">
        <v>0.03222222222222222</v>
      </c>
      <c r="H71" s="12" t="str">
        <f t="shared" si="2"/>
        <v>4.50/km</v>
      </c>
      <c r="I71" s="13">
        <f t="shared" si="3"/>
        <v>0.009837962962962962</v>
      </c>
      <c r="J71" s="13">
        <f>G71-INDEX($G$5:$G$222,MATCH(D71,$D$5:$D$222,0))</f>
        <v>0.009837962962962962</v>
      </c>
    </row>
    <row r="72" spans="1:10" ht="15" customHeight="1">
      <c r="A72" s="12">
        <v>68</v>
      </c>
      <c r="B72" s="37" t="s">
        <v>43</v>
      </c>
      <c r="C72" s="37" t="s">
        <v>66</v>
      </c>
      <c r="D72" s="38" t="s">
        <v>31</v>
      </c>
      <c r="E72" s="37" t="s">
        <v>119</v>
      </c>
      <c r="F72" s="39">
        <v>0.032233796296296295</v>
      </c>
      <c r="G72" s="39">
        <v>0.032233796296296295</v>
      </c>
      <c r="H72" s="12" t="str">
        <f t="shared" si="2"/>
        <v>4.50/km</v>
      </c>
      <c r="I72" s="13">
        <f t="shared" si="3"/>
        <v>0.009849537037037035</v>
      </c>
      <c r="J72" s="13">
        <f>G72-INDEX($G$5:$G$222,MATCH(D72,$D$5:$D$222,0))</f>
        <v>0.003958333333333331</v>
      </c>
    </row>
    <row r="73" spans="1:10" ht="15" customHeight="1">
      <c r="A73" s="12">
        <v>69</v>
      </c>
      <c r="B73" s="37" t="s">
        <v>189</v>
      </c>
      <c r="C73" s="37" t="s">
        <v>40</v>
      </c>
      <c r="D73" s="38" t="s">
        <v>51</v>
      </c>
      <c r="E73" s="37" t="s">
        <v>190</v>
      </c>
      <c r="F73" s="39">
        <v>0.03224537037037037</v>
      </c>
      <c r="G73" s="39">
        <v>0.03224537037037037</v>
      </c>
      <c r="H73" s="12" t="str">
        <f t="shared" si="2"/>
        <v>4.50/km</v>
      </c>
      <c r="I73" s="13">
        <f t="shared" si="3"/>
        <v>0.009861111111111109</v>
      </c>
      <c r="J73" s="13">
        <f>G73-INDEX($G$5:$G$222,MATCH(D73,$D$5:$D$222,0))</f>
        <v>0</v>
      </c>
    </row>
    <row r="74" spans="1:10" ht="15" customHeight="1">
      <c r="A74" s="12">
        <v>70</v>
      </c>
      <c r="B74" s="37" t="s">
        <v>36</v>
      </c>
      <c r="C74" s="37" t="s">
        <v>191</v>
      </c>
      <c r="D74" s="38" t="s">
        <v>25</v>
      </c>
      <c r="E74" s="37" t="s">
        <v>91</v>
      </c>
      <c r="F74" s="39">
        <v>0.03230324074074074</v>
      </c>
      <c r="G74" s="39">
        <v>0.03230324074074074</v>
      </c>
      <c r="H74" s="12" t="str">
        <f t="shared" si="2"/>
        <v>4.51/km</v>
      </c>
      <c r="I74" s="13">
        <f t="shared" si="3"/>
        <v>0.009918981481481477</v>
      </c>
      <c r="J74" s="13">
        <f>G74-INDEX($G$5:$G$222,MATCH(D74,$D$5:$D$222,0))</f>
        <v>0.009918981481481477</v>
      </c>
    </row>
    <row r="75" spans="1:10" ht="15" customHeight="1">
      <c r="A75" s="12">
        <v>71</v>
      </c>
      <c r="B75" s="37" t="s">
        <v>192</v>
      </c>
      <c r="C75" s="37" t="s">
        <v>82</v>
      </c>
      <c r="D75" s="38" t="s">
        <v>33</v>
      </c>
      <c r="E75" s="37" t="s">
        <v>119</v>
      </c>
      <c r="F75" s="39">
        <v>0.03241898148148148</v>
      </c>
      <c r="G75" s="39">
        <v>0.03241898148148148</v>
      </c>
      <c r="H75" s="12" t="str">
        <f t="shared" si="2"/>
        <v>4.52/km</v>
      </c>
      <c r="I75" s="13">
        <f t="shared" si="3"/>
        <v>0.01003472222222222</v>
      </c>
      <c r="J75" s="13">
        <f>G75-INDEX($G$5:$G$222,MATCH(D75,$D$5:$D$222,0))</f>
        <v>0.005891203703703701</v>
      </c>
    </row>
    <row r="76" spans="1:10" ht="15" customHeight="1">
      <c r="A76" s="12">
        <v>72</v>
      </c>
      <c r="B76" s="37" t="s">
        <v>193</v>
      </c>
      <c r="C76" s="37" t="s">
        <v>16</v>
      </c>
      <c r="D76" s="38" t="s">
        <v>25</v>
      </c>
      <c r="E76" s="37" t="s">
        <v>101</v>
      </c>
      <c r="F76" s="39">
        <v>0.03243055555555556</v>
      </c>
      <c r="G76" s="39">
        <v>0.03243055555555556</v>
      </c>
      <c r="H76" s="12" t="str">
        <f t="shared" si="2"/>
        <v>4.52/km</v>
      </c>
      <c r="I76" s="13">
        <f t="shared" si="3"/>
        <v>0.0100462962962963</v>
      </c>
      <c r="J76" s="13">
        <f>G76-INDEX($G$5:$G$222,MATCH(D76,$D$5:$D$222,0))</f>
        <v>0.0100462962962963</v>
      </c>
    </row>
    <row r="77" spans="1:10" ht="15" customHeight="1">
      <c r="A77" s="12">
        <v>73</v>
      </c>
      <c r="B77" s="37" t="s">
        <v>194</v>
      </c>
      <c r="C77" s="37" t="s">
        <v>17</v>
      </c>
      <c r="D77" s="38" t="s">
        <v>28</v>
      </c>
      <c r="E77" s="37" t="s">
        <v>111</v>
      </c>
      <c r="F77" s="39">
        <v>0.0324537037037037</v>
      </c>
      <c r="G77" s="39">
        <v>0.0324537037037037</v>
      </c>
      <c r="H77" s="12" t="str">
        <f t="shared" si="2"/>
        <v>4.52/km</v>
      </c>
      <c r="I77" s="13">
        <f t="shared" si="3"/>
        <v>0.01006944444444444</v>
      </c>
      <c r="J77" s="13">
        <f>G77-INDEX($G$5:$G$222,MATCH(D77,$D$5:$D$222,0))</f>
        <v>0.005833333333333326</v>
      </c>
    </row>
    <row r="78" spans="1:10" ht="15" customHeight="1">
      <c r="A78" s="12">
        <v>74</v>
      </c>
      <c r="B78" s="37" t="s">
        <v>195</v>
      </c>
      <c r="C78" s="37" t="s">
        <v>196</v>
      </c>
      <c r="D78" s="38" t="s">
        <v>23</v>
      </c>
      <c r="E78" s="37" t="s">
        <v>135</v>
      </c>
      <c r="F78" s="39">
        <v>0.03246527777777778</v>
      </c>
      <c r="G78" s="39">
        <v>0.03246527777777778</v>
      </c>
      <c r="H78" s="12" t="str">
        <f t="shared" si="2"/>
        <v>4.52/km</v>
      </c>
      <c r="I78" s="13">
        <f t="shared" si="3"/>
        <v>0.01008101851851852</v>
      </c>
      <c r="J78" s="13">
        <f>G78-INDEX($G$5:$G$222,MATCH(D78,$D$5:$D$222,0))</f>
        <v>0.007083333333333337</v>
      </c>
    </row>
    <row r="79" spans="1:10" ht="15" customHeight="1">
      <c r="A79" s="12">
        <v>75</v>
      </c>
      <c r="B79" s="37" t="s">
        <v>197</v>
      </c>
      <c r="C79" s="37" t="s">
        <v>19</v>
      </c>
      <c r="D79" s="38" t="s">
        <v>23</v>
      </c>
      <c r="E79" s="37" t="s">
        <v>101</v>
      </c>
      <c r="F79" s="39">
        <v>0.032719907407407406</v>
      </c>
      <c r="G79" s="39">
        <v>0.032719907407407406</v>
      </c>
      <c r="H79" s="12" t="str">
        <f t="shared" si="2"/>
        <v>4.54/km</v>
      </c>
      <c r="I79" s="13">
        <f t="shared" si="3"/>
        <v>0.010335648148148146</v>
      </c>
      <c r="J79" s="13">
        <f>G79-INDEX($G$5:$G$222,MATCH(D79,$D$5:$D$222,0))</f>
        <v>0.007337962962962963</v>
      </c>
    </row>
    <row r="80" spans="1:10" ht="15" customHeight="1">
      <c r="A80" s="12">
        <v>76</v>
      </c>
      <c r="B80" s="37" t="s">
        <v>198</v>
      </c>
      <c r="C80" s="37" t="s">
        <v>21</v>
      </c>
      <c r="D80" s="38" t="s">
        <v>51</v>
      </c>
      <c r="E80" s="37" t="s">
        <v>142</v>
      </c>
      <c r="F80" s="39">
        <v>0.0327662037037037</v>
      </c>
      <c r="G80" s="39">
        <v>0.0327662037037037</v>
      </c>
      <c r="H80" s="12" t="str">
        <f t="shared" si="2"/>
        <v>4.55/km</v>
      </c>
      <c r="I80" s="13">
        <f t="shared" si="3"/>
        <v>0.01038194444444444</v>
      </c>
      <c r="J80" s="13">
        <f>G80-INDEX($G$5:$G$222,MATCH(D80,$D$5:$D$222,0))</f>
        <v>0.0005208333333333315</v>
      </c>
    </row>
    <row r="81" spans="1:10" ht="15" customHeight="1">
      <c r="A81" s="12">
        <v>77</v>
      </c>
      <c r="B81" s="37" t="s">
        <v>199</v>
      </c>
      <c r="C81" s="37" t="s">
        <v>59</v>
      </c>
      <c r="D81" s="38" t="s">
        <v>33</v>
      </c>
      <c r="E81" s="37" t="s">
        <v>128</v>
      </c>
      <c r="F81" s="39">
        <v>0.03314814814814815</v>
      </c>
      <c r="G81" s="39">
        <v>0.03314814814814815</v>
      </c>
      <c r="H81" s="12" t="str">
        <f t="shared" si="2"/>
        <v>4.58/km</v>
      </c>
      <c r="I81" s="13">
        <f t="shared" si="3"/>
        <v>0.010763888888888889</v>
      </c>
      <c r="J81" s="13">
        <f>G81-INDEX($G$5:$G$222,MATCH(D81,$D$5:$D$222,0))</f>
        <v>0.00662037037037037</v>
      </c>
    </row>
    <row r="82" spans="1:10" ht="15" customHeight="1">
      <c r="A82" s="12">
        <v>78</v>
      </c>
      <c r="B82" s="37" t="s">
        <v>200</v>
      </c>
      <c r="C82" s="37" t="s">
        <v>170</v>
      </c>
      <c r="D82" s="38" t="s">
        <v>31</v>
      </c>
      <c r="E82" s="37" t="s">
        <v>111</v>
      </c>
      <c r="F82" s="39">
        <v>0.03319444444444444</v>
      </c>
      <c r="G82" s="39">
        <v>0.03319444444444444</v>
      </c>
      <c r="H82" s="12" t="str">
        <f t="shared" si="2"/>
        <v>4.59/km</v>
      </c>
      <c r="I82" s="13">
        <f t="shared" si="3"/>
        <v>0.010810185185185183</v>
      </c>
      <c r="J82" s="13">
        <f>G82-INDEX($G$5:$G$222,MATCH(D82,$D$5:$D$222,0))</f>
        <v>0.004918981481481479</v>
      </c>
    </row>
    <row r="83" spans="1:10" ht="15" customHeight="1">
      <c r="A83" s="12">
        <v>79</v>
      </c>
      <c r="B83" s="37" t="s">
        <v>201</v>
      </c>
      <c r="C83" s="37" t="s">
        <v>21</v>
      </c>
      <c r="D83" s="38" t="s">
        <v>30</v>
      </c>
      <c r="E83" s="37" t="s">
        <v>111</v>
      </c>
      <c r="F83" s="39">
        <v>0.03320601851851852</v>
      </c>
      <c r="G83" s="39">
        <v>0.03320601851851852</v>
      </c>
      <c r="H83" s="12" t="str">
        <f t="shared" si="2"/>
        <v>4.59/km</v>
      </c>
      <c r="I83" s="13">
        <f t="shared" si="3"/>
        <v>0.010821759259259257</v>
      </c>
      <c r="J83" s="13">
        <f>G83-INDEX($G$5:$G$222,MATCH(D83,$D$5:$D$222,0))</f>
        <v>0.002777777777777775</v>
      </c>
    </row>
    <row r="84" spans="1:10" ht="15" customHeight="1">
      <c r="A84" s="12">
        <v>80</v>
      </c>
      <c r="B84" s="37" t="s">
        <v>157</v>
      </c>
      <c r="C84" s="37" t="s">
        <v>19</v>
      </c>
      <c r="D84" s="38" t="s">
        <v>31</v>
      </c>
      <c r="E84" s="37" t="s">
        <v>97</v>
      </c>
      <c r="F84" s="39">
        <v>0.033229166666666664</v>
      </c>
      <c r="G84" s="39">
        <v>0.033229166666666664</v>
      </c>
      <c r="H84" s="12" t="str">
        <f t="shared" si="2"/>
        <v>4.59/km</v>
      </c>
      <c r="I84" s="13">
        <f t="shared" si="3"/>
        <v>0.010844907407407404</v>
      </c>
      <c r="J84" s="13">
        <f>G84-INDEX($G$5:$G$222,MATCH(D84,$D$5:$D$222,0))</f>
        <v>0.0049537037037037</v>
      </c>
    </row>
    <row r="85" spans="1:10" ht="15" customHeight="1">
      <c r="A85" s="12">
        <v>81</v>
      </c>
      <c r="B85" s="37" t="s">
        <v>202</v>
      </c>
      <c r="C85" s="37" t="s">
        <v>26</v>
      </c>
      <c r="D85" s="38" t="s">
        <v>23</v>
      </c>
      <c r="E85" s="37" t="s">
        <v>203</v>
      </c>
      <c r="F85" s="39">
        <v>0.03342592592592592</v>
      </c>
      <c r="G85" s="39">
        <v>0.03342592592592592</v>
      </c>
      <c r="H85" s="12" t="str">
        <f t="shared" si="2"/>
        <v>5.01/km</v>
      </c>
      <c r="I85" s="13">
        <f t="shared" si="3"/>
        <v>0.011041666666666661</v>
      </c>
      <c r="J85" s="13">
        <f>G85-INDEX($G$5:$G$222,MATCH(D85,$D$5:$D$222,0))</f>
        <v>0.008043981481481478</v>
      </c>
    </row>
    <row r="86" spans="1:10" ht="15" customHeight="1">
      <c r="A86" s="12">
        <v>82</v>
      </c>
      <c r="B86" s="37" t="s">
        <v>204</v>
      </c>
      <c r="C86" s="37" t="s">
        <v>52</v>
      </c>
      <c r="D86" s="38" t="s">
        <v>25</v>
      </c>
      <c r="E86" s="37" t="s">
        <v>111</v>
      </c>
      <c r="F86" s="39">
        <v>0.03364583333333333</v>
      </c>
      <c r="G86" s="39">
        <v>0.03364583333333333</v>
      </c>
      <c r="H86" s="12" t="str">
        <f t="shared" si="2"/>
        <v>5.03/km</v>
      </c>
      <c r="I86" s="13">
        <f t="shared" si="3"/>
        <v>0.011261574074074073</v>
      </c>
      <c r="J86" s="13">
        <f>G86-INDEX($G$5:$G$222,MATCH(D86,$D$5:$D$222,0))</f>
        <v>0.011261574074074073</v>
      </c>
    </row>
    <row r="87" spans="1:10" ht="15" customHeight="1">
      <c r="A87" s="12">
        <v>83</v>
      </c>
      <c r="B87" s="37" t="s">
        <v>205</v>
      </c>
      <c r="C87" s="37" t="s">
        <v>61</v>
      </c>
      <c r="D87" s="38" t="s">
        <v>25</v>
      </c>
      <c r="E87" s="37" t="s">
        <v>119</v>
      </c>
      <c r="F87" s="39">
        <v>0.0337037037037037</v>
      </c>
      <c r="G87" s="39">
        <v>0.0337037037037037</v>
      </c>
      <c r="H87" s="12" t="str">
        <f aca="true" t="shared" si="4" ref="H87:H128">TEXT(INT((HOUR(G87)*3600+MINUTE(G87)*60+SECOND(G87))/$J$3/60),"0")&amp;"."&amp;TEXT(MOD((HOUR(G87)*3600+MINUTE(G87)*60+SECOND(G87))/$J$3,60),"00")&amp;"/km"</f>
        <v>5.03/km</v>
      </c>
      <c r="I87" s="13">
        <f aca="true" t="shared" si="5" ref="I87:I128">G87-$G$5</f>
        <v>0.011319444444444441</v>
      </c>
      <c r="J87" s="13">
        <f>G87-INDEX($G$5:$G$222,MATCH(D87,$D$5:$D$222,0))</f>
        <v>0.011319444444444441</v>
      </c>
    </row>
    <row r="88" spans="1:10" ht="15" customHeight="1">
      <c r="A88" s="12">
        <v>84</v>
      </c>
      <c r="B88" s="37" t="s">
        <v>87</v>
      </c>
      <c r="C88" s="37" t="s">
        <v>69</v>
      </c>
      <c r="D88" s="38" t="s">
        <v>33</v>
      </c>
      <c r="E88" s="37" t="s">
        <v>142</v>
      </c>
      <c r="F88" s="39">
        <v>0.03378472222222222</v>
      </c>
      <c r="G88" s="39">
        <v>0.03378472222222222</v>
      </c>
      <c r="H88" s="12" t="str">
        <f t="shared" si="4"/>
        <v>5.04/km</v>
      </c>
      <c r="I88" s="13">
        <f t="shared" si="5"/>
        <v>0.011400462962962963</v>
      </c>
      <c r="J88" s="13">
        <f>G88-INDEX($G$5:$G$222,MATCH(D88,$D$5:$D$222,0))</f>
        <v>0.007256944444444444</v>
      </c>
    </row>
    <row r="89" spans="1:10" ht="15" customHeight="1">
      <c r="A89" s="12">
        <v>85</v>
      </c>
      <c r="B89" s="37" t="s">
        <v>206</v>
      </c>
      <c r="C89" s="37" t="s">
        <v>40</v>
      </c>
      <c r="D89" s="38" t="s">
        <v>31</v>
      </c>
      <c r="E89" s="37" t="s">
        <v>203</v>
      </c>
      <c r="F89" s="39">
        <v>0.03387731481481481</v>
      </c>
      <c r="G89" s="39">
        <v>0.03387731481481481</v>
      </c>
      <c r="H89" s="12" t="str">
        <f t="shared" si="4"/>
        <v>5.05/km</v>
      </c>
      <c r="I89" s="13">
        <f t="shared" si="5"/>
        <v>0.011493055555555552</v>
      </c>
      <c r="J89" s="13">
        <f>G89-INDEX($G$5:$G$222,MATCH(D89,$D$5:$D$222,0))</f>
        <v>0.0056018518518518474</v>
      </c>
    </row>
    <row r="90" spans="1:10" ht="15" customHeight="1">
      <c r="A90" s="12">
        <v>86</v>
      </c>
      <c r="B90" s="37" t="s">
        <v>147</v>
      </c>
      <c r="C90" s="37" t="s">
        <v>207</v>
      </c>
      <c r="D90" s="38" t="s">
        <v>23</v>
      </c>
      <c r="E90" s="37" t="s">
        <v>101</v>
      </c>
      <c r="F90" s="39">
        <v>0.03392361111111111</v>
      </c>
      <c r="G90" s="39">
        <v>0.03392361111111111</v>
      </c>
      <c r="H90" s="12" t="str">
        <f t="shared" si="4"/>
        <v>5.05/km</v>
      </c>
      <c r="I90" s="13">
        <f t="shared" si="5"/>
        <v>0.011539351851851853</v>
      </c>
      <c r="J90" s="13">
        <f>G90-INDEX($G$5:$G$222,MATCH(D90,$D$5:$D$222,0))</f>
        <v>0.00854166666666667</v>
      </c>
    </row>
    <row r="91" spans="1:10" ht="15" customHeight="1">
      <c r="A91" s="12">
        <v>87</v>
      </c>
      <c r="B91" s="37" t="s">
        <v>208</v>
      </c>
      <c r="C91" s="37" t="s">
        <v>209</v>
      </c>
      <c r="D91" s="38" t="s">
        <v>51</v>
      </c>
      <c r="E91" s="37" t="s">
        <v>150</v>
      </c>
      <c r="F91" s="39">
        <v>0.033935185185185186</v>
      </c>
      <c r="G91" s="39">
        <v>0.033935185185185186</v>
      </c>
      <c r="H91" s="12" t="str">
        <f t="shared" si="4"/>
        <v>5.05/km</v>
      </c>
      <c r="I91" s="13">
        <f t="shared" si="5"/>
        <v>0.011550925925925926</v>
      </c>
      <c r="J91" s="13">
        <f>G91-INDEX($G$5:$G$222,MATCH(D91,$D$5:$D$222,0))</f>
        <v>0.0016898148148148176</v>
      </c>
    </row>
    <row r="92" spans="1:10" ht="15" customHeight="1">
      <c r="A92" s="12">
        <v>88</v>
      </c>
      <c r="B92" s="37" t="s">
        <v>210</v>
      </c>
      <c r="C92" s="37" t="s">
        <v>44</v>
      </c>
      <c r="D92" s="38" t="s">
        <v>33</v>
      </c>
      <c r="E92" s="37" t="s">
        <v>111</v>
      </c>
      <c r="F92" s="39">
        <v>0.03394675925925926</v>
      </c>
      <c r="G92" s="39">
        <v>0.03394675925925926</v>
      </c>
      <c r="H92" s="12" t="str">
        <f t="shared" si="4"/>
        <v>5.06/km</v>
      </c>
      <c r="I92" s="13">
        <f t="shared" si="5"/>
        <v>0.0115625</v>
      </c>
      <c r="J92" s="13">
        <f>G92-INDEX($G$5:$G$222,MATCH(D92,$D$5:$D$222,0))</f>
        <v>0.007418981481481481</v>
      </c>
    </row>
    <row r="93" spans="1:10" ht="15" customHeight="1">
      <c r="A93" s="12">
        <v>89</v>
      </c>
      <c r="B93" s="37" t="s">
        <v>211</v>
      </c>
      <c r="C93" s="37" t="s">
        <v>37</v>
      </c>
      <c r="D93" s="38" t="s">
        <v>28</v>
      </c>
      <c r="E93" s="37" t="s">
        <v>128</v>
      </c>
      <c r="F93" s="39">
        <v>0.03395833333333333</v>
      </c>
      <c r="G93" s="39">
        <v>0.03395833333333333</v>
      </c>
      <c r="H93" s="12" t="str">
        <f t="shared" si="4"/>
        <v>5.06/km</v>
      </c>
      <c r="I93" s="13">
        <f t="shared" si="5"/>
        <v>0.011574074074074073</v>
      </c>
      <c r="J93" s="13">
        <f>G93-INDEX($G$5:$G$222,MATCH(D93,$D$5:$D$222,0))</f>
        <v>0.007337962962962959</v>
      </c>
    </row>
    <row r="94" spans="1:10" ht="15" customHeight="1">
      <c r="A94" s="12">
        <v>90</v>
      </c>
      <c r="B94" s="37" t="s">
        <v>212</v>
      </c>
      <c r="C94" s="37" t="s">
        <v>213</v>
      </c>
      <c r="D94" s="38" t="s">
        <v>33</v>
      </c>
      <c r="E94" s="37" t="s">
        <v>135</v>
      </c>
      <c r="F94" s="39">
        <v>0.03436342592592593</v>
      </c>
      <c r="G94" s="39">
        <v>0.03436342592592593</v>
      </c>
      <c r="H94" s="12" t="str">
        <f t="shared" si="4"/>
        <v>5.09/km</v>
      </c>
      <c r="I94" s="13">
        <f t="shared" si="5"/>
        <v>0.01197916666666667</v>
      </c>
      <c r="J94" s="13">
        <f>G94-INDEX($G$5:$G$222,MATCH(D94,$D$5:$D$222,0))</f>
        <v>0.00783564814814815</v>
      </c>
    </row>
    <row r="95" spans="1:10" ht="15" customHeight="1">
      <c r="A95" s="12">
        <v>91</v>
      </c>
      <c r="B95" s="37" t="s">
        <v>214</v>
      </c>
      <c r="C95" s="37" t="s">
        <v>34</v>
      </c>
      <c r="D95" s="38" t="s">
        <v>31</v>
      </c>
      <c r="E95" s="37" t="s">
        <v>101</v>
      </c>
      <c r="F95" s="39">
        <v>0.034409722222222223</v>
      </c>
      <c r="G95" s="39">
        <v>0.034409722222222223</v>
      </c>
      <c r="H95" s="12" t="str">
        <f t="shared" si="4"/>
        <v>5.10/km</v>
      </c>
      <c r="I95" s="13">
        <f t="shared" si="5"/>
        <v>0.012025462962962963</v>
      </c>
      <c r="J95" s="13">
        <f>G95-INDEX($G$5:$G$222,MATCH(D95,$D$5:$D$222,0))</f>
        <v>0.0061342592592592594</v>
      </c>
    </row>
    <row r="96" spans="1:10" ht="15" customHeight="1">
      <c r="A96" s="12">
        <v>92</v>
      </c>
      <c r="B96" s="37" t="s">
        <v>215</v>
      </c>
      <c r="C96" s="37" t="s">
        <v>216</v>
      </c>
      <c r="D96" s="38" t="s">
        <v>25</v>
      </c>
      <c r="E96" s="37" t="s">
        <v>77</v>
      </c>
      <c r="F96" s="39">
        <v>0.03445601851851852</v>
      </c>
      <c r="G96" s="39">
        <v>0.03445601851851852</v>
      </c>
      <c r="H96" s="12" t="str">
        <f t="shared" si="4"/>
        <v>5.10/km</v>
      </c>
      <c r="I96" s="13">
        <f t="shared" si="5"/>
        <v>0.012071759259259258</v>
      </c>
      <c r="J96" s="13">
        <f>G96-INDEX($G$5:$G$222,MATCH(D96,$D$5:$D$222,0))</f>
        <v>0.012071759259259258</v>
      </c>
    </row>
    <row r="97" spans="1:10" ht="15" customHeight="1">
      <c r="A97" s="12">
        <v>93</v>
      </c>
      <c r="B97" s="37" t="s">
        <v>217</v>
      </c>
      <c r="C97" s="37" t="s">
        <v>34</v>
      </c>
      <c r="D97" s="38" t="s">
        <v>25</v>
      </c>
      <c r="E97" s="37" t="s">
        <v>128</v>
      </c>
      <c r="F97" s="39">
        <v>0.03451388888888889</v>
      </c>
      <c r="G97" s="39">
        <v>0.03451388888888889</v>
      </c>
      <c r="H97" s="12" t="str">
        <f t="shared" si="4"/>
        <v>5.11/km</v>
      </c>
      <c r="I97" s="13">
        <f t="shared" si="5"/>
        <v>0.012129629629629633</v>
      </c>
      <c r="J97" s="13">
        <f>G97-INDEX($G$5:$G$222,MATCH(D97,$D$5:$D$222,0))</f>
        <v>0.012129629629629633</v>
      </c>
    </row>
    <row r="98" spans="1:10" ht="15" customHeight="1">
      <c r="A98" s="12">
        <v>94</v>
      </c>
      <c r="B98" s="37" t="s">
        <v>218</v>
      </c>
      <c r="C98" s="37" t="s">
        <v>219</v>
      </c>
      <c r="D98" s="38" t="s">
        <v>25</v>
      </c>
      <c r="E98" s="37" t="s">
        <v>128</v>
      </c>
      <c r="F98" s="39">
        <v>0.034525462962962966</v>
      </c>
      <c r="G98" s="39">
        <v>0.034525462962962966</v>
      </c>
      <c r="H98" s="12" t="str">
        <f t="shared" si="4"/>
        <v>5.11/km</v>
      </c>
      <c r="I98" s="13">
        <f t="shared" si="5"/>
        <v>0.012141203703703706</v>
      </c>
      <c r="J98" s="13">
        <f>G98-INDEX($G$5:$G$222,MATCH(D98,$D$5:$D$222,0))</f>
        <v>0.012141203703703706</v>
      </c>
    </row>
    <row r="99" spans="1:10" ht="15" customHeight="1">
      <c r="A99" s="12">
        <v>95</v>
      </c>
      <c r="B99" s="37" t="s">
        <v>220</v>
      </c>
      <c r="C99" s="37" t="s">
        <v>78</v>
      </c>
      <c r="D99" s="38" t="s">
        <v>51</v>
      </c>
      <c r="E99" s="37" t="s">
        <v>99</v>
      </c>
      <c r="F99" s="39">
        <v>0.034571759259259253</v>
      </c>
      <c r="G99" s="39">
        <v>0.034571759259259253</v>
      </c>
      <c r="H99" s="12" t="str">
        <f t="shared" si="4"/>
        <v>5.11/km</v>
      </c>
      <c r="I99" s="13">
        <f t="shared" si="5"/>
        <v>0.012187499999999993</v>
      </c>
      <c r="J99" s="13">
        <f>G99-INDEX($G$5:$G$222,MATCH(D99,$D$5:$D$222,0))</f>
        <v>0.002326388888888885</v>
      </c>
    </row>
    <row r="100" spans="1:10" ht="15" customHeight="1">
      <c r="A100" s="12">
        <v>96</v>
      </c>
      <c r="B100" s="37" t="s">
        <v>221</v>
      </c>
      <c r="C100" s="37" t="s">
        <v>61</v>
      </c>
      <c r="D100" s="38" t="s">
        <v>33</v>
      </c>
      <c r="E100" s="37" t="s">
        <v>101</v>
      </c>
      <c r="F100" s="39">
        <v>0.03462962962962963</v>
      </c>
      <c r="G100" s="39">
        <v>0.03462962962962963</v>
      </c>
      <c r="H100" s="12" t="str">
        <f t="shared" si="4"/>
        <v>5.12/km</v>
      </c>
      <c r="I100" s="13">
        <f t="shared" si="5"/>
        <v>0.012245370370370368</v>
      </c>
      <c r="J100" s="13">
        <f>G100-INDEX($G$5:$G$222,MATCH(D100,$D$5:$D$222,0))</f>
        <v>0.00810185185185185</v>
      </c>
    </row>
    <row r="101" spans="1:10" ht="15" customHeight="1">
      <c r="A101" s="12">
        <v>97</v>
      </c>
      <c r="B101" s="37" t="s">
        <v>222</v>
      </c>
      <c r="C101" s="37" t="s">
        <v>26</v>
      </c>
      <c r="D101" s="38" t="s">
        <v>25</v>
      </c>
      <c r="E101" s="37" t="s">
        <v>111</v>
      </c>
      <c r="F101" s="39">
        <v>0.034826388888888886</v>
      </c>
      <c r="G101" s="39">
        <v>0.034826388888888886</v>
      </c>
      <c r="H101" s="12" t="str">
        <f t="shared" si="4"/>
        <v>5.13/km</v>
      </c>
      <c r="I101" s="13">
        <f t="shared" si="5"/>
        <v>0.012442129629629626</v>
      </c>
      <c r="J101" s="13">
        <f>G101-INDEX($G$5:$G$222,MATCH(D101,$D$5:$D$222,0))</f>
        <v>0.012442129629629626</v>
      </c>
    </row>
    <row r="102" spans="1:10" ht="15" customHeight="1">
      <c r="A102" s="12">
        <v>98</v>
      </c>
      <c r="B102" s="37" t="s">
        <v>223</v>
      </c>
      <c r="C102" s="37" t="s">
        <v>16</v>
      </c>
      <c r="D102" s="38" t="s">
        <v>28</v>
      </c>
      <c r="E102" s="37" t="s">
        <v>111</v>
      </c>
      <c r="F102" s="39">
        <v>0.03488425925925926</v>
      </c>
      <c r="G102" s="39">
        <v>0.03488425925925926</v>
      </c>
      <c r="H102" s="12" t="str">
        <f t="shared" si="4"/>
        <v>5.14/km</v>
      </c>
      <c r="I102" s="13">
        <f t="shared" si="5"/>
        <v>0.0125</v>
      </c>
      <c r="J102" s="13">
        <f>G102-INDEX($G$5:$G$222,MATCH(D102,$D$5:$D$222,0))</f>
        <v>0.008263888888888887</v>
      </c>
    </row>
    <row r="103" spans="1:10" ht="15" customHeight="1">
      <c r="A103" s="12">
        <v>99</v>
      </c>
      <c r="B103" s="37" t="s">
        <v>224</v>
      </c>
      <c r="C103" s="37" t="s">
        <v>225</v>
      </c>
      <c r="D103" s="38" t="s">
        <v>28</v>
      </c>
      <c r="E103" s="37" t="s">
        <v>111</v>
      </c>
      <c r="F103" s="39">
        <v>0.034895833333333334</v>
      </c>
      <c r="G103" s="39">
        <v>0.034895833333333334</v>
      </c>
      <c r="H103" s="12" t="str">
        <f t="shared" si="4"/>
        <v>5.14/km</v>
      </c>
      <c r="I103" s="13">
        <f t="shared" si="5"/>
        <v>0.012511574074074074</v>
      </c>
      <c r="J103" s="13">
        <f>G103-INDEX($G$5:$G$222,MATCH(D103,$D$5:$D$222,0))</f>
        <v>0.00827546296296296</v>
      </c>
    </row>
    <row r="104" spans="1:10" ht="15" customHeight="1">
      <c r="A104" s="12">
        <v>100</v>
      </c>
      <c r="B104" s="37" t="s">
        <v>206</v>
      </c>
      <c r="C104" s="37" t="s">
        <v>226</v>
      </c>
      <c r="D104" s="38" t="s">
        <v>25</v>
      </c>
      <c r="E104" s="37" t="s">
        <v>203</v>
      </c>
      <c r="F104" s="39">
        <v>0.034895833333333334</v>
      </c>
      <c r="G104" s="39">
        <v>0.034895833333333334</v>
      </c>
      <c r="H104" s="12" t="str">
        <f t="shared" si="4"/>
        <v>5.14/km</v>
      </c>
      <c r="I104" s="13">
        <f t="shared" si="5"/>
        <v>0.012511574074074074</v>
      </c>
      <c r="J104" s="13">
        <f>G104-INDEX($G$5:$G$222,MATCH(D104,$D$5:$D$222,0))</f>
        <v>0.012511574074074074</v>
      </c>
    </row>
    <row r="105" spans="1:10" ht="15" customHeight="1">
      <c r="A105" s="12">
        <v>101</v>
      </c>
      <c r="B105" s="37" t="s">
        <v>110</v>
      </c>
      <c r="C105" s="37" t="s">
        <v>13</v>
      </c>
      <c r="D105" s="38" t="s">
        <v>33</v>
      </c>
      <c r="E105" s="37" t="s">
        <v>111</v>
      </c>
      <c r="F105" s="39">
        <v>0.034930555555555555</v>
      </c>
      <c r="G105" s="39">
        <v>0.034930555555555555</v>
      </c>
      <c r="H105" s="12" t="str">
        <f t="shared" si="4"/>
        <v>5.14/km</v>
      </c>
      <c r="I105" s="13">
        <f t="shared" si="5"/>
        <v>0.012546296296296295</v>
      </c>
      <c r="J105" s="13">
        <f>G105-INDEX($G$5:$G$222,MATCH(D105,$D$5:$D$222,0))</f>
        <v>0.008402777777777776</v>
      </c>
    </row>
    <row r="106" spans="1:10" ht="15" customHeight="1">
      <c r="A106" s="12">
        <v>102</v>
      </c>
      <c r="B106" s="37" t="s">
        <v>227</v>
      </c>
      <c r="C106" s="37" t="s">
        <v>228</v>
      </c>
      <c r="D106" s="38" t="s">
        <v>33</v>
      </c>
      <c r="E106" s="37" t="s">
        <v>128</v>
      </c>
      <c r="F106" s="39">
        <v>0.03505787037037037</v>
      </c>
      <c r="G106" s="39">
        <v>0.03505787037037037</v>
      </c>
      <c r="H106" s="12" t="str">
        <f t="shared" si="4"/>
        <v>5.16/km</v>
      </c>
      <c r="I106" s="13">
        <f t="shared" si="5"/>
        <v>0.012673611111111111</v>
      </c>
      <c r="J106" s="13">
        <f>G106-INDEX($G$5:$G$222,MATCH(D106,$D$5:$D$222,0))</f>
        <v>0.008530092592592593</v>
      </c>
    </row>
    <row r="107" spans="1:10" ht="15" customHeight="1">
      <c r="A107" s="12">
        <v>103</v>
      </c>
      <c r="B107" s="37" t="s">
        <v>229</v>
      </c>
      <c r="C107" s="37" t="s">
        <v>230</v>
      </c>
      <c r="D107" s="38" t="s">
        <v>33</v>
      </c>
      <c r="E107" s="37" t="s">
        <v>142</v>
      </c>
      <c r="F107" s="39">
        <v>0.03513888888888889</v>
      </c>
      <c r="G107" s="39">
        <v>0.03513888888888889</v>
      </c>
      <c r="H107" s="12" t="str">
        <f t="shared" si="4"/>
        <v>5.16/km</v>
      </c>
      <c r="I107" s="13">
        <f t="shared" si="5"/>
        <v>0.012754629629629633</v>
      </c>
      <c r="J107" s="13">
        <f>G107-INDEX($G$5:$G$222,MATCH(D107,$D$5:$D$222,0))</f>
        <v>0.008611111111111115</v>
      </c>
    </row>
    <row r="108" spans="1:10" ht="15" customHeight="1">
      <c r="A108" s="12">
        <v>104</v>
      </c>
      <c r="B108" s="37" t="s">
        <v>231</v>
      </c>
      <c r="C108" s="37" t="s">
        <v>19</v>
      </c>
      <c r="D108" s="38" t="s">
        <v>50</v>
      </c>
      <c r="E108" s="37" t="s">
        <v>128</v>
      </c>
      <c r="F108" s="39">
        <v>0.035243055555555555</v>
      </c>
      <c r="G108" s="39">
        <v>0.035243055555555555</v>
      </c>
      <c r="H108" s="12" t="str">
        <f t="shared" si="4"/>
        <v>5.17/km</v>
      </c>
      <c r="I108" s="13">
        <f t="shared" si="5"/>
        <v>0.012858796296296295</v>
      </c>
      <c r="J108" s="13">
        <f>G108-INDEX($G$5:$G$222,MATCH(D108,$D$5:$D$222,0))</f>
        <v>0</v>
      </c>
    </row>
    <row r="109" spans="1:10" ht="15" customHeight="1">
      <c r="A109" s="12">
        <v>105</v>
      </c>
      <c r="B109" s="37" t="s">
        <v>232</v>
      </c>
      <c r="C109" s="37" t="s">
        <v>233</v>
      </c>
      <c r="D109" s="38" t="s">
        <v>33</v>
      </c>
      <c r="E109" s="37" t="s">
        <v>135</v>
      </c>
      <c r="F109" s="39">
        <v>0.03546296296296297</v>
      </c>
      <c r="G109" s="39">
        <v>0.03546296296296297</v>
      </c>
      <c r="H109" s="12" t="str">
        <f t="shared" si="4"/>
        <v>5.19/km</v>
      </c>
      <c r="I109" s="13">
        <f t="shared" si="5"/>
        <v>0.013078703703703707</v>
      </c>
      <c r="J109" s="13">
        <f>G109-INDEX($G$5:$G$222,MATCH(D109,$D$5:$D$222,0))</f>
        <v>0.008935185185185188</v>
      </c>
    </row>
    <row r="110" spans="1:10" ht="15" customHeight="1">
      <c r="A110" s="12">
        <v>106</v>
      </c>
      <c r="B110" s="37" t="s">
        <v>35</v>
      </c>
      <c r="C110" s="37" t="s">
        <v>234</v>
      </c>
      <c r="D110" s="38" t="s">
        <v>72</v>
      </c>
      <c r="E110" s="37" t="s">
        <v>119</v>
      </c>
      <c r="F110" s="39">
        <v>0.035486111111111114</v>
      </c>
      <c r="G110" s="39">
        <v>0.035486111111111114</v>
      </c>
      <c r="H110" s="12" t="str">
        <f t="shared" si="4"/>
        <v>5.19/km</v>
      </c>
      <c r="I110" s="13">
        <f t="shared" si="5"/>
        <v>0.013101851851851854</v>
      </c>
      <c r="J110" s="13">
        <f>G110-INDEX($G$5:$G$222,MATCH(D110,$D$5:$D$222,0))</f>
        <v>0</v>
      </c>
    </row>
    <row r="111" spans="1:10" ht="15" customHeight="1">
      <c r="A111" s="12">
        <v>107</v>
      </c>
      <c r="B111" s="37" t="s">
        <v>235</v>
      </c>
      <c r="C111" s="37" t="s">
        <v>34</v>
      </c>
      <c r="D111" s="38" t="s">
        <v>33</v>
      </c>
      <c r="E111" s="37" t="s">
        <v>119</v>
      </c>
      <c r="F111" s="39">
        <v>0.035486111111111114</v>
      </c>
      <c r="G111" s="39">
        <v>0.035486111111111114</v>
      </c>
      <c r="H111" s="12" t="str">
        <f t="shared" si="4"/>
        <v>5.19/km</v>
      </c>
      <c r="I111" s="13">
        <f t="shared" si="5"/>
        <v>0.013101851851851854</v>
      </c>
      <c r="J111" s="13">
        <f>G111-INDEX($G$5:$G$222,MATCH(D111,$D$5:$D$222,0))</f>
        <v>0.008958333333333336</v>
      </c>
    </row>
    <row r="112" spans="1:10" ht="15" customHeight="1">
      <c r="A112" s="12">
        <v>108</v>
      </c>
      <c r="B112" s="37" t="s">
        <v>65</v>
      </c>
      <c r="C112" s="37" t="s">
        <v>19</v>
      </c>
      <c r="D112" s="38" t="s">
        <v>31</v>
      </c>
      <c r="E112" s="37" t="s">
        <v>111</v>
      </c>
      <c r="F112" s="39">
        <v>0.03561342592592592</v>
      </c>
      <c r="G112" s="39">
        <v>0.03561342592592592</v>
      </c>
      <c r="H112" s="12" t="str">
        <f t="shared" si="4"/>
        <v>5.21/km</v>
      </c>
      <c r="I112" s="13">
        <f t="shared" si="5"/>
        <v>0.013229166666666663</v>
      </c>
      <c r="J112" s="13">
        <f>G112-INDEX($G$5:$G$222,MATCH(D112,$D$5:$D$222,0))</f>
        <v>0.007337962962962959</v>
      </c>
    </row>
    <row r="113" spans="1:10" ht="15" customHeight="1">
      <c r="A113" s="12">
        <v>109</v>
      </c>
      <c r="B113" s="37" t="s">
        <v>236</v>
      </c>
      <c r="C113" s="37" t="s">
        <v>12</v>
      </c>
      <c r="D113" s="38" t="s">
        <v>25</v>
      </c>
      <c r="E113" s="37" t="s">
        <v>101</v>
      </c>
      <c r="F113" s="39">
        <v>0.035694444444444445</v>
      </c>
      <c r="G113" s="39">
        <v>0.035694444444444445</v>
      </c>
      <c r="H113" s="12" t="str">
        <f t="shared" si="4"/>
        <v>5.21/km</v>
      </c>
      <c r="I113" s="13">
        <f t="shared" si="5"/>
        <v>0.013310185185185185</v>
      </c>
      <c r="J113" s="13">
        <f>G113-INDEX($G$5:$G$222,MATCH(D113,$D$5:$D$222,0))</f>
        <v>0.013310185185185185</v>
      </c>
    </row>
    <row r="114" spans="1:10" ht="15" customHeight="1">
      <c r="A114" s="12">
        <v>110</v>
      </c>
      <c r="B114" s="37" t="s">
        <v>49</v>
      </c>
      <c r="C114" s="37" t="s">
        <v>64</v>
      </c>
      <c r="D114" s="38" t="s">
        <v>79</v>
      </c>
      <c r="E114" s="37" t="s">
        <v>128</v>
      </c>
      <c r="F114" s="39">
        <v>0.03575231481481481</v>
      </c>
      <c r="G114" s="39">
        <v>0.03575231481481481</v>
      </c>
      <c r="H114" s="12" t="str">
        <f t="shared" si="4"/>
        <v>5.22/km</v>
      </c>
      <c r="I114" s="13">
        <f t="shared" si="5"/>
        <v>0.013368055555555553</v>
      </c>
      <c r="J114" s="13">
        <f>G114-INDEX($G$5:$G$222,MATCH(D114,$D$5:$D$222,0))</f>
        <v>0</v>
      </c>
    </row>
    <row r="115" spans="1:10" ht="15" customHeight="1">
      <c r="A115" s="12">
        <v>111</v>
      </c>
      <c r="B115" s="37" t="s">
        <v>237</v>
      </c>
      <c r="C115" s="37" t="s">
        <v>40</v>
      </c>
      <c r="D115" s="38" t="s">
        <v>23</v>
      </c>
      <c r="E115" s="37" t="s">
        <v>203</v>
      </c>
      <c r="F115" s="39">
        <v>0.03581018518518519</v>
      </c>
      <c r="G115" s="39">
        <v>0.03581018518518519</v>
      </c>
      <c r="H115" s="12" t="str">
        <f t="shared" si="4"/>
        <v>5.22/km</v>
      </c>
      <c r="I115" s="13">
        <f t="shared" si="5"/>
        <v>0.013425925925925928</v>
      </c>
      <c r="J115" s="13">
        <f>G115-INDEX($G$5:$G$222,MATCH(D115,$D$5:$D$222,0))</f>
        <v>0.010428240740740745</v>
      </c>
    </row>
    <row r="116" spans="1:10" ht="15" customHeight="1">
      <c r="A116" s="12">
        <v>112</v>
      </c>
      <c r="B116" s="37" t="s">
        <v>127</v>
      </c>
      <c r="C116" s="37" t="s">
        <v>238</v>
      </c>
      <c r="D116" s="38" t="s">
        <v>81</v>
      </c>
      <c r="E116" s="37" t="s">
        <v>128</v>
      </c>
      <c r="F116" s="39">
        <v>0.03582175925925926</v>
      </c>
      <c r="G116" s="39">
        <v>0.03582175925925926</v>
      </c>
      <c r="H116" s="12" t="str">
        <f t="shared" si="4"/>
        <v>5.22/km</v>
      </c>
      <c r="I116" s="13">
        <f t="shared" si="5"/>
        <v>0.013437500000000002</v>
      </c>
      <c r="J116" s="13">
        <f>G116-INDEX($G$5:$G$222,MATCH(D116,$D$5:$D$222,0))</f>
        <v>0</v>
      </c>
    </row>
    <row r="117" spans="1:10" ht="15" customHeight="1">
      <c r="A117" s="12">
        <v>113</v>
      </c>
      <c r="B117" s="37" t="s">
        <v>239</v>
      </c>
      <c r="C117" s="37" t="s">
        <v>70</v>
      </c>
      <c r="D117" s="38" t="s">
        <v>23</v>
      </c>
      <c r="E117" s="37" t="s">
        <v>111</v>
      </c>
      <c r="F117" s="39">
        <v>0.035833333333333335</v>
      </c>
      <c r="G117" s="39">
        <v>0.035833333333333335</v>
      </c>
      <c r="H117" s="12" t="str">
        <f t="shared" si="4"/>
        <v>5.23/km</v>
      </c>
      <c r="I117" s="13">
        <f t="shared" si="5"/>
        <v>0.013449074074074075</v>
      </c>
      <c r="J117" s="13">
        <f>G117-INDEX($G$5:$G$222,MATCH(D117,$D$5:$D$222,0))</f>
        <v>0.010451388888888892</v>
      </c>
    </row>
    <row r="118" spans="1:10" ht="15" customHeight="1">
      <c r="A118" s="12">
        <v>114</v>
      </c>
      <c r="B118" s="37" t="s">
        <v>240</v>
      </c>
      <c r="C118" s="37" t="s">
        <v>82</v>
      </c>
      <c r="D118" s="38" t="s">
        <v>51</v>
      </c>
      <c r="E118" s="37" t="s">
        <v>119</v>
      </c>
      <c r="F118" s="39">
        <v>0.03597222222222222</v>
      </c>
      <c r="G118" s="39">
        <v>0.03597222222222222</v>
      </c>
      <c r="H118" s="12" t="str">
        <f t="shared" si="4"/>
        <v>5.24/km</v>
      </c>
      <c r="I118" s="13">
        <f t="shared" si="5"/>
        <v>0.013587962962962958</v>
      </c>
      <c r="J118" s="13">
        <f>G118-INDEX($G$5:$G$222,MATCH(D118,$D$5:$D$222,0))</f>
        <v>0.0037268518518518493</v>
      </c>
    </row>
    <row r="119" spans="1:10" ht="15" customHeight="1">
      <c r="A119" s="12">
        <v>115</v>
      </c>
      <c r="B119" s="37" t="s">
        <v>241</v>
      </c>
      <c r="C119" s="37" t="s">
        <v>29</v>
      </c>
      <c r="D119" s="38" t="s">
        <v>50</v>
      </c>
      <c r="E119" s="37" t="s">
        <v>101</v>
      </c>
      <c r="F119" s="39">
        <v>0.036041666666666666</v>
      </c>
      <c r="G119" s="39">
        <v>0.036041666666666666</v>
      </c>
      <c r="H119" s="12" t="str">
        <f t="shared" si="4"/>
        <v>5.24/km</v>
      </c>
      <c r="I119" s="13">
        <f t="shared" si="5"/>
        <v>0.013657407407407406</v>
      </c>
      <c r="J119" s="13">
        <f>G119-INDEX($G$5:$G$222,MATCH(D119,$D$5:$D$222,0))</f>
        <v>0.000798611111111111</v>
      </c>
    </row>
    <row r="120" spans="1:10" ht="15" customHeight="1">
      <c r="A120" s="12">
        <v>116</v>
      </c>
      <c r="B120" s="37" t="s">
        <v>242</v>
      </c>
      <c r="C120" s="37" t="s">
        <v>19</v>
      </c>
      <c r="D120" s="38" t="s">
        <v>25</v>
      </c>
      <c r="E120" s="37" t="s">
        <v>243</v>
      </c>
      <c r="F120" s="39">
        <v>0.03621527777777778</v>
      </c>
      <c r="G120" s="39">
        <v>0.03621527777777778</v>
      </c>
      <c r="H120" s="12" t="str">
        <f t="shared" si="4"/>
        <v>5.26/km</v>
      </c>
      <c r="I120" s="13">
        <f t="shared" si="5"/>
        <v>0.013831018518518517</v>
      </c>
      <c r="J120" s="13">
        <f>G120-INDEX($G$5:$G$222,MATCH(D120,$D$5:$D$222,0))</f>
        <v>0.013831018518518517</v>
      </c>
    </row>
    <row r="121" spans="1:10" ht="15" customHeight="1">
      <c r="A121" s="12">
        <v>117</v>
      </c>
      <c r="B121" s="37" t="s">
        <v>164</v>
      </c>
      <c r="C121" s="37" t="s">
        <v>19</v>
      </c>
      <c r="D121" s="38" t="s">
        <v>33</v>
      </c>
      <c r="E121" s="37" t="s">
        <v>111</v>
      </c>
      <c r="F121" s="39">
        <v>0.03622685185185185</v>
      </c>
      <c r="G121" s="39">
        <v>0.03622685185185185</v>
      </c>
      <c r="H121" s="12" t="str">
        <f t="shared" si="4"/>
        <v>5.26/km</v>
      </c>
      <c r="I121" s="13">
        <f t="shared" si="5"/>
        <v>0.01384259259259259</v>
      </c>
      <c r="J121" s="13">
        <f>G121-INDEX($G$5:$G$222,MATCH(D121,$D$5:$D$222,0))</f>
        <v>0.009699074074074072</v>
      </c>
    </row>
    <row r="122" spans="1:10" ht="15" customHeight="1">
      <c r="A122" s="12">
        <v>118</v>
      </c>
      <c r="B122" s="37" t="s">
        <v>133</v>
      </c>
      <c r="C122" s="37" t="s">
        <v>244</v>
      </c>
      <c r="D122" s="38" t="s">
        <v>33</v>
      </c>
      <c r="E122" s="37" t="s">
        <v>111</v>
      </c>
      <c r="F122" s="39">
        <v>0.036238425925925924</v>
      </c>
      <c r="G122" s="39">
        <v>0.036238425925925924</v>
      </c>
      <c r="H122" s="12" t="str">
        <f t="shared" si="4"/>
        <v>5.26/km</v>
      </c>
      <c r="I122" s="13">
        <f t="shared" si="5"/>
        <v>0.013854166666666664</v>
      </c>
      <c r="J122" s="13">
        <f>G122-INDEX($G$5:$G$222,MATCH(D122,$D$5:$D$222,0))</f>
        <v>0.009710648148148145</v>
      </c>
    </row>
    <row r="123" spans="1:10" ht="15" customHeight="1">
      <c r="A123" s="12">
        <v>119</v>
      </c>
      <c r="B123" s="37" t="s">
        <v>245</v>
      </c>
      <c r="C123" s="37" t="s">
        <v>47</v>
      </c>
      <c r="D123" s="38" t="s">
        <v>33</v>
      </c>
      <c r="E123" s="37" t="s">
        <v>111</v>
      </c>
      <c r="F123" s="39">
        <v>0.036238425925925924</v>
      </c>
      <c r="G123" s="39">
        <v>0.036238425925925924</v>
      </c>
      <c r="H123" s="12" t="str">
        <f t="shared" si="4"/>
        <v>5.26/km</v>
      </c>
      <c r="I123" s="13">
        <f t="shared" si="5"/>
        <v>0.013854166666666664</v>
      </c>
      <c r="J123" s="13">
        <f>G123-INDEX($G$5:$G$222,MATCH(D123,$D$5:$D$222,0))</f>
        <v>0.009710648148148145</v>
      </c>
    </row>
    <row r="124" spans="1:10" ht="15" customHeight="1">
      <c r="A124" s="12">
        <v>120</v>
      </c>
      <c r="B124" s="37" t="s">
        <v>246</v>
      </c>
      <c r="C124" s="37" t="s">
        <v>247</v>
      </c>
      <c r="D124" s="38" t="s">
        <v>23</v>
      </c>
      <c r="E124" s="37" t="s">
        <v>111</v>
      </c>
      <c r="F124" s="39">
        <v>0.03643518518518519</v>
      </c>
      <c r="G124" s="39">
        <v>0.03643518518518519</v>
      </c>
      <c r="H124" s="12" t="str">
        <f t="shared" si="4"/>
        <v>5.28/km</v>
      </c>
      <c r="I124" s="13">
        <f t="shared" si="5"/>
        <v>0.014050925925925929</v>
      </c>
      <c r="J124" s="13">
        <f>G124-INDEX($G$5:$G$222,MATCH(D124,$D$5:$D$222,0))</f>
        <v>0.011053240740740745</v>
      </c>
    </row>
    <row r="125" spans="1:10" ht="15" customHeight="1">
      <c r="A125" s="12">
        <v>121</v>
      </c>
      <c r="B125" s="37" t="s">
        <v>137</v>
      </c>
      <c r="C125" s="37" t="s">
        <v>248</v>
      </c>
      <c r="D125" s="38" t="s">
        <v>81</v>
      </c>
      <c r="E125" s="37" t="s">
        <v>128</v>
      </c>
      <c r="F125" s="39">
        <v>0.036585648148148145</v>
      </c>
      <c r="G125" s="39">
        <v>0.036585648148148145</v>
      </c>
      <c r="H125" s="12" t="str">
        <f t="shared" si="4"/>
        <v>5.29/km</v>
      </c>
      <c r="I125" s="13">
        <f t="shared" si="5"/>
        <v>0.014201388888888885</v>
      </c>
      <c r="J125" s="13">
        <f>G125-INDEX($G$5:$G$222,MATCH(D125,$D$5:$D$222,0))</f>
        <v>0.0007638888888888834</v>
      </c>
    </row>
    <row r="126" spans="1:10" ht="15" customHeight="1">
      <c r="A126" s="12">
        <v>122</v>
      </c>
      <c r="B126" s="37" t="s">
        <v>249</v>
      </c>
      <c r="C126" s="37" t="s">
        <v>57</v>
      </c>
      <c r="D126" s="38" t="s">
        <v>30</v>
      </c>
      <c r="E126" s="37" t="s">
        <v>119</v>
      </c>
      <c r="F126" s="39">
        <v>0.03670138888888889</v>
      </c>
      <c r="G126" s="39">
        <v>0.03670138888888889</v>
      </c>
      <c r="H126" s="12" t="str">
        <f t="shared" si="4"/>
        <v>5.30/km</v>
      </c>
      <c r="I126" s="13">
        <f t="shared" si="5"/>
        <v>0.014317129629629628</v>
      </c>
      <c r="J126" s="13">
        <f>G126-INDEX($G$5:$G$222,MATCH(D126,$D$5:$D$222,0))</f>
        <v>0.006273148148148146</v>
      </c>
    </row>
    <row r="127" spans="1:10" ht="15" customHeight="1">
      <c r="A127" s="12">
        <v>123</v>
      </c>
      <c r="B127" s="37" t="s">
        <v>39</v>
      </c>
      <c r="C127" s="37" t="s">
        <v>250</v>
      </c>
      <c r="D127" s="38" t="s">
        <v>33</v>
      </c>
      <c r="E127" s="37" t="s">
        <v>142</v>
      </c>
      <c r="F127" s="39">
        <v>0.036759259259259255</v>
      </c>
      <c r="G127" s="39">
        <v>0.036759259259259255</v>
      </c>
      <c r="H127" s="12" t="str">
        <f t="shared" si="4"/>
        <v>5.31/km</v>
      </c>
      <c r="I127" s="13">
        <f t="shared" si="5"/>
        <v>0.014374999999999995</v>
      </c>
      <c r="J127" s="13">
        <f>G127-INDEX($G$5:$G$222,MATCH(D127,$D$5:$D$222,0))</f>
        <v>0.010231481481481477</v>
      </c>
    </row>
    <row r="128" spans="1:10" ht="15" customHeight="1">
      <c r="A128" s="12">
        <v>124</v>
      </c>
      <c r="B128" s="37" t="s">
        <v>251</v>
      </c>
      <c r="C128" s="37" t="s">
        <v>170</v>
      </c>
      <c r="D128" s="38" t="s">
        <v>28</v>
      </c>
      <c r="E128" s="37" t="s">
        <v>111</v>
      </c>
      <c r="F128" s="39">
        <v>0.03678240740740741</v>
      </c>
      <c r="G128" s="39">
        <v>0.03678240740740741</v>
      </c>
      <c r="H128" s="12" t="str">
        <f t="shared" si="4"/>
        <v>5.31/km</v>
      </c>
      <c r="I128" s="13">
        <f t="shared" si="5"/>
        <v>0.01439814814814815</v>
      </c>
      <c r="J128" s="13">
        <f>G128-INDEX($G$5:$G$222,MATCH(D128,$D$5:$D$222,0))</f>
        <v>0.010162037037037035</v>
      </c>
    </row>
    <row r="129" spans="1:10" ht="15" customHeight="1">
      <c r="A129" s="12">
        <v>125</v>
      </c>
      <c r="B129" s="37" t="s">
        <v>143</v>
      </c>
      <c r="C129" s="37" t="s">
        <v>252</v>
      </c>
      <c r="D129" s="38" t="s">
        <v>51</v>
      </c>
      <c r="E129" s="37" t="s">
        <v>128</v>
      </c>
      <c r="F129" s="39">
        <v>0.03701388888888889</v>
      </c>
      <c r="G129" s="39">
        <v>0.03701388888888889</v>
      </c>
      <c r="H129" s="12" t="str">
        <f aca="true" t="shared" si="6" ref="H129:H187">TEXT(INT((HOUR(G129)*3600+MINUTE(G129)*60+SECOND(G129))/$J$3/60),"0")&amp;"."&amp;TEXT(MOD((HOUR(G129)*3600+MINUTE(G129)*60+SECOND(G129))/$J$3,60),"00")&amp;"/km"</f>
        <v>5.33/km</v>
      </c>
      <c r="I129" s="13">
        <f aca="true" t="shared" si="7" ref="I129:I187">G129-$G$5</f>
        <v>0.014629629629629628</v>
      </c>
      <c r="J129" s="13">
        <f>G129-INDEX($G$5:$G$222,MATCH(D129,$D$5:$D$222,0))</f>
        <v>0.004768518518518519</v>
      </c>
    </row>
    <row r="130" spans="1:10" ht="15" customHeight="1">
      <c r="A130" s="12">
        <v>126</v>
      </c>
      <c r="B130" s="37" t="s">
        <v>253</v>
      </c>
      <c r="C130" s="37" t="s">
        <v>254</v>
      </c>
      <c r="D130" s="38" t="s">
        <v>25</v>
      </c>
      <c r="E130" s="37" t="s">
        <v>128</v>
      </c>
      <c r="F130" s="39">
        <v>0.037245370370370366</v>
      </c>
      <c r="G130" s="39">
        <v>0.037245370370370366</v>
      </c>
      <c r="H130" s="12" t="str">
        <f t="shared" si="6"/>
        <v>5.35/km</v>
      </c>
      <c r="I130" s="13">
        <f t="shared" si="7"/>
        <v>0.014861111111111106</v>
      </c>
      <c r="J130" s="13">
        <f>G130-INDEX($G$5:$G$222,MATCH(D130,$D$5:$D$222,0))</f>
        <v>0.014861111111111106</v>
      </c>
    </row>
    <row r="131" spans="1:10" ht="15" customHeight="1">
      <c r="A131" s="12">
        <v>127</v>
      </c>
      <c r="B131" s="37" t="s">
        <v>255</v>
      </c>
      <c r="C131" s="37" t="s">
        <v>196</v>
      </c>
      <c r="D131" s="38" t="s">
        <v>33</v>
      </c>
      <c r="E131" s="37" t="s">
        <v>101</v>
      </c>
      <c r="F131" s="39">
        <v>0.03740740740740741</v>
      </c>
      <c r="G131" s="39">
        <v>0.03740740740740741</v>
      </c>
      <c r="H131" s="12" t="str">
        <f t="shared" si="6"/>
        <v>5.37/km</v>
      </c>
      <c r="I131" s="13">
        <f t="shared" si="7"/>
        <v>0.01502314814814815</v>
      </c>
      <c r="J131" s="13">
        <f>G131-INDEX($G$5:$G$222,MATCH(D131,$D$5:$D$222,0))</f>
        <v>0.010879629629629631</v>
      </c>
    </row>
    <row r="132" spans="1:10" ht="15" customHeight="1">
      <c r="A132" s="12">
        <v>128</v>
      </c>
      <c r="B132" s="37" t="s">
        <v>256</v>
      </c>
      <c r="C132" s="37" t="s">
        <v>73</v>
      </c>
      <c r="D132" s="38" t="s">
        <v>25</v>
      </c>
      <c r="E132" s="37" t="s">
        <v>111</v>
      </c>
      <c r="F132" s="39">
        <v>0.03741898148148148</v>
      </c>
      <c r="G132" s="39">
        <v>0.03741898148148148</v>
      </c>
      <c r="H132" s="12" t="str">
        <f t="shared" si="6"/>
        <v>5.37/km</v>
      </c>
      <c r="I132" s="13">
        <f t="shared" si="7"/>
        <v>0.015034722222222217</v>
      </c>
      <c r="J132" s="13">
        <f>G132-INDEX($G$5:$G$222,MATCH(D132,$D$5:$D$222,0))</f>
        <v>0.015034722222222217</v>
      </c>
    </row>
    <row r="133" spans="1:10" ht="15" customHeight="1">
      <c r="A133" s="12">
        <v>129</v>
      </c>
      <c r="B133" s="37" t="s">
        <v>257</v>
      </c>
      <c r="C133" s="37" t="s">
        <v>74</v>
      </c>
      <c r="D133" s="38" t="s">
        <v>28</v>
      </c>
      <c r="E133" s="37" t="s">
        <v>91</v>
      </c>
      <c r="F133" s="39">
        <v>0.03806712962962963</v>
      </c>
      <c r="G133" s="39">
        <v>0.03806712962962963</v>
      </c>
      <c r="H133" s="12" t="str">
        <f t="shared" si="6"/>
        <v>5.43/km</v>
      </c>
      <c r="I133" s="13">
        <f t="shared" si="7"/>
        <v>0.01568287037037037</v>
      </c>
      <c r="J133" s="13">
        <f>G133-INDEX($G$5:$G$222,MATCH(D133,$D$5:$D$222,0))</f>
        <v>0.011446759259259257</v>
      </c>
    </row>
    <row r="134" spans="1:10" ht="15" customHeight="1">
      <c r="A134" s="12">
        <v>130</v>
      </c>
      <c r="B134" s="37" t="s">
        <v>258</v>
      </c>
      <c r="C134" s="37" t="s">
        <v>115</v>
      </c>
      <c r="D134" s="38" t="s">
        <v>28</v>
      </c>
      <c r="E134" s="37" t="s">
        <v>111</v>
      </c>
      <c r="F134" s="39">
        <v>0.038078703703703705</v>
      </c>
      <c r="G134" s="39">
        <v>0.038078703703703705</v>
      </c>
      <c r="H134" s="12" t="str">
        <f t="shared" si="6"/>
        <v>5.43/km</v>
      </c>
      <c r="I134" s="13">
        <f t="shared" si="7"/>
        <v>0.015694444444444445</v>
      </c>
      <c r="J134" s="13">
        <f>G134-INDEX($G$5:$G$222,MATCH(D134,$D$5:$D$222,0))</f>
        <v>0.01145833333333333</v>
      </c>
    </row>
    <row r="135" spans="1:10" ht="15" customHeight="1">
      <c r="A135" s="12">
        <v>131</v>
      </c>
      <c r="B135" s="37" t="s">
        <v>259</v>
      </c>
      <c r="C135" s="37" t="s">
        <v>260</v>
      </c>
      <c r="D135" s="38" t="s">
        <v>23</v>
      </c>
      <c r="E135" s="37" t="s">
        <v>91</v>
      </c>
      <c r="F135" s="39">
        <v>0.03810185185185185</v>
      </c>
      <c r="G135" s="39">
        <v>0.03810185185185185</v>
      </c>
      <c r="H135" s="12" t="str">
        <f t="shared" si="6"/>
        <v>5.43/km</v>
      </c>
      <c r="I135" s="13">
        <f t="shared" si="7"/>
        <v>0.015717592592592592</v>
      </c>
      <c r="J135" s="13">
        <f>G135-INDEX($G$5:$G$222,MATCH(D135,$D$5:$D$222,0))</f>
        <v>0.012719907407407409</v>
      </c>
    </row>
    <row r="136" spans="1:10" ht="15" customHeight="1">
      <c r="A136" s="12">
        <v>132</v>
      </c>
      <c r="B136" s="37" t="s">
        <v>122</v>
      </c>
      <c r="C136" s="37" t="s">
        <v>261</v>
      </c>
      <c r="D136" s="38" t="s">
        <v>54</v>
      </c>
      <c r="E136" s="37" t="s">
        <v>262</v>
      </c>
      <c r="F136" s="39">
        <v>0.03834490740740741</v>
      </c>
      <c r="G136" s="39">
        <v>0.03834490740740741</v>
      </c>
      <c r="H136" s="12" t="str">
        <f t="shared" si="6"/>
        <v>5.45/km</v>
      </c>
      <c r="I136" s="13">
        <f t="shared" si="7"/>
        <v>0.01596064814814815</v>
      </c>
      <c r="J136" s="13">
        <f>G136-INDEX($G$5:$G$222,MATCH(D136,$D$5:$D$222,0))</f>
        <v>0</v>
      </c>
    </row>
    <row r="137" spans="1:10" ht="15" customHeight="1">
      <c r="A137" s="12">
        <v>133</v>
      </c>
      <c r="B137" s="37" t="s">
        <v>263</v>
      </c>
      <c r="C137" s="37" t="s">
        <v>56</v>
      </c>
      <c r="D137" s="38" t="s">
        <v>23</v>
      </c>
      <c r="E137" s="37" t="s">
        <v>262</v>
      </c>
      <c r="F137" s="39">
        <v>0.03834490740740741</v>
      </c>
      <c r="G137" s="39">
        <v>0.03834490740740741</v>
      </c>
      <c r="H137" s="12" t="str">
        <f t="shared" si="6"/>
        <v>5.45/km</v>
      </c>
      <c r="I137" s="13">
        <f t="shared" si="7"/>
        <v>0.01596064814814815</v>
      </c>
      <c r="J137" s="13">
        <f>G137-INDEX($G$5:$G$222,MATCH(D137,$D$5:$D$222,0))</f>
        <v>0.012962962962962968</v>
      </c>
    </row>
    <row r="138" spans="1:10" ht="15" customHeight="1">
      <c r="A138" s="12">
        <v>134</v>
      </c>
      <c r="B138" s="37" t="s">
        <v>255</v>
      </c>
      <c r="C138" s="37" t="s">
        <v>73</v>
      </c>
      <c r="D138" s="38" t="s">
        <v>28</v>
      </c>
      <c r="E138" s="37" t="s">
        <v>101</v>
      </c>
      <c r="F138" s="39">
        <v>0.038425925925925926</v>
      </c>
      <c r="G138" s="39">
        <v>0.038425925925925926</v>
      </c>
      <c r="H138" s="12" t="str">
        <f t="shared" si="6"/>
        <v>5.46/km</v>
      </c>
      <c r="I138" s="13">
        <f t="shared" si="7"/>
        <v>0.016041666666666666</v>
      </c>
      <c r="J138" s="13">
        <f>G138-INDEX($G$5:$G$222,MATCH(D138,$D$5:$D$222,0))</f>
        <v>0.011805555555555552</v>
      </c>
    </row>
    <row r="139" spans="1:10" ht="15" customHeight="1">
      <c r="A139" s="12">
        <v>135</v>
      </c>
      <c r="B139" s="37" t="s">
        <v>264</v>
      </c>
      <c r="C139" s="37" t="s">
        <v>61</v>
      </c>
      <c r="D139" s="38" t="s">
        <v>30</v>
      </c>
      <c r="E139" s="37" t="s">
        <v>135</v>
      </c>
      <c r="F139" s="39">
        <v>0.03857638888888889</v>
      </c>
      <c r="G139" s="39">
        <v>0.03857638888888889</v>
      </c>
      <c r="H139" s="12" t="str">
        <f t="shared" si="6"/>
        <v>5.47/km</v>
      </c>
      <c r="I139" s="13">
        <f t="shared" si="7"/>
        <v>0.01619212962962963</v>
      </c>
      <c r="J139" s="13">
        <f>G139-INDEX($G$5:$G$222,MATCH(D139,$D$5:$D$222,0))</f>
        <v>0.008148148148148147</v>
      </c>
    </row>
    <row r="140" spans="1:10" ht="15" customHeight="1">
      <c r="A140" s="12">
        <v>136</v>
      </c>
      <c r="B140" s="37" t="s">
        <v>265</v>
      </c>
      <c r="C140" s="37" t="s">
        <v>266</v>
      </c>
      <c r="D140" s="38" t="s">
        <v>63</v>
      </c>
      <c r="E140" s="37" t="s">
        <v>128</v>
      </c>
      <c r="F140" s="39">
        <v>0.03875</v>
      </c>
      <c r="G140" s="39">
        <v>0.03875</v>
      </c>
      <c r="H140" s="12" t="str">
        <f t="shared" si="6"/>
        <v>5.49/km</v>
      </c>
      <c r="I140" s="13">
        <f t="shared" si="7"/>
        <v>0.01636574074074074</v>
      </c>
      <c r="J140" s="13">
        <f>G140-INDEX($G$5:$G$222,MATCH(D140,$D$5:$D$222,0))</f>
        <v>0</v>
      </c>
    </row>
    <row r="141" spans="1:10" ht="15" customHeight="1">
      <c r="A141" s="12">
        <v>137</v>
      </c>
      <c r="B141" s="37" t="s">
        <v>267</v>
      </c>
      <c r="C141" s="37" t="s">
        <v>71</v>
      </c>
      <c r="D141" s="38" t="s">
        <v>81</v>
      </c>
      <c r="E141" s="37" t="s">
        <v>103</v>
      </c>
      <c r="F141" s="39">
        <v>0.038969907407407404</v>
      </c>
      <c r="G141" s="39">
        <v>0.038969907407407404</v>
      </c>
      <c r="H141" s="12" t="str">
        <f t="shared" si="6"/>
        <v>5.51/km</v>
      </c>
      <c r="I141" s="13">
        <f t="shared" si="7"/>
        <v>0.016585648148148145</v>
      </c>
      <c r="J141" s="13">
        <f>G141-INDEX($G$5:$G$222,MATCH(D141,$D$5:$D$222,0))</f>
        <v>0.003148148148148143</v>
      </c>
    </row>
    <row r="142" spans="1:10" ht="15" customHeight="1">
      <c r="A142" s="12">
        <v>138</v>
      </c>
      <c r="B142" s="37" t="s">
        <v>268</v>
      </c>
      <c r="C142" s="37" t="s">
        <v>62</v>
      </c>
      <c r="D142" s="38" t="s">
        <v>28</v>
      </c>
      <c r="E142" s="37" t="s">
        <v>111</v>
      </c>
      <c r="F142" s="39">
        <v>0.03902777777777778</v>
      </c>
      <c r="G142" s="39">
        <v>0.03902777777777778</v>
      </c>
      <c r="H142" s="12" t="str">
        <f t="shared" si="6"/>
        <v>5.51/km</v>
      </c>
      <c r="I142" s="13">
        <f t="shared" si="7"/>
        <v>0.01664351851851852</v>
      </c>
      <c r="J142" s="13">
        <f>G142-INDEX($G$5:$G$222,MATCH(D142,$D$5:$D$222,0))</f>
        <v>0.012407407407407405</v>
      </c>
    </row>
    <row r="143" spans="1:10" ht="15" customHeight="1">
      <c r="A143" s="12">
        <v>139</v>
      </c>
      <c r="B143" s="37" t="s">
        <v>269</v>
      </c>
      <c r="C143" s="37" t="s">
        <v>270</v>
      </c>
      <c r="D143" s="38" t="s">
        <v>25</v>
      </c>
      <c r="E143" s="37" t="s">
        <v>165</v>
      </c>
      <c r="F143" s="39">
        <v>0.039050925925925926</v>
      </c>
      <c r="G143" s="39">
        <v>0.039050925925925926</v>
      </c>
      <c r="H143" s="12" t="str">
        <f t="shared" si="6"/>
        <v>5.51/km</v>
      </c>
      <c r="I143" s="13">
        <f t="shared" si="7"/>
        <v>0.016666666666666666</v>
      </c>
      <c r="J143" s="13">
        <f>G143-INDEX($G$5:$G$222,MATCH(D143,$D$5:$D$222,0))</f>
        <v>0.016666666666666666</v>
      </c>
    </row>
    <row r="144" spans="1:10" ht="15" customHeight="1">
      <c r="A144" s="12">
        <v>140</v>
      </c>
      <c r="B144" s="37" t="s">
        <v>271</v>
      </c>
      <c r="C144" s="37" t="s">
        <v>272</v>
      </c>
      <c r="D144" s="38" t="s">
        <v>31</v>
      </c>
      <c r="E144" s="37" t="s">
        <v>273</v>
      </c>
      <c r="F144" s="39">
        <v>0.0390625</v>
      </c>
      <c r="G144" s="39">
        <v>0.0390625</v>
      </c>
      <c r="H144" s="12" t="str">
        <f t="shared" si="6"/>
        <v>5.52/km</v>
      </c>
      <c r="I144" s="13">
        <f t="shared" si="7"/>
        <v>0.01667824074074074</v>
      </c>
      <c r="J144" s="13">
        <f>G144-INDEX($G$5:$G$222,MATCH(D144,$D$5:$D$222,0))</f>
        <v>0.010787037037037036</v>
      </c>
    </row>
    <row r="145" spans="1:10" ht="15" customHeight="1">
      <c r="A145" s="12">
        <v>141</v>
      </c>
      <c r="B145" s="37" t="s">
        <v>274</v>
      </c>
      <c r="C145" s="37" t="s">
        <v>41</v>
      </c>
      <c r="D145" s="38" t="s">
        <v>33</v>
      </c>
      <c r="E145" s="37" t="s">
        <v>119</v>
      </c>
      <c r="F145" s="39">
        <v>0.03916666666666666</v>
      </c>
      <c r="G145" s="39">
        <v>0.03916666666666666</v>
      </c>
      <c r="H145" s="12" t="str">
        <f t="shared" si="6"/>
        <v>5.53/km</v>
      </c>
      <c r="I145" s="13">
        <f t="shared" si="7"/>
        <v>0.016782407407407402</v>
      </c>
      <c r="J145" s="13">
        <f>G145-INDEX($G$5:$G$222,MATCH(D145,$D$5:$D$222,0))</f>
        <v>0.012638888888888884</v>
      </c>
    </row>
    <row r="146" spans="1:10" ht="15" customHeight="1">
      <c r="A146" s="12">
        <v>142</v>
      </c>
      <c r="B146" s="37" t="s">
        <v>275</v>
      </c>
      <c r="C146" s="37" t="s">
        <v>71</v>
      </c>
      <c r="D146" s="38" t="s">
        <v>81</v>
      </c>
      <c r="E146" s="37" t="s">
        <v>119</v>
      </c>
      <c r="F146" s="39">
        <v>0.03922453703703704</v>
      </c>
      <c r="G146" s="39">
        <v>0.03922453703703704</v>
      </c>
      <c r="H146" s="12" t="str">
        <f t="shared" si="6"/>
        <v>5.53/km</v>
      </c>
      <c r="I146" s="13">
        <f t="shared" si="7"/>
        <v>0.016840277777777777</v>
      </c>
      <c r="J146" s="13">
        <f>G146-INDEX($G$5:$G$222,MATCH(D146,$D$5:$D$222,0))</f>
        <v>0.0034027777777777754</v>
      </c>
    </row>
    <row r="147" spans="1:10" ht="15" customHeight="1">
      <c r="A147" s="12">
        <v>143</v>
      </c>
      <c r="B147" s="37" t="s">
        <v>143</v>
      </c>
      <c r="C147" s="37" t="s">
        <v>45</v>
      </c>
      <c r="D147" s="38" t="s">
        <v>79</v>
      </c>
      <c r="E147" s="37" t="s">
        <v>128</v>
      </c>
      <c r="F147" s="39">
        <v>0.03923611111111111</v>
      </c>
      <c r="G147" s="39">
        <v>0.03923611111111111</v>
      </c>
      <c r="H147" s="12" t="str">
        <f t="shared" si="6"/>
        <v>5.53/km</v>
      </c>
      <c r="I147" s="13">
        <f t="shared" si="7"/>
        <v>0.01685185185185185</v>
      </c>
      <c r="J147" s="13">
        <f>G147-INDEX($G$5:$G$222,MATCH(D147,$D$5:$D$222,0))</f>
        <v>0.0034837962962962973</v>
      </c>
    </row>
    <row r="148" spans="1:10" ht="15" customHeight="1">
      <c r="A148" s="12">
        <v>144</v>
      </c>
      <c r="B148" s="37" t="s">
        <v>199</v>
      </c>
      <c r="C148" s="37" t="s">
        <v>57</v>
      </c>
      <c r="D148" s="38" t="s">
        <v>31</v>
      </c>
      <c r="E148" s="37" t="s">
        <v>128</v>
      </c>
      <c r="F148" s="39">
        <v>0.03923611111111111</v>
      </c>
      <c r="G148" s="39">
        <v>0.03923611111111111</v>
      </c>
      <c r="H148" s="12" t="str">
        <f t="shared" si="6"/>
        <v>5.53/km</v>
      </c>
      <c r="I148" s="13">
        <f t="shared" si="7"/>
        <v>0.01685185185185185</v>
      </c>
      <c r="J148" s="13">
        <f>G148-INDEX($G$5:$G$222,MATCH(D148,$D$5:$D$222,0))</f>
        <v>0.010960648148148146</v>
      </c>
    </row>
    <row r="149" spans="1:10" ht="15" customHeight="1">
      <c r="A149" s="12">
        <v>145</v>
      </c>
      <c r="B149" s="37" t="s">
        <v>276</v>
      </c>
      <c r="C149" s="37" t="s">
        <v>29</v>
      </c>
      <c r="D149" s="38" t="s">
        <v>31</v>
      </c>
      <c r="E149" s="37" t="s">
        <v>119</v>
      </c>
      <c r="F149" s="39">
        <v>0.03939814814814815</v>
      </c>
      <c r="G149" s="39">
        <v>0.03939814814814815</v>
      </c>
      <c r="H149" s="12" t="str">
        <f t="shared" si="6"/>
        <v>5.55/km</v>
      </c>
      <c r="I149" s="13">
        <f t="shared" si="7"/>
        <v>0.017013888888888887</v>
      </c>
      <c r="J149" s="13">
        <f>G149-INDEX($G$5:$G$222,MATCH(D149,$D$5:$D$222,0))</f>
        <v>0.011122685185185183</v>
      </c>
    </row>
    <row r="150" spans="1:10" ht="15" customHeight="1">
      <c r="A150" s="12">
        <v>146</v>
      </c>
      <c r="B150" s="37" t="s">
        <v>277</v>
      </c>
      <c r="C150" s="37" t="s">
        <v>278</v>
      </c>
      <c r="D150" s="38" t="s">
        <v>72</v>
      </c>
      <c r="E150" s="37" t="s">
        <v>119</v>
      </c>
      <c r="F150" s="39">
        <v>0.03939814814814815</v>
      </c>
      <c r="G150" s="39">
        <v>0.03939814814814815</v>
      </c>
      <c r="H150" s="12" t="str">
        <f t="shared" si="6"/>
        <v>5.55/km</v>
      </c>
      <c r="I150" s="13">
        <f t="shared" si="7"/>
        <v>0.017013888888888887</v>
      </c>
      <c r="J150" s="13">
        <f>G150-INDEX($G$5:$G$222,MATCH(D150,$D$5:$D$222,0))</f>
        <v>0.003912037037037033</v>
      </c>
    </row>
    <row r="151" spans="1:10" ht="15" customHeight="1">
      <c r="A151" s="12">
        <v>147</v>
      </c>
      <c r="B151" s="37" t="s">
        <v>279</v>
      </c>
      <c r="C151" s="37" t="s">
        <v>280</v>
      </c>
      <c r="D151" s="38" t="s">
        <v>72</v>
      </c>
      <c r="E151" s="37" t="s">
        <v>119</v>
      </c>
      <c r="F151" s="39">
        <v>0.03939814814814815</v>
      </c>
      <c r="G151" s="39">
        <v>0.03939814814814815</v>
      </c>
      <c r="H151" s="12" t="str">
        <f t="shared" si="6"/>
        <v>5.55/km</v>
      </c>
      <c r="I151" s="13">
        <f t="shared" si="7"/>
        <v>0.017013888888888887</v>
      </c>
      <c r="J151" s="13">
        <f>G151-INDEX($G$5:$G$222,MATCH(D151,$D$5:$D$222,0))</f>
        <v>0.003912037037037033</v>
      </c>
    </row>
    <row r="152" spans="1:10" ht="15" customHeight="1">
      <c r="A152" s="12">
        <v>148</v>
      </c>
      <c r="B152" s="37" t="s">
        <v>281</v>
      </c>
      <c r="C152" s="37" t="s">
        <v>13</v>
      </c>
      <c r="D152" s="38" t="s">
        <v>25</v>
      </c>
      <c r="E152" s="37" t="s">
        <v>119</v>
      </c>
      <c r="F152" s="39">
        <v>0.03940972222222222</v>
      </c>
      <c r="G152" s="39">
        <v>0.03940972222222222</v>
      </c>
      <c r="H152" s="12" t="str">
        <f t="shared" si="6"/>
        <v>5.55/km</v>
      </c>
      <c r="I152" s="13">
        <f t="shared" si="7"/>
        <v>0.01702546296296296</v>
      </c>
      <c r="J152" s="13">
        <f>G152-INDEX($G$5:$G$222,MATCH(D152,$D$5:$D$222,0))</f>
        <v>0.01702546296296296</v>
      </c>
    </row>
    <row r="153" spans="1:10" ht="15" customHeight="1">
      <c r="A153" s="12">
        <v>149</v>
      </c>
      <c r="B153" s="37" t="s">
        <v>282</v>
      </c>
      <c r="C153" s="37" t="s">
        <v>266</v>
      </c>
      <c r="D153" s="38" t="s">
        <v>72</v>
      </c>
      <c r="E153" s="37" t="s">
        <v>142</v>
      </c>
      <c r="F153" s="39">
        <v>0.03989583333333333</v>
      </c>
      <c r="G153" s="39">
        <v>0.03989583333333333</v>
      </c>
      <c r="H153" s="12" t="str">
        <f t="shared" si="6"/>
        <v>5.59/km</v>
      </c>
      <c r="I153" s="13">
        <f t="shared" si="7"/>
        <v>0.017511574074074072</v>
      </c>
      <c r="J153" s="13">
        <f>G153-INDEX($G$5:$G$222,MATCH(D153,$D$5:$D$222,0))</f>
        <v>0.004409722222222218</v>
      </c>
    </row>
    <row r="154" spans="1:10" ht="15" customHeight="1">
      <c r="A154" s="12">
        <v>150</v>
      </c>
      <c r="B154" s="37" t="s">
        <v>283</v>
      </c>
      <c r="C154" s="37" t="s">
        <v>21</v>
      </c>
      <c r="D154" s="38" t="s">
        <v>50</v>
      </c>
      <c r="E154" s="37" t="s">
        <v>119</v>
      </c>
      <c r="F154" s="39">
        <v>0.03995370370370371</v>
      </c>
      <c r="G154" s="39">
        <v>0.03995370370370371</v>
      </c>
      <c r="H154" s="12" t="str">
        <f t="shared" si="6"/>
        <v>5.60/km</v>
      </c>
      <c r="I154" s="13">
        <f t="shared" si="7"/>
        <v>0.017569444444444447</v>
      </c>
      <c r="J154" s="13">
        <f>G154-INDEX($G$5:$G$222,MATCH(D154,$D$5:$D$222,0))</f>
        <v>0.004710648148148151</v>
      </c>
    </row>
    <row r="155" spans="1:10" ht="15" customHeight="1">
      <c r="A155" s="12">
        <v>151</v>
      </c>
      <c r="B155" s="37" t="s">
        <v>284</v>
      </c>
      <c r="C155" s="37" t="s">
        <v>285</v>
      </c>
      <c r="D155" s="38" t="s">
        <v>67</v>
      </c>
      <c r="E155" s="37" t="s">
        <v>97</v>
      </c>
      <c r="F155" s="39">
        <v>0.04024305555555556</v>
      </c>
      <c r="G155" s="39">
        <v>0.04024305555555556</v>
      </c>
      <c r="H155" s="12" t="str">
        <f t="shared" si="6"/>
        <v>6.02/km</v>
      </c>
      <c r="I155" s="13">
        <f t="shared" si="7"/>
        <v>0.0178587962962963</v>
      </c>
      <c r="J155" s="13">
        <f>G155-INDEX($G$5:$G$222,MATCH(D155,$D$5:$D$222,0))</f>
        <v>0</v>
      </c>
    </row>
    <row r="156" spans="1:10" ht="15" customHeight="1">
      <c r="A156" s="12">
        <v>152</v>
      </c>
      <c r="B156" s="37" t="s">
        <v>240</v>
      </c>
      <c r="C156" s="37" t="s">
        <v>29</v>
      </c>
      <c r="D156" s="38" t="s">
        <v>50</v>
      </c>
      <c r="E156" s="37" t="s">
        <v>119</v>
      </c>
      <c r="F156" s="39">
        <v>0.040358796296296295</v>
      </c>
      <c r="G156" s="39">
        <v>0.040358796296296295</v>
      </c>
      <c r="H156" s="12" t="str">
        <f t="shared" si="6"/>
        <v>6.03/km</v>
      </c>
      <c r="I156" s="13">
        <f t="shared" si="7"/>
        <v>0.017974537037037035</v>
      </c>
      <c r="J156" s="13">
        <f>G156-INDEX($G$5:$G$222,MATCH(D156,$D$5:$D$222,0))</f>
        <v>0.00511574074074074</v>
      </c>
    </row>
    <row r="157" spans="1:10" ht="15" customHeight="1">
      <c r="A157" s="12">
        <v>153</v>
      </c>
      <c r="B157" s="37" t="s">
        <v>286</v>
      </c>
      <c r="C157" s="37" t="s">
        <v>70</v>
      </c>
      <c r="D157" s="38" t="s">
        <v>25</v>
      </c>
      <c r="E157" s="37" t="s">
        <v>77</v>
      </c>
      <c r="F157" s="39">
        <v>0.040775462962962965</v>
      </c>
      <c r="G157" s="39">
        <v>0.040775462962962965</v>
      </c>
      <c r="H157" s="12" t="str">
        <f t="shared" si="6"/>
        <v>6.07/km</v>
      </c>
      <c r="I157" s="13">
        <f t="shared" si="7"/>
        <v>0.018391203703703705</v>
      </c>
      <c r="J157" s="13">
        <f>G157-INDEX($G$5:$G$222,MATCH(D157,$D$5:$D$222,0))</f>
        <v>0.018391203703703705</v>
      </c>
    </row>
    <row r="158" spans="1:10" ht="15" customHeight="1">
      <c r="A158" s="12">
        <v>154</v>
      </c>
      <c r="B158" s="37" t="s">
        <v>287</v>
      </c>
      <c r="C158" s="37" t="s">
        <v>76</v>
      </c>
      <c r="D158" s="38" t="s">
        <v>79</v>
      </c>
      <c r="E158" s="37" t="s">
        <v>135</v>
      </c>
      <c r="F158" s="39">
        <v>0.04090277777777778</v>
      </c>
      <c r="G158" s="39">
        <v>0.04090277777777778</v>
      </c>
      <c r="H158" s="12" t="str">
        <f t="shared" si="6"/>
        <v>6.08/km</v>
      </c>
      <c r="I158" s="13">
        <f t="shared" si="7"/>
        <v>0.01851851851851852</v>
      </c>
      <c r="J158" s="13">
        <f>G158-INDEX($G$5:$G$222,MATCH(D158,$D$5:$D$222,0))</f>
        <v>0.005150462962962968</v>
      </c>
    </row>
    <row r="159" spans="1:10" ht="15" customHeight="1">
      <c r="A159" s="12">
        <v>155</v>
      </c>
      <c r="B159" s="37" t="s">
        <v>288</v>
      </c>
      <c r="C159" s="37" t="s">
        <v>12</v>
      </c>
      <c r="D159" s="38" t="s">
        <v>51</v>
      </c>
      <c r="E159" s="37" t="s">
        <v>111</v>
      </c>
      <c r="F159" s="39">
        <v>0.04090277777777778</v>
      </c>
      <c r="G159" s="39">
        <v>0.04090277777777778</v>
      </c>
      <c r="H159" s="12" t="str">
        <f t="shared" si="6"/>
        <v>6.08/km</v>
      </c>
      <c r="I159" s="13">
        <f t="shared" si="7"/>
        <v>0.01851851851851852</v>
      </c>
      <c r="J159" s="13">
        <f>G159-INDEX($G$5:$G$222,MATCH(D159,$D$5:$D$222,0))</f>
        <v>0.008657407407407412</v>
      </c>
    </row>
    <row r="160" spans="1:10" ht="15" customHeight="1">
      <c r="A160" s="12">
        <v>156</v>
      </c>
      <c r="B160" s="37" t="s">
        <v>289</v>
      </c>
      <c r="C160" s="37" t="s">
        <v>290</v>
      </c>
      <c r="D160" s="38" t="s">
        <v>72</v>
      </c>
      <c r="E160" s="37" t="s">
        <v>103</v>
      </c>
      <c r="F160" s="39">
        <v>0.04111111111111111</v>
      </c>
      <c r="G160" s="39">
        <v>0.04111111111111111</v>
      </c>
      <c r="H160" s="12" t="str">
        <f t="shared" si="6"/>
        <v>6.10/km</v>
      </c>
      <c r="I160" s="13">
        <f t="shared" si="7"/>
        <v>0.018726851851851852</v>
      </c>
      <c r="J160" s="13">
        <f>G160-INDEX($G$5:$G$222,MATCH(D160,$D$5:$D$222,0))</f>
        <v>0.005624999999999998</v>
      </c>
    </row>
    <row r="161" spans="1:10" ht="15" customHeight="1">
      <c r="A161" s="12">
        <v>157</v>
      </c>
      <c r="B161" s="37" t="s">
        <v>291</v>
      </c>
      <c r="C161" s="37" t="s">
        <v>292</v>
      </c>
      <c r="D161" s="38" t="s">
        <v>67</v>
      </c>
      <c r="E161" s="37" t="s">
        <v>101</v>
      </c>
      <c r="F161" s="39">
        <v>0.04144675925925926</v>
      </c>
      <c r="G161" s="39">
        <v>0.04144675925925926</v>
      </c>
      <c r="H161" s="12" t="str">
        <f t="shared" si="6"/>
        <v>6.13/km</v>
      </c>
      <c r="I161" s="13">
        <f t="shared" si="7"/>
        <v>0.0190625</v>
      </c>
      <c r="J161" s="13">
        <f>G161-INDEX($G$5:$G$222,MATCH(D161,$D$5:$D$222,0))</f>
        <v>0.0012037037037036999</v>
      </c>
    </row>
    <row r="162" spans="1:10" ht="15" customHeight="1">
      <c r="A162" s="12">
        <v>158</v>
      </c>
      <c r="B162" s="37" t="s">
        <v>293</v>
      </c>
      <c r="C162" s="37" t="s">
        <v>18</v>
      </c>
      <c r="D162" s="38" t="s">
        <v>54</v>
      </c>
      <c r="E162" s="37" t="s">
        <v>119</v>
      </c>
      <c r="F162" s="39">
        <v>0.04197916666666667</v>
      </c>
      <c r="G162" s="39">
        <v>0.04197916666666667</v>
      </c>
      <c r="H162" s="12" t="str">
        <f t="shared" si="6"/>
        <v>6.18/km</v>
      </c>
      <c r="I162" s="13">
        <f t="shared" si="7"/>
        <v>0.01959490740740741</v>
      </c>
      <c r="J162" s="13">
        <f>G162-INDEX($G$5:$G$222,MATCH(D162,$D$5:$D$222,0))</f>
        <v>0.0036342592592592607</v>
      </c>
    </row>
    <row r="163" spans="1:10" ht="15" customHeight="1">
      <c r="A163" s="12">
        <v>159</v>
      </c>
      <c r="B163" s="37" t="s">
        <v>294</v>
      </c>
      <c r="C163" s="37" t="s">
        <v>24</v>
      </c>
      <c r="D163" s="38" t="s">
        <v>28</v>
      </c>
      <c r="E163" s="37" t="s">
        <v>91</v>
      </c>
      <c r="F163" s="39">
        <v>0.04203703703703704</v>
      </c>
      <c r="G163" s="39">
        <v>0.04203703703703704</v>
      </c>
      <c r="H163" s="12" t="str">
        <f t="shared" si="6"/>
        <v>6.18/km</v>
      </c>
      <c r="I163" s="13">
        <f t="shared" si="7"/>
        <v>0.01965277777777778</v>
      </c>
      <c r="J163" s="13">
        <f>G163-INDEX($G$5:$G$222,MATCH(D163,$D$5:$D$222,0))</f>
        <v>0.015416666666666665</v>
      </c>
    </row>
    <row r="164" spans="1:10" ht="15" customHeight="1">
      <c r="A164" s="12">
        <v>160</v>
      </c>
      <c r="B164" s="37" t="s">
        <v>295</v>
      </c>
      <c r="C164" s="37" t="s">
        <v>82</v>
      </c>
      <c r="D164" s="38" t="s">
        <v>50</v>
      </c>
      <c r="E164" s="37" t="s">
        <v>99</v>
      </c>
      <c r="F164" s="39">
        <v>0.04237268518518519</v>
      </c>
      <c r="G164" s="39">
        <v>0.04237268518518519</v>
      </c>
      <c r="H164" s="12" t="str">
        <f t="shared" si="6"/>
        <v>6.21/km</v>
      </c>
      <c r="I164" s="13">
        <f t="shared" si="7"/>
        <v>0.019988425925925927</v>
      </c>
      <c r="J164" s="13">
        <f>G164-INDEX($G$5:$G$222,MATCH(D164,$D$5:$D$222,0))</f>
        <v>0.007129629629629632</v>
      </c>
    </row>
    <row r="165" spans="1:10" ht="15" customHeight="1">
      <c r="A165" s="12">
        <v>161</v>
      </c>
      <c r="B165" s="37" t="s">
        <v>296</v>
      </c>
      <c r="C165" s="37" t="s">
        <v>75</v>
      </c>
      <c r="D165" s="38" t="s">
        <v>30</v>
      </c>
      <c r="E165" s="37" t="s">
        <v>77</v>
      </c>
      <c r="F165" s="39">
        <v>0.04296296296296296</v>
      </c>
      <c r="G165" s="39">
        <v>0.04296296296296296</v>
      </c>
      <c r="H165" s="12" t="str">
        <f t="shared" si="6"/>
        <v>6.27/km</v>
      </c>
      <c r="I165" s="13">
        <f t="shared" si="7"/>
        <v>0.0205787037037037</v>
      </c>
      <c r="J165" s="13">
        <f>G165-INDEX($G$5:$G$222,MATCH(D165,$D$5:$D$222,0))</f>
        <v>0.012534722222222218</v>
      </c>
    </row>
    <row r="166" spans="1:10" ht="15" customHeight="1">
      <c r="A166" s="12">
        <v>162</v>
      </c>
      <c r="B166" s="37" t="s">
        <v>297</v>
      </c>
      <c r="C166" s="37" t="s">
        <v>298</v>
      </c>
      <c r="D166" s="38" t="s">
        <v>63</v>
      </c>
      <c r="E166" s="37" t="s">
        <v>93</v>
      </c>
      <c r="F166" s="39">
        <v>0.04329861111111111</v>
      </c>
      <c r="G166" s="39">
        <v>0.04329861111111111</v>
      </c>
      <c r="H166" s="12" t="str">
        <f t="shared" si="6"/>
        <v>6.30/km</v>
      </c>
      <c r="I166" s="13">
        <f t="shared" si="7"/>
        <v>0.020914351851851847</v>
      </c>
      <c r="J166" s="13">
        <f>G166-INDEX($G$5:$G$222,MATCH(D166,$D$5:$D$222,0))</f>
        <v>0.0045486111111111074</v>
      </c>
    </row>
    <row r="167" spans="1:10" ht="15" customHeight="1">
      <c r="A167" s="12">
        <v>163</v>
      </c>
      <c r="B167" s="37" t="s">
        <v>299</v>
      </c>
      <c r="C167" s="37" t="s">
        <v>22</v>
      </c>
      <c r="D167" s="38" t="s">
        <v>51</v>
      </c>
      <c r="E167" s="37" t="s">
        <v>101</v>
      </c>
      <c r="F167" s="39">
        <v>0.04369212962962963</v>
      </c>
      <c r="G167" s="39">
        <v>0.04369212962962963</v>
      </c>
      <c r="H167" s="12" t="str">
        <f t="shared" si="6"/>
        <v>6.33/km</v>
      </c>
      <c r="I167" s="13">
        <f t="shared" si="7"/>
        <v>0.02130787037037037</v>
      </c>
      <c r="J167" s="13">
        <f>G167-INDEX($G$5:$G$222,MATCH(D167,$D$5:$D$222,0))</f>
        <v>0.01144675925925926</v>
      </c>
    </row>
    <row r="168" spans="1:10" ht="15" customHeight="1">
      <c r="A168" s="12">
        <v>164</v>
      </c>
      <c r="B168" s="37" t="s">
        <v>300</v>
      </c>
      <c r="C168" s="37" t="s">
        <v>85</v>
      </c>
      <c r="D168" s="38" t="s">
        <v>67</v>
      </c>
      <c r="E168" s="37" t="s">
        <v>119</v>
      </c>
      <c r="F168" s="39">
        <v>0.04442129629629629</v>
      </c>
      <c r="G168" s="39">
        <v>0.04442129629629629</v>
      </c>
      <c r="H168" s="12" t="str">
        <f t="shared" si="6"/>
        <v>6.40/km</v>
      </c>
      <c r="I168" s="13">
        <f t="shared" si="7"/>
        <v>0.022037037037037032</v>
      </c>
      <c r="J168" s="13">
        <f>G168-INDEX($G$5:$G$222,MATCH(D168,$D$5:$D$222,0))</f>
        <v>0.004178240740740732</v>
      </c>
    </row>
    <row r="169" spans="1:10" ht="15" customHeight="1">
      <c r="A169" s="12">
        <v>165</v>
      </c>
      <c r="B169" s="37" t="s">
        <v>301</v>
      </c>
      <c r="C169" s="37" t="s">
        <v>48</v>
      </c>
      <c r="D169" s="38" t="s">
        <v>31</v>
      </c>
      <c r="E169" s="37" t="s">
        <v>111</v>
      </c>
      <c r="F169" s="39">
        <v>0.04548611111111111</v>
      </c>
      <c r="G169" s="39">
        <v>0.04548611111111111</v>
      </c>
      <c r="H169" s="12" t="str">
        <f t="shared" si="6"/>
        <v>6.49/km</v>
      </c>
      <c r="I169" s="13">
        <f t="shared" si="7"/>
        <v>0.02310185185185185</v>
      </c>
      <c r="J169" s="13">
        <f>G169-INDEX($G$5:$G$222,MATCH(D169,$D$5:$D$222,0))</f>
        <v>0.017210648148148145</v>
      </c>
    </row>
    <row r="170" spans="1:10" ht="15" customHeight="1">
      <c r="A170" s="12">
        <v>166</v>
      </c>
      <c r="B170" s="37" t="s">
        <v>302</v>
      </c>
      <c r="C170" s="37" t="s">
        <v>32</v>
      </c>
      <c r="D170" s="38" t="s">
        <v>28</v>
      </c>
      <c r="E170" s="37" t="s">
        <v>111</v>
      </c>
      <c r="F170" s="39">
        <v>0.04549768518518518</v>
      </c>
      <c r="G170" s="39">
        <v>0.04549768518518518</v>
      </c>
      <c r="H170" s="12" t="str">
        <f t="shared" si="6"/>
        <v>6.49/km</v>
      </c>
      <c r="I170" s="13">
        <f t="shared" si="7"/>
        <v>0.023113425925925923</v>
      </c>
      <c r="J170" s="13">
        <f>G170-INDEX($G$5:$G$222,MATCH(D170,$D$5:$D$222,0))</f>
        <v>0.01887731481481481</v>
      </c>
    </row>
    <row r="171" spans="1:10" ht="15" customHeight="1">
      <c r="A171" s="12">
        <v>167</v>
      </c>
      <c r="B171" s="37" t="s">
        <v>263</v>
      </c>
      <c r="C171" s="37" t="s">
        <v>80</v>
      </c>
      <c r="D171" s="38" t="s">
        <v>31</v>
      </c>
      <c r="E171" s="37" t="s">
        <v>111</v>
      </c>
      <c r="F171" s="39">
        <v>0.045509259259259256</v>
      </c>
      <c r="G171" s="39">
        <v>0.045509259259259256</v>
      </c>
      <c r="H171" s="12" t="str">
        <f t="shared" si="6"/>
        <v>6.50/km</v>
      </c>
      <c r="I171" s="13">
        <f t="shared" si="7"/>
        <v>0.023124999999999996</v>
      </c>
      <c r="J171" s="13">
        <f>G171-INDEX($G$5:$G$222,MATCH(D171,$D$5:$D$222,0))</f>
        <v>0.017233796296296292</v>
      </c>
    </row>
    <row r="172" spans="1:10" ht="15" customHeight="1">
      <c r="A172" s="12">
        <v>168</v>
      </c>
      <c r="B172" s="37" t="s">
        <v>303</v>
      </c>
      <c r="C172" s="37" t="s">
        <v>304</v>
      </c>
      <c r="D172" s="38" t="s">
        <v>23</v>
      </c>
      <c r="E172" s="37" t="s">
        <v>119</v>
      </c>
      <c r="F172" s="39">
        <v>0.04716435185185185</v>
      </c>
      <c r="G172" s="39">
        <v>0.04716435185185185</v>
      </c>
      <c r="H172" s="12" t="str">
        <f t="shared" si="6"/>
        <v>7.04/km</v>
      </c>
      <c r="I172" s="13">
        <f t="shared" si="7"/>
        <v>0.024780092592592593</v>
      </c>
      <c r="J172" s="13">
        <f>G172-INDEX($G$5:$G$222,MATCH(D172,$D$5:$D$222,0))</f>
        <v>0.02178240740740741</v>
      </c>
    </row>
    <row r="173" spans="1:10" ht="15" customHeight="1">
      <c r="A173" s="12">
        <v>169</v>
      </c>
      <c r="B173" s="37" t="s">
        <v>305</v>
      </c>
      <c r="C173" s="37" t="s">
        <v>70</v>
      </c>
      <c r="D173" s="38" t="s">
        <v>33</v>
      </c>
      <c r="E173" s="37" t="s">
        <v>119</v>
      </c>
      <c r="F173" s="39">
        <v>0.04716435185185185</v>
      </c>
      <c r="G173" s="39">
        <v>0.04716435185185185</v>
      </c>
      <c r="H173" s="12" t="str">
        <f t="shared" si="6"/>
        <v>7.04/km</v>
      </c>
      <c r="I173" s="13">
        <f t="shared" si="7"/>
        <v>0.024780092592592593</v>
      </c>
      <c r="J173" s="13">
        <f>G173-INDEX($G$5:$G$222,MATCH(D173,$D$5:$D$222,0))</f>
        <v>0.020636574074074075</v>
      </c>
    </row>
    <row r="174" spans="1:10" ht="15" customHeight="1">
      <c r="A174" s="12">
        <v>170</v>
      </c>
      <c r="B174" s="37" t="s">
        <v>306</v>
      </c>
      <c r="C174" s="37" t="s">
        <v>115</v>
      </c>
      <c r="D174" s="38" t="s">
        <v>25</v>
      </c>
      <c r="E174" s="37" t="s">
        <v>101</v>
      </c>
      <c r="F174" s="39">
        <v>0.04769675925925926</v>
      </c>
      <c r="G174" s="39">
        <v>0.04769675925925926</v>
      </c>
      <c r="H174" s="12" t="str">
        <f t="shared" si="6"/>
        <v>7.09/km</v>
      </c>
      <c r="I174" s="13">
        <f t="shared" si="7"/>
        <v>0.025312499999999998</v>
      </c>
      <c r="J174" s="13">
        <f>G174-INDEX($G$5:$G$222,MATCH(D174,$D$5:$D$222,0))</f>
        <v>0.025312499999999998</v>
      </c>
    </row>
    <row r="175" spans="1:10" ht="15" customHeight="1">
      <c r="A175" s="12">
        <v>171</v>
      </c>
      <c r="B175" s="37" t="s">
        <v>307</v>
      </c>
      <c r="C175" s="37" t="s">
        <v>42</v>
      </c>
      <c r="D175" s="38" t="s">
        <v>25</v>
      </c>
      <c r="E175" s="37" t="s">
        <v>77</v>
      </c>
      <c r="F175" s="39">
        <v>0.0478125</v>
      </c>
      <c r="G175" s="39">
        <v>0.0478125</v>
      </c>
      <c r="H175" s="12" t="str">
        <f t="shared" si="6"/>
        <v>7.10/km</v>
      </c>
      <c r="I175" s="13">
        <f t="shared" si="7"/>
        <v>0.02542824074074074</v>
      </c>
      <c r="J175" s="13">
        <f>G175-INDEX($G$5:$G$222,MATCH(D175,$D$5:$D$222,0))</f>
        <v>0.02542824074074074</v>
      </c>
    </row>
    <row r="176" spans="1:10" ht="15" customHeight="1">
      <c r="A176" s="12">
        <v>172</v>
      </c>
      <c r="B176" s="37" t="s">
        <v>36</v>
      </c>
      <c r="C176" s="37" t="s">
        <v>37</v>
      </c>
      <c r="D176" s="38" t="s">
        <v>25</v>
      </c>
      <c r="E176" s="37" t="s">
        <v>77</v>
      </c>
      <c r="F176" s="39">
        <v>0.04787037037037037</v>
      </c>
      <c r="G176" s="39">
        <v>0.04787037037037037</v>
      </c>
      <c r="H176" s="12" t="str">
        <f t="shared" si="6"/>
        <v>7.11/km</v>
      </c>
      <c r="I176" s="13">
        <f t="shared" si="7"/>
        <v>0.02548611111111111</v>
      </c>
      <c r="J176" s="13">
        <f>G176-INDEX($G$5:$G$222,MATCH(D176,$D$5:$D$222,0))</f>
        <v>0.02548611111111111</v>
      </c>
    </row>
    <row r="177" spans="1:10" ht="15" customHeight="1">
      <c r="A177" s="12">
        <v>173</v>
      </c>
      <c r="B177" s="37" t="s">
        <v>308</v>
      </c>
      <c r="C177" s="37" t="s">
        <v>82</v>
      </c>
      <c r="D177" s="38" t="s">
        <v>28</v>
      </c>
      <c r="E177" s="37" t="s">
        <v>91</v>
      </c>
      <c r="F177" s="39">
        <v>0.04788194444444444</v>
      </c>
      <c r="G177" s="39">
        <v>0.04788194444444444</v>
      </c>
      <c r="H177" s="12" t="str">
        <f t="shared" si="6"/>
        <v>7.11/km</v>
      </c>
      <c r="I177" s="13">
        <f t="shared" si="7"/>
        <v>0.025497685185185182</v>
      </c>
      <c r="J177" s="13">
        <f>G177-INDEX($G$5:$G$222,MATCH(D177,$D$5:$D$222,0))</f>
        <v>0.021261574074074068</v>
      </c>
    </row>
    <row r="178" spans="1:10" ht="15" customHeight="1">
      <c r="A178" s="12">
        <v>174</v>
      </c>
      <c r="B178" s="37" t="s">
        <v>309</v>
      </c>
      <c r="C178" s="37" t="s">
        <v>57</v>
      </c>
      <c r="D178" s="38" t="s">
        <v>23</v>
      </c>
      <c r="E178" s="37" t="s">
        <v>101</v>
      </c>
      <c r="F178" s="39">
        <v>0.048495370370370376</v>
      </c>
      <c r="G178" s="39">
        <v>0.048495370370370376</v>
      </c>
      <c r="H178" s="12" t="str">
        <f t="shared" si="6"/>
        <v>7.16/km</v>
      </c>
      <c r="I178" s="13">
        <f t="shared" si="7"/>
        <v>0.026111111111111116</v>
      </c>
      <c r="J178" s="13">
        <f>G178-INDEX($G$5:$G$222,MATCH(D178,$D$5:$D$222,0))</f>
        <v>0.023113425925925933</v>
      </c>
    </row>
    <row r="179" spans="1:10" ht="15" customHeight="1">
      <c r="A179" s="12">
        <v>175</v>
      </c>
      <c r="B179" s="37" t="s">
        <v>310</v>
      </c>
      <c r="C179" s="37" t="s">
        <v>311</v>
      </c>
      <c r="D179" s="38" t="s">
        <v>81</v>
      </c>
      <c r="E179" s="37" t="s">
        <v>103</v>
      </c>
      <c r="F179" s="39">
        <v>0.049166666666666664</v>
      </c>
      <c r="G179" s="39">
        <v>0.049166666666666664</v>
      </c>
      <c r="H179" s="12" t="str">
        <f t="shared" si="6"/>
        <v>7.23/km</v>
      </c>
      <c r="I179" s="13">
        <f t="shared" si="7"/>
        <v>0.026782407407407404</v>
      </c>
      <c r="J179" s="13">
        <f>G179-INDEX($G$5:$G$222,MATCH(D179,$D$5:$D$222,0))</f>
        <v>0.013344907407407403</v>
      </c>
    </row>
    <row r="180" spans="1:10" ht="15" customHeight="1">
      <c r="A180" s="12">
        <v>176</v>
      </c>
      <c r="B180" s="37" t="s">
        <v>312</v>
      </c>
      <c r="C180" s="37" t="s">
        <v>68</v>
      </c>
      <c r="D180" s="38" t="s">
        <v>313</v>
      </c>
      <c r="E180" s="37" t="s">
        <v>101</v>
      </c>
      <c r="F180" s="39">
        <v>0.05012731481481481</v>
      </c>
      <c r="G180" s="39">
        <v>0.05012731481481481</v>
      </c>
      <c r="H180" s="12" t="str">
        <f t="shared" si="6"/>
        <v>7.31/km</v>
      </c>
      <c r="I180" s="13">
        <f t="shared" si="7"/>
        <v>0.027743055555555552</v>
      </c>
      <c r="J180" s="13">
        <f>G180-INDEX($G$5:$G$222,MATCH(D180,$D$5:$D$222,0))</f>
        <v>0</v>
      </c>
    </row>
    <row r="181" spans="1:10" ht="15" customHeight="1">
      <c r="A181" s="12">
        <v>177</v>
      </c>
      <c r="B181" s="37" t="s">
        <v>314</v>
      </c>
      <c r="C181" s="37" t="s">
        <v>55</v>
      </c>
      <c r="D181" s="38" t="s">
        <v>33</v>
      </c>
      <c r="E181" s="37" t="s">
        <v>315</v>
      </c>
      <c r="F181" s="39">
        <v>0.055844907407407406</v>
      </c>
      <c r="G181" s="39">
        <v>0.055844907407407406</v>
      </c>
      <c r="H181" s="12" t="str">
        <f t="shared" si="6"/>
        <v>8.23/km</v>
      </c>
      <c r="I181" s="13">
        <f t="shared" si="7"/>
        <v>0.03346064814814814</v>
      </c>
      <c r="J181" s="13">
        <f>G181-INDEX($G$5:$G$222,MATCH(D181,$D$5:$D$222,0))</f>
        <v>0.029317129629629627</v>
      </c>
    </row>
    <row r="182" spans="1:10" ht="15" customHeight="1">
      <c r="A182" s="12">
        <v>178</v>
      </c>
      <c r="B182" s="37" t="s">
        <v>314</v>
      </c>
      <c r="C182" s="37" t="s">
        <v>316</v>
      </c>
      <c r="D182" s="38" t="s">
        <v>33</v>
      </c>
      <c r="E182" s="37" t="s">
        <v>77</v>
      </c>
      <c r="F182" s="39">
        <v>0.05585648148148148</v>
      </c>
      <c r="G182" s="39">
        <v>0.05585648148148148</v>
      </c>
      <c r="H182" s="12" t="str">
        <f t="shared" si="6"/>
        <v>8.23/km</v>
      </c>
      <c r="I182" s="13">
        <f t="shared" si="7"/>
        <v>0.03347222222222222</v>
      </c>
      <c r="J182" s="13">
        <f>G182-INDEX($G$5:$G$222,MATCH(D182,$D$5:$D$222,0))</f>
        <v>0.0293287037037037</v>
      </c>
    </row>
    <row r="183" spans="1:10" ht="15" customHeight="1">
      <c r="A183" s="12">
        <v>179</v>
      </c>
      <c r="B183" s="37" t="s">
        <v>89</v>
      </c>
      <c r="C183" s="37" t="s">
        <v>317</v>
      </c>
      <c r="D183" s="38" t="s">
        <v>31</v>
      </c>
      <c r="E183" s="37" t="s">
        <v>77</v>
      </c>
      <c r="F183" s="39">
        <v>0.05585648148148148</v>
      </c>
      <c r="G183" s="39">
        <v>0.05585648148148148</v>
      </c>
      <c r="H183" s="12" t="str">
        <f t="shared" si="6"/>
        <v>8.23/km</v>
      </c>
      <c r="I183" s="13">
        <f t="shared" si="7"/>
        <v>0.03347222222222222</v>
      </c>
      <c r="J183" s="13">
        <f>G183-INDEX($G$5:$G$222,MATCH(D183,$D$5:$D$222,0))</f>
        <v>0.027581018518518515</v>
      </c>
    </row>
    <row r="184" spans="1:10" ht="15" customHeight="1">
      <c r="A184" s="12">
        <v>180</v>
      </c>
      <c r="B184" s="37" t="s">
        <v>318</v>
      </c>
      <c r="C184" s="37" t="s">
        <v>319</v>
      </c>
      <c r="D184" s="38" t="s">
        <v>38</v>
      </c>
      <c r="E184" s="37" t="s">
        <v>91</v>
      </c>
      <c r="F184" s="39">
        <v>0.056365740740740744</v>
      </c>
      <c r="G184" s="39">
        <v>0.056365740740740744</v>
      </c>
      <c r="H184" s="12" t="str">
        <f t="shared" si="6"/>
        <v>8.27/km</v>
      </c>
      <c r="I184" s="13">
        <f t="shared" si="7"/>
        <v>0.03398148148148149</v>
      </c>
      <c r="J184" s="13">
        <f>G184-INDEX($G$5:$G$222,MATCH(D184,$D$5:$D$222,0))</f>
        <v>0</v>
      </c>
    </row>
    <row r="185" spans="1:10" ht="15" customHeight="1">
      <c r="A185" s="12">
        <v>181</v>
      </c>
      <c r="B185" s="37" t="s">
        <v>320</v>
      </c>
      <c r="C185" s="37" t="s">
        <v>321</v>
      </c>
      <c r="D185" s="38" t="s">
        <v>31</v>
      </c>
      <c r="E185" s="37" t="s">
        <v>91</v>
      </c>
      <c r="F185" s="39">
        <v>0.06295138888888889</v>
      </c>
      <c r="G185" s="39">
        <v>0.06295138888888889</v>
      </c>
      <c r="H185" s="12" t="str">
        <f t="shared" si="6"/>
        <v>9.27/km</v>
      </c>
      <c r="I185" s="13">
        <f t="shared" si="7"/>
        <v>0.040567129629629634</v>
      </c>
      <c r="J185" s="13">
        <f>G185-INDEX($G$5:$G$222,MATCH(D185,$D$5:$D$222,0))</f>
        <v>0.03467592592592593</v>
      </c>
    </row>
    <row r="186" spans="1:10" ht="15" customHeight="1">
      <c r="A186" s="12">
        <v>182</v>
      </c>
      <c r="B186" s="37" t="s">
        <v>322</v>
      </c>
      <c r="C186" s="37" t="s">
        <v>42</v>
      </c>
      <c r="D186" s="38" t="s">
        <v>33</v>
      </c>
      <c r="E186" s="37" t="s">
        <v>77</v>
      </c>
      <c r="F186" s="39">
        <v>0.06296296296296296</v>
      </c>
      <c r="G186" s="39">
        <v>0.06296296296296296</v>
      </c>
      <c r="H186" s="12" t="str">
        <f t="shared" si="6"/>
        <v>9.27/km</v>
      </c>
      <c r="I186" s="13">
        <f t="shared" si="7"/>
        <v>0.0405787037037037</v>
      </c>
      <c r="J186" s="13">
        <f>G186-INDEX($G$5:$G$222,MATCH(D186,$D$5:$D$222,0))</f>
        <v>0.03643518518518518</v>
      </c>
    </row>
    <row r="187" spans="1:10" ht="15" customHeight="1">
      <c r="A187" s="25">
        <v>183</v>
      </c>
      <c r="B187" s="40" t="s">
        <v>46</v>
      </c>
      <c r="C187" s="40" t="s">
        <v>62</v>
      </c>
      <c r="D187" s="41" t="s">
        <v>23</v>
      </c>
      <c r="E187" s="40" t="s">
        <v>77</v>
      </c>
      <c r="F187" s="42">
        <v>0.06296296296296296</v>
      </c>
      <c r="G187" s="42">
        <v>0.06296296296296296</v>
      </c>
      <c r="H187" s="25" t="str">
        <f t="shared" si="6"/>
        <v>9.27/km</v>
      </c>
      <c r="I187" s="26">
        <f t="shared" si="7"/>
        <v>0.0405787037037037</v>
      </c>
      <c r="J187" s="26">
        <f>G187-INDEX($G$5:$G$222,MATCH(D187,$D$5:$D$222,0))</f>
        <v>0.037581018518518514</v>
      </c>
    </row>
  </sheetData>
  <sheetProtection/>
  <autoFilter ref="A4:J18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Corrialvito</v>
      </c>
      <c r="B1" s="31"/>
      <c r="C1" s="32"/>
    </row>
    <row r="2" spans="1:3" ht="24" customHeight="1">
      <c r="A2" s="28" t="str">
        <f>Individuale!A2</f>
        <v>3ª edizione</v>
      </c>
      <c r="B2" s="28"/>
      <c r="C2" s="28"/>
    </row>
    <row r="3" spans="1:3" ht="24" customHeight="1">
      <c r="A3" s="33" t="str">
        <f>Individuale!A3</f>
        <v>Alvito (FR) Italia - Sabato 25/04/2015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6">
        <v>1</v>
      </c>
      <c r="B5" s="17" t="s">
        <v>119</v>
      </c>
      <c r="C5" s="22">
        <v>32</v>
      </c>
    </row>
    <row r="6" spans="1:3" ht="15" customHeight="1">
      <c r="A6" s="18">
        <v>2</v>
      </c>
      <c r="B6" s="19" t="s">
        <v>111</v>
      </c>
      <c r="C6" s="23">
        <v>30</v>
      </c>
    </row>
    <row r="7" spans="1:3" ht="15" customHeight="1">
      <c r="A7" s="18">
        <v>3</v>
      </c>
      <c r="B7" s="19" t="s">
        <v>128</v>
      </c>
      <c r="C7" s="23">
        <v>20</v>
      </c>
    </row>
    <row r="8" spans="1:3" ht="15" customHeight="1">
      <c r="A8" s="18">
        <v>4</v>
      </c>
      <c r="B8" s="19" t="s">
        <v>101</v>
      </c>
      <c r="C8" s="23">
        <v>19</v>
      </c>
    </row>
    <row r="9" spans="1:3" ht="15" customHeight="1">
      <c r="A9" s="18">
        <v>5</v>
      </c>
      <c r="B9" s="19" t="s">
        <v>91</v>
      </c>
      <c r="C9" s="23">
        <v>13</v>
      </c>
    </row>
    <row r="10" spans="1:3" ht="15" customHeight="1">
      <c r="A10" s="18">
        <v>6</v>
      </c>
      <c r="B10" s="19" t="s">
        <v>88</v>
      </c>
      <c r="C10" s="23">
        <v>10</v>
      </c>
    </row>
    <row r="11" spans="1:3" ht="15" customHeight="1">
      <c r="A11" s="18">
        <v>7</v>
      </c>
      <c r="B11" s="19" t="s">
        <v>99</v>
      </c>
      <c r="C11" s="23">
        <v>9</v>
      </c>
    </row>
    <row r="12" spans="1:3" ht="15" customHeight="1">
      <c r="A12" s="18">
        <v>8</v>
      </c>
      <c r="B12" s="19" t="s">
        <v>97</v>
      </c>
      <c r="C12" s="23">
        <v>8</v>
      </c>
    </row>
    <row r="13" spans="1:3" ht="15" customHeight="1">
      <c r="A13" s="18">
        <v>9</v>
      </c>
      <c r="B13" s="19" t="s">
        <v>135</v>
      </c>
      <c r="C13" s="23">
        <v>6</v>
      </c>
    </row>
    <row r="14" spans="1:3" ht="15" customHeight="1">
      <c r="A14" s="18">
        <v>10</v>
      </c>
      <c r="B14" s="19" t="s">
        <v>142</v>
      </c>
      <c r="C14" s="23">
        <v>6</v>
      </c>
    </row>
    <row r="15" spans="1:3" ht="15" customHeight="1">
      <c r="A15" s="18">
        <v>11</v>
      </c>
      <c r="B15" s="19" t="s">
        <v>103</v>
      </c>
      <c r="C15" s="23">
        <v>4</v>
      </c>
    </row>
    <row r="16" spans="1:3" ht="15" customHeight="1">
      <c r="A16" s="18">
        <v>12</v>
      </c>
      <c r="B16" s="19" t="s">
        <v>203</v>
      </c>
      <c r="C16" s="23">
        <v>4</v>
      </c>
    </row>
    <row r="17" spans="1:3" ht="15" customHeight="1">
      <c r="A17" s="18">
        <v>13</v>
      </c>
      <c r="B17" s="19" t="s">
        <v>150</v>
      </c>
      <c r="C17" s="23">
        <v>4</v>
      </c>
    </row>
    <row r="18" spans="1:3" ht="15" customHeight="1">
      <c r="A18" s="18">
        <v>14</v>
      </c>
      <c r="B18" s="19" t="s">
        <v>93</v>
      </c>
      <c r="C18" s="23">
        <v>3</v>
      </c>
    </row>
    <row r="19" spans="1:3" ht="15" customHeight="1">
      <c r="A19" s="18">
        <v>15</v>
      </c>
      <c r="B19" s="19" t="s">
        <v>95</v>
      </c>
      <c r="C19" s="23">
        <v>2</v>
      </c>
    </row>
    <row r="20" spans="1:3" ht="15" customHeight="1">
      <c r="A20" s="18">
        <v>16</v>
      </c>
      <c r="B20" s="19" t="s">
        <v>165</v>
      </c>
      <c r="C20" s="23">
        <v>2</v>
      </c>
    </row>
    <row r="21" spans="1:3" ht="15" customHeight="1">
      <c r="A21" s="18">
        <v>17</v>
      </c>
      <c r="B21" s="19" t="s">
        <v>262</v>
      </c>
      <c r="C21" s="23">
        <v>2</v>
      </c>
    </row>
    <row r="22" spans="1:3" ht="15" customHeight="1">
      <c r="A22" s="18">
        <v>18</v>
      </c>
      <c r="B22" s="19" t="s">
        <v>315</v>
      </c>
      <c r="C22" s="23">
        <v>1</v>
      </c>
    </row>
    <row r="23" spans="1:3" ht="15" customHeight="1">
      <c r="A23" s="18">
        <v>19</v>
      </c>
      <c r="B23" s="19" t="s">
        <v>132</v>
      </c>
      <c r="C23" s="23">
        <v>1</v>
      </c>
    </row>
    <row r="24" spans="1:3" ht="15" customHeight="1">
      <c r="A24" s="18">
        <v>20</v>
      </c>
      <c r="B24" s="19" t="s">
        <v>154</v>
      </c>
      <c r="C24" s="23">
        <v>1</v>
      </c>
    </row>
    <row r="25" spans="1:3" ht="15" customHeight="1">
      <c r="A25" s="18">
        <v>21</v>
      </c>
      <c r="B25" s="19" t="s">
        <v>190</v>
      </c>
      <c r="C25" s="23">
        <v>1</v>
      </c>
    </row>
    <row r="26" spans="1:3" ht="15" customHeight="1">
      <c r="A26" s="18">
        <v>22</v>
      </c>
      <c r="B26" s="19" t="s">
        <v>162</v>
      </c>
      <c r="C26" s="23">
        <v>1</v>
      </c>
    </row>
    <row r="27" spans="1:3" ht="15" customHeight="1">
      <c r="A27" s="18">
        <v>23</v>
      </c>
      <c r="B27" s="19" t="s">
        <v>273</v>
      </c>
      <c r="C27" s="23">
        <v>1</v>
      </c>
    </row>
    <row r="28" spans="1:3" ht="15" customHeight="1">
      <c r="A28" s="18">
        <v>24</v>
      </c>
      <c r="B28" s="19" t="s">
        <v>243</v>
      </c>
      <c r="C28" s="23">
        <v>1</v>
      </c>
    </row>
    <row r="29" spans="1:3" ht="15" customHeight="1">
      <c r="A29" s="18">
        <v>25</v>
      </c>
      <c r="B29" s="19" t="s">
        <v>109</v>
      </c>
      <c r="C29" s="23">
        <v>1</v>
      </c>
    </row>
    <row r="30" spans="1:3" ht="15" customHeight="1">
      <c r="A30" s="20">
        <v>26</v>
      </c>
      <c r="B30" s="21" t="s">
        <v>106</v>
      </c>
      <c r="C30" s="24">
        <v>1</v>
      </c>
    </row>
    <row r="31" ht="12.75">
      <c r="C31" s="2">
        <f>SUM(C5:C30)</f>
        <v>183</v>
      </c>
    </row>
  </sheetData>
  <sheetProtection/>
  <autoFilter ref="A4:C30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2015-04-28T16:59:03Z</dcterms:modified>
  <cp:category/>
  <cp:version/>
  <cp:contentType/>
  <cp:contentStatus/>
</cp:coreProperties>
</file>