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'Individuale'!$A$3:$I$34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<sst xmlns="http://schemas.openxmlformats.org/spreadsheetml/2006/main" count="206" uniqueCount="126">
  <si>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</si>
  <si>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</si>
  <si>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</si>
  <si>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</si>
  <si>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</si>
  <si>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</si>
  <si>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</si>
  <si>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</si>
  <si>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</si>
  <si>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</si>
  <si>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</si>
  <si>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</si>
  <si>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ATLETICOUISP MONTEROTONDO SRL</t>
  </si>
  <si>
    <t>M</t>
  </si>
  <si>
    <t>F</t>
  </si>
  <si>
    <t>ATLETICA CIMINA</t>
  </si>
  <si>
    <t>ATLETICA SESTINA AREZZO</t>
  </si>
  <si>
    <t>CASC BANCA D'ITALIA</t>
  </si>
  <si>
    <t>GIUSEPPE  FRANCHI</t>
  </si>
  <si>
    <t>B</t>
  </si>
  <si>
    <t>DREAM TEAM ROMA</t>
  </si>
  <si>
    <t>CLAUDIO  LEONCINI</t>
  </si>
  <si>
    <t>C</t>
  </si>
  <si>
    <t>G.S. BANCARI ROMANI</t>
  </si>
  <si>
    <t>CESARE   PORCU</t>
  </si>
  <si>
    <t>G.P. ATLETICA FALERIA</t>
  </si>
  <si>
    <t>ROBERTO  SACCHI</t>
  </si>
  <si>
    <t>PODISTICA CLT TERNI</t>
  </si>
  <si>
    <t>MARCO  CAVALLUCCI</t>
  </si>
  <si>
    <t>A.S. RUNNERS SANGEMINI</t>
  </si>
  <si>
    <t>FRANCESCO  GUIDOBALDI</t>
  </si>
  <si>
    <t>E</t>
  </si>
  <si>
    <t>ANTONIO   MARTINI</t>
  </si>
  <si>
    <t>LIBERO</t>
  </si>
  <si>
    <t>MARCO  NEBULOSO</t>
  </si>
  <si>
    <t>FARNESE VINI  PESCARA</t>
  </si>
  <si>
    <t>SIMONE VINCENZONI</t>
  </si>
  <si>
    <t>LUCIO  MANCINELLI</t>
  </si>
  <si>
    <t>A.S.D. AMATORI PODISTICA TERNI</t>
  </si>
  <si>
    <t xml:space="preserve">STEFANO  TRUCCHIA </t>
  </si>
  <si>
    <t>A.S.D. BOVILLE  PODISTICA</t>
  </si>
  <si>
    <t>EMANUELE  FELICI</t>
  </si>
  <si>
    <t>A</t>
  </si>
  <si>
    <t>PODISTICA CARSULAE TERNI</t>
  </si>
  <si>
    <t>MARINO BESTIACO</t>
  </si>
  <si>
    <t>G.S.A. ATLETICA INSIEME</t>
  </si>
  <si>
    <t>FABIO   BRESCINI</t>
  </si>
  <si>
    <t>D</t>
  </si>
  <si>
    <t>ROMA ROAD RUNNERS CLUB</t>
  </si>
  <si>
    <t>ALESSANDRO  NEGRONI</t>
  </si>
  <si>
    <t>UISP VERZARI - ATL. CVA TREVI</t>
  </si>
  <si>
    <t>MARCO   VESCARELLI</t>
  </si>
  <si>
    <t>ATL. MYRICAE TERNI</t>
  </si>
  <si>
    <t>FABRIZIO  BRANDI</t>
  </si>
  <si>
    <t>ADRIANO  BRANDONI</t>
  </si>
  <si>
    <t>ATLETICA  FIANO  ROMANO</t>
  </si>
  <si>
    <t>BRUNO  GALIGANI</t>
  </si>
  <si>
    <t>G.S. AMLETO MONTI TERNI</t>
  </si>
  <si>
    <t>GIANCARLO  BORGHI</t>
  </si>
  <si>
    <t>H</t>
  </si>
  <si>
    <t>SANDRO   BARTOLLINI</t>
  </si>
  <si>
    <t>A.S.RUNNERS  SANGEMINI</t>
  </si>
  <si>
    <t>FABRIZIO  CROCIONI</t>
  </si>
  <si>
    <t>ELISABETTA  ZERINI</t>
  </si>
  <si>
    <t>VITTORIO  DONELASCI</t>
  </si>
  <si>
    <t>I</t>
  </si>
  <si>
    <t>STUDENTESCA CASSA di RISPARMIO di RIETI</t>
  </si>
  <si>
    <t>GIAMMARIO  FUSCO</t>
  </si>
  <si>
    <t>ROSANNA  PIGNORIO</t>
  </si>
  <si>
    <t>P</t>
  </si>
  <si>
    <t>A.S.D. ALBATROS  ROMA</t>
  </si>
  <si>
    <t>NATALINO  BORTOLONI</t>
  </si>
  <si>
    <t>G</t>
  </si>
  <si>
    <t>FABIO  PANZANO</t>
  </si>
  <si>
    <t>ROBERTO  DI VITTORIO</t>
  </si>
  <si>
    <t>RIETI IN CORSA</t>
  </si>
  <si>
    <t>SIMONE MARGARITA</t>
  </si>
  <si>
    <t>FILIBERTO PARIS</t>
  </si>
  <si>
    <t>CARLA  NERI</t>
  </si>
  <si>
    <t>RENATO  MUCCIARELLI</t>
  </si>
  <si>
    <t>ATLETICA VITA</t>
  </si>
  <si>
    <t>GIUSEPPE  COLANGELI</t>
  </si>
  <si>
    <t>A.S.D. AMATORI VILLA  PAMPHILI</t>
  </si>
  <si>
    <t>ANGELO   SCOPPETTUOLO</t>
  </si>
  <si>
    <t>ANDREA  BRIZI</t>
  </si>
  <si>
    <t>CAROLINA  AGABITI</t>
  </si>
  <si>
    <t>MARIA PIA  AMORI</t>
  </si>
  <si>
    <t>GIOVANNI  MANNETTI</t>
  </si>
  <si>
    <t>ANTONIO   CAROSI</t>
  </si>
  <si>
    <t>MICHELE  CONSAMARO</t>
  </si>
  <si>
    <t>RAFFAELE  TROISI</t>
  </si>
  <si>
    <t>A.S.D. PODISTICA OSTIA</t>
  </si>
  <si>
    <t>MAURIZIO  CALCERANO</t>
  </si>
  <si>
    <t xml:space="preserve">G.P. ATLETICA  FALERIA </t>
  </si>
  <si>
    <t>MARCELLA  PETRELLI</t>
  </si>
  <si>
    <t>THI KIM THU  ZERVOS</t>
  </si>
  <si>
    <t>O</t>
  </si>
  <si>
    <t>MASOUMEH  AMERI</t>
  </si>
  <si>
    <t>R</t>
  </si>
  <si>
    <t>PAOLO  VOLANTE</t>
  </si>
  <si>
    <t>DOMENICO  MANCINI</t>
  </si>
  <si>
    <t>A.S.D. ASTERIX  MORLUPO</t>
  </si>
  <si>
    <t>LAURA  CAMMARATA</t>
  </si>
  <si>
    <t>GIANCARLO  BROGI</t>
  </si>
  <si>
    <t>TOMMASO  CINGOLANI</t>
  </si>
  <si>
    <t>PODISTICA PRENESTE</t>
  </si>
  <si>
    <t>SIMONETTA  TARQUINI</t>
  </si>
  <si>
    <t>RUNNERS RIETI</t>
  </si>
  <si>
    <t>FEDERICO VEROLI</t>
  </si>
  <si>
    <t>GIOVANBATTISTA  POSCA</t>
  </si>
  <si>
    <t>GIUSEPPE   PALERMO</t>
  </si>
  <si>
    <t>L</t>
  </si>
  <si>
    <t>A.S.D. AMATORI  PODISTICA TERNI</t>
  </si>
  <si>
    <t>LINA   TARTAMELLI</t>
  </si>
  <si>
    <t>S</t>
  </si>
  <si>
    <t>GRAZIA  VECCHI</t>
  </si>
  <si>
    <t>IGNAZIO  BANDINU</t>
  </si>
  <si>
    <t>ASTERIX  MORLUPO</t>
  </si>
  <si>
    <t>ROBERTO   DALMAZI</t>
  </si>
  <si>
    <t>ANNA  BISEGNA</t>
  </si>
  <si>
    <t>Q</t>
  </si>
  <si>
    <t>ROBERTO  GIANNINI</t>
  </si>
  <si>
    <t>RENZO SCONOCCHIA</t>
  </si>
  <si>
    <t>G.P.ATLETICA FALERIA</t>
  </si>
  <si>
    <t>Giro Leonessano 1^ edizione</t>
  </si>
  <si>
    <t>Leonessa (RI) Italia - Domenica 14/06/2009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</si>
</sst>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21" fontId="13" fillId="0" borderId="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pane ySplit="3" topLeftCell="BM4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57" t="s">
        <v>124</v>
      </c>
      <c r="B1" s="57"/>
      <c r="C1" s="57"/>
      <c r="D1" s="57"/>
      <c r="E1" s="57"/>
      <c r="F1" s="57"/>
      <c r="G1" s="58"/>
      <c r="H1" s="58"/>
      <c r="I1" s="58"/>
    </row>
    <row r="2" spans="1:9" ht="24.75" customHeight="1" thickBot="1">
      <c r="A2" s="59" t="s">
        <v>125</v>
      </c>
      <c r="B2" s="60"/>
      <c r="C2" s="60"/>
      <c r="D2" s="60"/>
      <c r="E2" s="60"/>
      <c r="F2" s="60"/>
      <c r="G2" s="61"/>
      <c r="H2" s="5" t="s">
        <v>0</v>
      </c>
      <c r="I2" s="6">
        <v>10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3">
        <v>1</v>
      </c>
      <c r="B4" s="46" t="s">
        <v>18</v>
      </c>
      <c r="C4" s="49"/>
      <c r="D4" s="38" t="s">
        <v>19</v>
      </c>
      <c r="E4" s="37" t="s">
        <v>20</v>
      </c>
      <c r="F4" s="39">
        <v>0.02304398148148148</v>
      </c>
      <c r="G4" s="22" t="str">
        <f aca="true" t="shared" si="0" ref="G4:G65">TEXT(INT((HOUR(F4)*3600+MINUTE(F4)*60+SECOND(F4))/$I$2/60),"0")&amp;"."&amp;TEXT(MOD((HOUR(F4)*3600+MINUTE(F4)*60+SECOND(F4))/$I$2,60),"00")&amp;"/km"</f>
        <v>3.19/km</v>
      </c>
      <c r="H4" s="9">
        <f aca="true" t="shared" si="1" ref="H4:H28">F4-$F$4</f>
        <v>0</v>
      </c>
      <c r="I4" s="9">
        <f aca="true" t="shared" si="2" ref="I4:I28">F4-INDEX($F$4:$F$891,MATCH(D4,$D$4:$D$891,0))</f>
        <v>0</v>
      </c>
    </row>
    <row r="5" spans="1:9" s="1" customFormat="1" ht="15" customHeight="1">
      <c r="A5" s="20">
        <v>2</v>
      </c>
      <c r="B5" s="47" t="s">
        <v>21</v>
      </c>
      <c r="C5" s="50"/>
      <c r="D5" s="41" t="s">
        <v>22</v>
      </c>
      <c r="E5" s="40" t="s">
        <v>23</v>
      </c>
      <c r="F5" s="42">
        <v>0.023680555555555555</v>
      </c>
      <c r="G5" s="7" t="str">
        <f t="shared" si="0"/>
        <v>3.25/km</v>
      </c>
      <c r="H5" s="10">
        <f t="shared" si="1"/>
        <v>0.0006365740740740741</v>
      </c>
      <c r="I5" s="10">
        <f t="shared" si="2"/>
        <v>0</v>
      </c>
    </row>
    <row r="6" spans="1:9" s="1" customFormat="1" ht="15" customHeight="1">
      <c r="A6" s="20">
        <v>3</v>
      </c>
      <c r="B6" s="47" t="s">
        <v>24</v>
      </c>
      <c r="C6" s="50"/>
      <c r="D6" s="41" t="s">
        <v>22</v>
      </c>
      <c r="E6" s="40" t="s">
        <v>25</v>
      </c>
      <c r="F6" s="42">
        <v>0.024166666666666666</v>
      </c>
      <c r="G6" s="7" t="str">
        <f t="shared" si="0"/>
        <v>3.29/km</v>
      </c>
      <c r="H6" s="10">
        <f t="shared" si="1"/>
        <v>0.001122685185185185</v>
      </c>
      <c r="I6" s="10">
        <f t="shared" si="2"/>
        <v>0.00048611111111111077</v>
      </c>
    </row>
    <row r="7" spans="1:9" s="1" customFormat="1" ht="15" customHeight="1">
      <c r="A7" s="20">
        <v>4</v>
      </c>
      <c r="B7" s="47" t="s">
        <v>26</v>
      </c>
      <c r="C7" s="50"/>
      <c r="D7" s="41" t="s">
        <v>22</v>
      </c>
      <c r="E7" s="40" t="s">
        <v>27</v>
      </c>
      <c r="F7" s="42">
        <v>0.024560185185185185</v>
      </c>
      <c r="G7" s="7" t="str">
        <f t="shared" si="0"/>
        <v>3.32/km</v>
      </c>
      <c r="H7" s="10">
        <f t="shared" si="1"/>
        <v>0.0015162037037037036</v>
      </c>
      <c r="I7" s="10">
        <f t="shared" si="2"/>
        <v>0.0008796296296296295</v>
      </c>
    </row>
    <row r="8" spans="1:9" s="1" customFormat="1" ht="15" customHeight="1">
      <c r="A8" s="20">
        <v>5</v>
      </c>
      <c r="B8" s="47" t="s">
        <v>28</v>
      </c>
      <c r="C8" s="50"/>
      <c r="D8" s="41" t="s">
        <v>22</v>
      </c>
      <c r="E8" s="40" t="s">
        <v>29</v>
      </c>
      <c r="F8" s="42">
        <v>0.025057870370370373</v>
      </c>
      <c r="G8" s="7" t="str">
        <f t="shared" si="0"/>
        <v>3.37/km</v>
      </c>
      <c r="H8" s="10">
        <f t="shared" si="1"/>
        <v>0.0020138888888888914</v>
      </c>
      <c r="I8" s="10">
        <f t="shared" si="2"/>
        <v>0.0013773148148148173</v>
      </c>
    </row>
    <row r="9" spans="1:9" s="1" customFormat="1" ht="15" customHeight="1">
      <c r="A9" s="20">
        <v>6</v>
      </c>
      <c r="B9" s="47" t="s">
        <v>30</v>
      </c>
      <c r="C9" s="50"/>
      <c r="D9" s="41" t="s">
        <v>31</v>
      </c>
      <c r="E9" s="40" t="s">
        <v>29</v>
      </c>
      <c r="F9" s="42">
        <v>0.02528935185185185</v>
      </c>
      <c r="G9" s="7" t="str">
        <f t="shared" si="0"/>
        <v>3.39/km</v>
      </c>
      <c r="H9" s="10">
        <f t="shared" si="1"/>
        <v>0.00224537037037037</v>
      </c>
      <c r="I9" s="10">
        <f t="shared" si="2"/>
        <v>0</v>
      </c>
    </row>
    <row r="10" spans="1:9" s="1" customFormat="1" ht="15" customHeight="1">
      <c r="A10" s="20">
        <v>7</v>
      </c>
      <c r="B10" s="47" t="s">
        <v>32</v>
      </c>
      <c r="C10" s="50"/>
      <c r="D10" s="41" t="s">
        <v>19</v>
      </c>
      <c r="E10" s="40" t="s">
        <v>33</v>
      </c>
      <c r="F10" s="42">
        <v>0.025879629629629627</v>
      </c>
      <c r="G10" s="7" t="str">
        <f t="shared" si="0"/>
        <v>3.44/km</v>
      </c>
      <c r="H10" s="10">
        <f t="shared" si="1"/>
        <v>0.002835648148148146</v>
      </c>
      <c r="I10" s="10">
        <f t="shared" si="2"/>
        <v>0.002835648148148146</v>
      </c>
    </row>
    <row r="11" spans="1:9" s="1" customFormat="1" ht="15" customHeight="1">
      <c r="A11" s="20">
        <v>8</v>
      </c>
      <c r="B11" s="47" t="s">
        <v>34</v>
      </c>
      <c r="C11" s="50"/>
      <c r="D11" s="41" t="s">
        <v>22</v>
      </c>
      <c r="E11" s="40" t="s">
        <v>35</v>
      </c>
      <c r="F11" s="42">
        <v>0.02597222222222222</v>
      </c>
      <c r="G11" s="7" t="str">
        <f t="shared" si="0"/>
        <v>3.44/km</v>
      </c>
      <c r="H11" s="10">
        <f t="shared" si="1"/>
        <v>0.002928240740740738</v>
      </c>
      <c r="I11" s="10">
        <f t="shared" si="2"/>
        <v>0.002291666666666664</v>
      </c>
    </row>
    <row r="12" spans="1:9" s="1" customFormat="1" ht="15" customHeight="1">
      <c r="A12" s="20">
        <v>9</v>
      </c>
      <c r="B12" s="47" t="s">
        <v>36</v>
      </c>
      <c r="C12" s="50"/>
      <c r="D12" s="41" t="s">
        <v>19</v>
      </c>
      <c r="E12" s="40" t="s">
        <v>29</v>
      </c>
      <c r="F12" s="42">
        <v>0.027222222222222228</v>
      </c>
      <c r="G12" s="7" t="str">
        <f t="shared" si="0"/>
        <v>3.55/km</v>
      </c>
      <c r="H12" s="10">
        <f t="shared" si="1"/>
        <v>0.004178240740740746</v>
      </c>
      <c r="I12" s="10">
        <f t="shared" si="2"/>
        <v>0.004178240740740746</v>
      </c>
    </row>
    <row r="13" spans="1:9" s="1" customFormat="1" ht="15" customHeight="1">
      <c r="A13" s="20">
        <v>10</v>
      </c>
      <c r="B13" s="47" t="s">
        <v>37</v>
      </c>
      <c r="C13" s="50"/>
      <c r="D13" s="41" t="s">
        <v>19</v>
      </c>
      <c r="E13" s="40" t="s">
        <v>38</v>
      </c>
      <c r="F13" s="42">
        <v>0.027418981481481485</v>
      </c>
      <c r="G13" s="7" t="str">
        <f t="shared" si="0"/>
        <v>3.57/km</v>
      </c>
      <c r="H13" s="10">
        <f t="shared" si="1"/>
        <v>0.004375000000000004</v>
      </c>
      <c r="I13" s="10">
        <f t="shared" si="2"/>
        <v>0.004375000000000004</v>
      </c>
    </row>
    <row r="14" spans="1:9" s="1" customFormat="1" ht="15" customHeight="1">
      <c r="A14" s="20">
        <v>11</v>
      </c>
      <c r="B14" s="47" t="s">
        <v>39</v>
      </c>
      <c r="C14" s="50"/>
      <c r="D14" s="41" t="s">
        <v>31</v>
      </c>
      <c r="E14" s="40" t="s">
        <v>40</v>
      </c>
      <c r="F14" s="42">
        <v>0.027928240740740743</v>
      </c>
      <c r="G14" s="7" t="str">
        <f t="shared" si="0"/>
        <v>4.01/km</v>
      </c>
      <c r="H14" s="10">
        <f t="shared" si="1"/>
        <v>0.004884259259259262</v>
      </c>
      <c r="I14" s="10">
        <f t="shared" si="2"/>
        <v>0.002638888888888892</v>
      </c>
    </row>
    <row r="15" spans="1:9" s="1" customFormat="1" ht="15" customHeight="1">
      <c r="A15" s="20">
        <v>12</v>
      </c>
      <c r="B15" s="47" t="s">
        <v>41</v>
      </c>
      <c r="C15" s="50"/>
      <c r="D15" s="41" t="s">
        <v>42</v>
      </c>
      <c r="E15" s="40" t="s">
        <v>43</v>
      </c>
      <c r="F15" s="42">
        <v>0.02847222222222222</v>
      </c>
      <c r="G15" s="7" t="str">
        <f t="shared" si="0"/>
        <v>4.06/km</v>
      </c>
      <c r="H15" s="10">
        <f t="shared" si="1"/>
        <v>0.00542824074074074</v>
      </c>
      <c r="I15" s="10">
        <f t="shared" si="2"/>
        <v>0</v>
      </c>
    </row>
    <row r="16" spans="1:9" s="1" customFormat="1" ht="15" customHeight="1">
      <c r="A16" s="20">
        <v>13</v>
      </c>
      <c r="B16" s="47" t="s">
        <v>44</v>
      </c>
      <c r="C16" s="50"/>
      <c r="D16" s="41" t="s">
        <v>14</v>
      </c>
      <c r="E16" s="40" t="s">
        <v>45</v>
      </c>
      <c r="F16" s="42">
        <v>0.02871527777777778</v>
      </c>
      <c r="G16" s="7" t="str">
        <f t="shared" si="0"/>
        <v>4.08/km</v>
      </c>
      <c r="H16" s="10">
        <f t="shared" si="1"/>
        <v>0.005671296296296299</v>
      </c>
      <c r="I16" s="10">
        <f t="shared" si="2"/>
        <v>0</v>
      </c>
    </row>
    <row r="17" spans="1:9" s="1" customFormat="1" ht="15" customHeight="1">
      <c r="A17" s="20">
        <v>14</v>
      </c>
      <c r="B17" s="47" t="s">
        <v>46</v>
      </c>
      <c r="C17" s="50"/>
      <c r="D17" s="41" t="s">
        <v>47</v>
      </c>
      <c r="E17" s="40" t="s">
        <v>48</v>
      </c>
      <c r="F17" s="42">
        <v>0.02871527777777778</v>
      </c>
      <c r="G17" s="7" t="str">
        <f t="shared" si="0"/>
        <v>4.08/km</v>
      </c>
      <c r="H17" s="10">
        <f t="shared" si="1"/>
        <v>0.005671296296296299</v>
      </c>
      <c r="I17" s="10">
        <f t="shared" si="2"/>
        <v>0</v>
      </c>
    </row>
    <row r="18" spans="1:9" s="1" customFormat="1" ht="15" customHeight="1">
      <c r="A18" s="20">
        <v>15</v>
      </c>
      <c r="B18" s="47" t="s">
        <v>49</v>
      </c>
      <c r="C18" s="50"/>
      <c r="D18" s="41" t="s">
        <v>42</v>
      </c>
      <c r="E18" s="40" t="s">
        <v>50</v>
      </c>
      <c r="F18" s="42">
        <v>0.028819444444444443</v>
      </c>
      <c r="G18" s="7" t="str">
        <f t="shared" si="0"/>
        <v>4.09/km</v>
      </c>
      <c r="H18" s="10">
        <f t="shared" si="1"/>
        <v>0.005775462962962961</v>
      </c>
      <c r="I18" s="10">
        <f t="shared" si="2"/>
        <v>0.000347222222222221</v>
      </c>
    </row>
    <row r="19" spans="1:9" s="1" customFormat="1" ht="15" customHeight="1">
      <c r="A19" s="20">
        <v>16</v>
      </c>
      <c r="B19" s="47" t="s">
        <v>51</v>
      </c>
      <c r="C19" s="50"/>
      <c r="D19" s="41" t="s">
        <v>22</v>
      </c>
      <c r="E19" s="40" t="s">
        <v>52</v>
      </c>
      <c r="F19" s="42">
        <v>0.02884259259259259</v>
      </c>
      <c r="G19" s="7" t="str">
        <f t="shared" si="0"/>
        <v>4.09/km</v>
      </c>
      <c r="H19" s="10">
        <f t="shared" si="1"/>
        <v>0.0057986111111111086</v>
      </c>
      <c r="I19" s="10">
        <f t="shared" si="2"/>
        <v>0.005162037037037034</v>
      </c>
    </row>
    <row r="20" spans="1:9" s="1" customFormat="1" ht="15" customHeight="1">
      <c r="A20" s="20">
        <v>17</v>
      </c>
      <c r="B20" s="47" t="s">
        <v>53</v>
      </c>
      <c r="C20" s="50"/>
      <c r="D20" s="41" t="s">
        <v>19</v>
      </c>
      <c r="E20" s="40" t="s">
        <v>45</v>
      </c>
      <c r="F20" s="42">
        <v>0.029282407407407406</v>
      </c>
      <c r="G20" s="7" t="str">
        <f t="shared" si="0"/>
        <v>4.13/km</v>
      </c>
      <c r="H20" s="10">
        <f t="shared" si="1"/>
        <v>0.006238425925925925</v>
      </c>
      <c r="I20" s="10">
        <f t="shared" si="2"/>
        <v>0.006238425925925925</v>
      </c>
    </row>
    <row r="21" spans="1:9" s="1" customFormat="1" ht="15" customHeight="1">
      <c r="A21" s="20">
        <v>18</v>
      </c>
      <c r="B21" s="47" t="s">
        <v>54</v>
      </c>
      <c r="C21" s="50"/>
      <c r="D21" s="41" t="s">
        <v>47</v>
      </c>
      <c r="E21" s="40" t="s">
        <v>55</v>
      </c>
      <c r="F21" s="42">
        <v>0.029305555555555557</v>
      </c>
      <c r="G21" s="7" t="str">
        <f t="shared" si="0"/>
        <v>4.13/km</v>
      </c>
      <c r="H21" s="10">
        <f t="shared" si="1"/>
        <v>0.006261574074074076</v>
      </c>
      <c r="I21" s="10">
        <f t="shared" si="2"/>
        <v>0.0005902777777777764</v>
      </c>
    </row>
    <row r="22" spans="1:9" s="1" customFormat="1" ht="15" customHeight="1">
      <c r="A22" s="20">
        <v>19</v>
      </c>
      <c r="B22" s="47" t="s">
        <v>56</v>
      </c>
      <c r="C22" s="50"/>
      <c r="D22" s="41" t="s">
        <v>22</v>
      </c>
      <c r="E22" s="40" t="s">
        <v>57</v>
      </c>
      <c r="F22" s="42">
        <v>0.029490740740740744</v>
      </c>
      <c r="G22" s="7" t="str">
        <f t="shared" si="0"/>
        <v>4.15/km</v>
      </c>
      <c r="H22" s="10">
        <f t="shared" si="1"/>
        <v>0.006446759259259263</v>
      </c>
      <c r="I22" s="10">
        <f t="shared" si="2"/>
        <v>0.005810185185185189</v>
      </c>
    </row>
    <row r="23" spans="1:9" s="1" customFormat="1" ht="15" customHeight="1">
      <c r="A23" s="20">
        <v>20</v>
      </c>
      <c r="B23" s="47" t="s">
        <v>58</v>
      </c>
      <c r="C23" s="50"/>
      <c r="D23" s="41" t="s">
        <v>59</v>
      </c>
      <c r="E23" s="40" t="s">
        <v>38</v>
      </c>
      <c r="F23" s="42">
        <v>0.02956018518518519</v>
      </c>
      <c r="G23" s="7" t="str">
        <f t="shared" si="0"/>
        <v>4.15/km</v>
      </c>
      <c r="H23" s="10">
        <f t="shared" si="1"/>
        <v>0.006516203703703708</v>
      </c>
      <c r="I23" s="10">
        <f t="shared" si="2"/>
        <v>0</v>
      </c>
    </row>
    <row r="24" spans="1:9" s="1" customFormat="1" ht="15" customHeight="1">
      <c r="A24" s="20">
        <v>21</v>
      </c>
      <c r="B24" s="47" t="s">
        <v>60</v>
      </c>
      <c r="C24" s="50"/>
      <c r="D24" s="41" t="s">
        <v>31</v>
      </c>
      <c r="E24" s="40" t="s">
        <v>61</v>
      </c>
      <c r="F24" s="42">
        <v>0.02960648148148148</v>
      </c>
      <c r="G24" s="7" t="str">
        <f t="shared" si="0"/>
        <v>4.16/km</v>
      </c>
      <c r="H24" s="10">
        <f t="shared" si="1"/>
        <v>0.006562499999999999</v>
      </c>
      <c r="I24" s="10">
        <f t="shared" si="2"/>
        <v>0.004317129629629629</v>
      </c>
    </row>
    <row r="25" spans="1:9" s="1" customFormat="1" ht="15" customHeight="1">
      <c r="A25" s="20">
        <v>22</v>
      </c>
      <c r="B25" s="47" t="s">
        <v>62</v>
      </c>
      <c r="C25" s="50"/>
      <c r="D25" s="41" t="s">
        <v>19</v>
      </c>
      <c r="E25" s="40" t="s">
        <v>27</v>
      </c>
      <c r="F25" s="42">
        <v>0.0297337962962963</v>
      </c>
      <c r="G25" s="7" t="str">
        <f t="shared" si="0"/>
        <v>4.17/km</v>
      </c>
      <c r="H25" s="10">
        <f t="shared" si="1"/>
        <v>0.006689814814814819</v>
      </c>
      <c r="I25" s="10">
        <f t="shared" si="2"/>
        <v>0.006689814814814819</v>
      </c>
    </row>
    <row r="26" spans="1:9" s="1" customFormat="1" ht="15" customHeight="1">
      <c r="A26" s="20">
        <v>23</v>
      </c>
      <c r="B26" s="47" t="s">
        <v>63</v>
      </c>
      <c r="C26" s="50"/>
      <c r="D26" s="41" t="s">
        <v>13</v>
      </c>
      <c r="E26" s="40" t="s">
        <v>29</v>
      </c>
      <c r="F26" s="42">
        <v>0.029780092592592594</v>
      </c>
      <c r="G26" s="7" t="str">
        <f t="shared" si="0"/>
        <v>4.17/km</v>
      </c>
      <c r="H26" s="10">
        <f t="shared" si="1"/>
        <v>0.006736111111111113</v>
      </c>
      <c r="I26" s="10">
        <f t="shared" si="2"/>
        <v>0</v>
      </c>
    </row>
    <row r="27" spans="1:9" s="2" customFormat="1" ht="15" customHeight="1">
      <c r="A27" s="20">
        <v>24</v>
      </c>
      <c r="B27" s="47" t="s">
        <v>64</v>
      </c>
      <c r="C27" s="50"/>
      <c r="D27" s="41" t="s">
        <v>65</v>
      </c>
      <c r="E27" s="40" t="s">
        <v>66</v>
      </c>
      <c r="F27" s="42">
        <v>0.029872685185185183</v>
      </c>
      <c r="G27" s="7" t="str">
        <f t="shared" si="0"/>
        <v>4.18/km</v>
      </c>
      <c r="H27" s="10">
        <f t="shared" si="1"/>
        <v>0.006828703703703701</v>
      </c>
      <c r="I27" s="10">
        <f t="shared" si="2"/>
        <v>0</v>
      </c>
    </row>
    <row r="28" spans="1:9" s="1" customFormat="1" ht="15" customHeight="1">
      <c r="A28" s="20">
        <v>25</v>
      </c>
      <c r="B28" s="47" t="s">
        <v>67</v>
      </c>
      <c r="C28" s="50"/>
      <c r="D28" s="41" t="s">
        <v>14</v>
      </c>
      <c r="E28" s="40" t="s">
        <v>27</v>
      </c>
      <c r="F28" s="42">
        <v>0.029953703703703705</v>
      </c>
      <c r="G28" s="7" t="str">
        <f t="shared" si="0"/>
        <v>4.19/km</v>
      </c>
      <c r="H28" s="10">
        <f t="shared" si="1"/>
        <v>0.006909722222222223</v>
      </c>
      <c r="I28" s="10">
        <f t="shared" si="2"/>
        <v>0.001238425925925924</v>
      </c>
    </row>
    <row r="29" spans="1:9" s="1" customFormat="1" ht="15" customHeight="1">
      <c r="A29" s="20">
        <v>26</v>
      </c>
      <c r="B29" s="47" t="s">
        <v>68</v>
      </c>
      <c r="C29" s="50"/>
      <c r="D29" s="41" t="s">
        <v>69</v>
      </c>
      <c r="E29" s="40" t="s">
        <v>70</v>
      </c>
      <c r="F29" s="42">
        <v>0.03019675925925926</v>
      </c>
      <c r="G29" s="7" t="str">
        <f t="shared" si="0"/>
        <v>4.21/km</v>
      </c>
      <c r="H29" s="10">
        <f>F29-$F$4</f>
        <v>0.007152777777777779</v>
      </c>
      <c r="I29" s="10">
        <f>F29-INDEX($F$4:$F$891,MATCH(D29,$D$4:$D$891,0))</f>
        <v>0</v>
      </c>
    </row>
    <row r="30" spans="1:9" s="1" customFormat="1" ht="15" customHeight="1">
      <c r="A30" s="29">
        <v>27</v>
      </c>
      <c r="B30" s="52" t="s">
        <v>71</v>
      </c>
      <c r="C30" s="53"/>
      <c r="D30" s="54" t="s">
        <v>72</v>
      </c>
      <c r="E30" s="55" t="s">
        <v>11</v>
      </c>
      <c r="F30" s="56">
        <v>0.030219907407407407</v>
      </c>
      <c r="G30" s="31" t="str">
        <f t="shared" si="0"/>
        <v>4.21/km</v>
      </c>
      <c r="H30" s="32">
        <f>F30-$F$4</f>
        <v>0.007175925925925926</v>
      </c>
      <c r="I30" s="32">
        <f>F30-INDEX($F$4:$F$891,MATCH(D30,$D$4:$D$891,0))</f>
        <v>0</v>
      </c>
    </row>
    <row r="31" spans="1:9" s="1" customFormat="1" ht="15" customHeight="1">
      <c r="A31" s="20">
        <v>28</v>
      </c>
      <c r="B31" s="47" t="s">
        <v>73</v>
      </c>
      <c r="C31" s="50"/>
      <c r="D31" s="41" t="s">
        <v>47</v>
      </c>
      <c r="E31" s="40" t="s">
        <v>70</v>
      </c>
      <c r="F31" s="42">
        <v>0.03037037037037037</v>
      </c>
      <c r="G31" s="7" t="str">
        <f t="shared" si="0"/>
        <v>4.22/km</v>
      </c>
      <c r="H31" s="10">
        <f>F31-$F$4</f>
        <v>0.007326388888888889</v>
      </c>
      <c r="I31" s="10">
        <f>F31-INDEX($F$4:$F$891,MATCH(D31,$D$4:$D$891,0))</f>
        <v>0.00165509259259259</v>
      </c>
    </row>
    <row r="32" spans="1:9" s="1" customFormat="1" ht="15" customHeight="1">
      <c r="A32" s="20">
        <v>29</v>
      </c>
      <c r="B32" s="47" t="s">
        <v>74</v>
      </c>
      <c r="C32" s="50"/>
      <c r="D32" s="41" t="s">
        <v>47</v>
      </c>
      <c r="E32" s="40" t="s">
        <v>75</v>
      </c>
      <c r="F32" s="42">
        <v>0.03079861111111111</v>
      </c>
      <c r="G32" s="7" t="str">
        <f t="shared" si="0"/>
        <v>4.26/km</v>
      </c>
      <c r="H32" s="10">
        <f>F32-$F$4</f>
        <v>0.007754629629629629</v>
      </c>
      <c r="I32" s="10">
        <f>F32-INDEX($F$4:$F$891,MATCH(D32,$D$4:$D$891,0))</f>
        <v>0.0020833333333333294</v>
      </c>
    </row>
    <row r="33" spans="1:9" s="1" customFormat="1" ht="15" customHeight="1">
      <c r="A33" s="20">
        <v>30</v>
      </c>
      <c r="B33" s="47" t="s">
        <v>76</v>
      </c>
      <c r="C33" s="50"/>
      <c r="D33" s="41" t="s">
        <v>42</v>
      </c>
      <c r="E33" s="40" t="s">
        <v>66</v>
      </c>
      <c r="F33" s="42">
        <v>0.03130787037037037</v>
      </c>
      <c r="G33" s="7" t="str">
        <f t="shared" si="0"/>
        <v>4.31/km</v>
      </c>
      <c r="H33" s="10">
        <f>F33-$F$4</f>
        <v>0.008263888888888887</v>
      </c>
      <c r="I33" s="10">
        <f>F33-INDEX($F$4:$F$891,MATCH(D33,$D$4:$D$891,0))</f>
        <v>0.002835648148148146</v>
      </c>
    </row>
    <row r="34" spans="1:9" s="1" customFormat="1" ht="15" customHeight="1">
      <c r="A34" s="20">
        <v>31</v>
      </c>
      <c r="B34" s="47" t="s">
        <v>77</v>
      </c>
      <c r="C34" s="50"/>
      <c r="D34" s="41" t="s">
        <v>31</v>
      </c>
      <c r="E34" s="40" t="s">
        <v>66</v>
      </c>
      <c r="F34" s="42">
        <v>0.03137731481481481</v>
      </c>
      <c r="G34" s="7" t="str">
        <f t="shared" si="0"/>
        <v>4.31/km</v>
      </c>
      <c r="H34" s="10">
        <f aca="true" t="shared" si="3" ref="H34:H64">F34-$F$4</f>
        <v>0.008333333333333328</v>
      </c>
      <c r="I34" s="10">
        <f aca="true" t="shared" si="4" ref="I34:I64">F34-INDEX($F$4:$F$891,MATCH(D34,$D$4:$D$891,0))</f>
        <v>0.006087962962962958</v>
      </c>
    </row>
    <row r="35" spans="1:9" ht="12.75">
      <c r="A35" s="20">
        <v>32</v>
      </c>
      <c r="B35" s="47" t="s">
        <v>78</v>
      </c>
      <c r="C35" s="50"/>
      <c r="D35" s="41" t="s">
        <v>13</v>
      </c>
      <c r="E35" s="40" t="s">
        <v>29</v>
      </c>
      <c r="F35" s="42">
        <v>0.03146990740740741</v>
      </c>
      <c r="G35" s="7" t="str">
        <f t="shared" si="0"/>
        <v>4.32/km</v>
      </c>
      <c r="H35" s="10">
        <f t="shared" si="3"/>
        <v>0.00842592592592593</v>
      </c>
      <c r="I35" s="10">
        <f t="shared" si="4"/>
        <v>0.0016898148148148176</v>
      </c>
    </row>
    <row r="36" spans="1:9" ht="12.75">
      <c r="A36" s="20">
        <v>33</v>
      </c>
      <c r="B36" s="47" t="s">
        <v>79</v>
      </c>
      <c r="C36" s="50"/>
      <c r="D36" s="41" t="s">
        <v>47</v>
      </c>
      <c r="E36" s="40" t="s">
        <v>80</v>
      </c>
      <c r="F36" s="42">
        <v>0.03155092592592592</v>
      </c>
      <c r="G36" s="7" t="str">
        <f t="shared" si="0"/>
        <v>4.33/km</v>
      </c>
      <c r="H36" s="10">
        <f t="shared" si="3"/>
        <v>0.008506944444444439</v>
      </c>
      <c r="I36" s="10">
        <f t="shared" si="4"/>
        <v>0.0028356481481481392</v>
      </c>
    </row>
    <row r="37" spans="1:9" ht="12.75">
      <c r="A37" s="20">
        <v>34</v>
      </c>
      <c r="B37" s="47" t="s">
        <v>81</v>
      </c>
      <c r="C37" s="50"/>
      <c r="D37" s="41" t="s">
        <v>14</v>
      </c>
      <c r="E37" s="40" t="s">
        <v>82</v>
      </c>
      <c r="F37" s="42">
        <v>0.03234953703703704</v>
      </c>
      <c r="G37" s="7" t="str">
        <f t="shared" si="0"/>
        <v>4.40/km</v>
      </c>
      <c r="H37" s="10">
        <f t="shared" si="3"/>
        <v>0.009305555555555556</v>
      </c>
      <c r="I37" s="10">
        <f t="shared" si="4"/>
        <v>0.0036342592592592572</v>
      </c>
    </row>
    <row r="38" spans="1:9" ht="12.75">
      <c r="A38" s="20">
        <v>35</v>
      </c>
      <c r="B38" s="47" t="s">
        <v>83</v>
      </c>
      <c r="C38" s="50"/>
      <c r="D38" s="41" t="s">
        <v>72</v>
      </c>
      <c r="E38" s="40" t="s">
        <v>25</v>
      </c>
      <c r="F38" s="42">
        <v>0.0327662037037037</v>
      </c>
      <c r="G38" s="7" t="str">
        <f t="shared" si="0"/>
        <v>4.43/km</v>
      </c>
      <c r="H38" s="10">
        <f t="shared" si="3"/>
        <v>0.009722222222222219</v>
      </c>
      <c r="I38" s="10">
        <f t="shared" si="4"/>
        <v>0.002546296296296293</v>
      </c>
    </row>
    <row r="39" spans="1:9" ht="12.75">
      <c r="A39" s="20">
        <v>36</v>
      </c>
      <c r="B39" s="47" t="s">
        <v>84</v>
      </c>
      <c r="C39" s="50"/>
      <c r="D39" s="41" t="s">
        <v>19</v>
      </c>
      <c r="E39" s="40" t="s">
        <v>29</v>
      </c>
      <c r="F39" s="42">
        <v>0.03292824074074074</v>
      </c>
      <c r="G39" s="7" t="str">
        <f t="shared" si="0"/>
        <v>4.45/km</v>
      </c>
      <c r="H39" s="10">
        <f t="shared" si="3"/>
        <v>0.009884259259259256</v>
      </c>
      <c r="I39" s="10">
        <f t="shared" si="4"/>
        <v>0.009884259259259256</v>
      </c>
    </row>
    <row r="40" spans="1:9" ht="12.75">
      <c r="A40" s="20">
        <v>37</v>
      </c>
      <c r="B40" s="47" t="s">
        <v>85</v>
      </c>
      <c r="C40" s="50"/>
      <c r="D40" s="41" t="s">
        <v>69</v>
      </c>
      <c r="E40" s="40" t="s">
        <v>29</v>
      </c>
      <c r="F40" s="42">
        <v>0.03326388888888889</v>
      </c>
      <c r="G40" s="7" t="str">
        <f t="shared" si="0"/>
        <v>4.47/km</v>
      </c>
      <c r="H40" s="10">
        <f t="shared" si="3"/>
        <v>0.01021990740740741</v>
      </c>
      <c r="I40" s="10">
        <f t="shared" si="4"/>
        <v>0.0030671296296296315</v>
      </c>
    </row>
    <row r="41" spans="1:9" ht="12.75">
      <c r="A41" s="20">
        <v>38</v>
      </c>
      <c r="B41" s="47" t="s">
        <v>86</v>
      </c>
      <c r="C41" s="50"/>
      <c r="D41" s="41" t="s">
        <v>69</v>
      </c>
      <c r="E41" s="40" t="s">
        <v>23</v>
      </c>
      <c r="F41" s="42">
        <v>0.03327546296296296</v>
      </c>
      <c r="G41" s="7" t="str">
        <f t="shared" si="0"/>
        <v>4.48/km</v>
      </c>
      <c r="H41" s="10">
        <f t="shared" si="3"/>
        <v>0.010231481481481477</v>
      </c>
      <c r="I41" s="10">
        <f t="shared" si="4"/>
        <v>0.003078703703703698</v>
      </c>
    </row>
    <row r="42" spans="1:9" ht="12.75">
      <c r="A42" s="20">
        <v>39</v>
      </c>
      <c r="B42" s="47" t="s">
        <v>87</v>
      </c>
      <c r="C42" s="50"/>
      <c r="D42" s="41" t="s">
        <v>31</v>
      </c>
      <c r="E42" s="40" t="s">
        <v>82</v>
      </c>
      <c r="F42" s="42">
        <v>0.03333333333333333</v>
      </c>
      <c r="G42" s="7" t="str">
        <f t="shared" si="0"/>
        <v>4.48/km</v>
      </c>
      <c r="H42" s="10">
        <f t="shared" si="3"/>
        <v>0.010289351851851852</v>
      </c>
      <c r="I42" s="10">
        <f t="shared" si="4"/>
        <v>0.008043981481481482</v>
      </c>
    </row>
    <row r="43" spans="1:9" ht="12.75">
      <c r="A43" s="20">
        <v>40</v>
      </c>
      <c r="B43" s="47" t="s">
        <v>88</v>
      </c>
      <c r="C43" s="50"/>
      <c r="D43" s="41" t="s">
        <v>59</v>
      </c>
      <c r="E43" s="40" t="s">
        <v>33</v>
      </c>
      <c r="F43" s="42">
        <v>0.03359953703703704</v>
      </c>
      <c r="G43" s="7" t="str">
        <f t="shared" si="0"/>
        <v>4.50/km</v>
      </c>
      <c r="H43" s="10">
        <f t="shared" si="3"/>
        <v>0.010555555555555558</v>
      </c>
      <c r="I43" s="10">
        <f t="shared" si="4"/>
        <v>0.0040393518518518495</v>
      </c>
    </row>
    <row r="44" spans="1:9" ht="12.75">
      <c r="A44" s="20">
        <v>41</v>
      </c>
      <c r="B44" s="47" t="s">
        <v>89</v>
      </c>
      <c r="C44" s="50"/>
      <c r="D44" s="41" t="s">
        <v>59</v>
      </c>
      <c r="E44" s="40" t="s">
        <v>45</v>
      </c>
      <c r="F44" s="42">
        <v>0.034583333333333334</v>
      </c>
      <c r="G44" s="7" t="str">
        <f t="shared" si="0"/>
        <v>4.59/km</v>
      </c>
      <c r="H44" s="10">
        <f t="shared" si="3"/>
        <v>0.011539351851851853</v>
      </c>
      <c r="I44" s="10">
        <f t="shared" si="4"/>
        <v>0.005023148148148145</v>
      </c>
    </row>
    <row r="45" spans="1:9" ht="12.75">
      <c r="A45" s="20">
        <v>42</v>
      </c>
      <c r="B45" s="47" t="s">
        <v>90</v>
      </c>
      <c r="C45" s="50"/>
      <c r="D45" s="41" t="s">
        <v>31</v>
      </c>
      <c r="E45" s="40" t="s">
        <v>91</v>
      </c>
      <c r="F45" s="42">
        <v>0.03515046296296296</v>
      </c>
      <c r="G45" s="7" t="str">
        <f t="shared" si="0"/>
        <v>5.04/km</v>
      </c>
      <c r="H45" s="10">
        <f t="shared" si="3"/>
        <v>0.012106481481481478</v>
      </c>
      <c r="I45" s="10">
        <f t="shared" si="4"/>
        <v>0.009861111111111109</v>
      </c>
    </row>
    <row r="46" spans="1:9" ht="12.75">
      <c r="A46" s="20">
        <v>43</v>
      </c>
      <c r="B46" s="47" t="s">
        <v>92</v>
      </c>
      <c r="C46" s="50"/>
      <c r="D46" s="41" t="s">
        <v>19</v>
      </c>
      <c r="E46" s="40" t="s">
        <v>93</v>
      </c>
      <c r="F46" s="42">
        <v>0.0355787037037037</v>
      </c>
      <c r="G46" s="7" t="str">
        <f t="shared" si="0"/>
        <v>5.07/km</v>
      </c>
      <c r="H46" s="10">
        <f t="shared" si="3"/>
        <v>0.012534722222222221</v>
      </c>
      <c r="I46" s="10">
        <f t="shared" si="4"/>
        <v>0.012534722222222221</v>
      </c>
    </row>
    <row r="47" spans="1:9" ht="12.75">
      <c r="A47" s="20">
        <v>44</v>
      </c>
      <c r="B47" s="47" t="s">
        <v>94</v>
      </c>
      <c r="C47" s="50"/>
      <c r="D47" s="41" t="s">
        <v>69</v>
      </c>
      <c r="E47" s="40" t="s">
        <v>91</v>
      </c>
      <c r="F47" s="42">
        <v>0.0356712962962963</v>
      </c>
      <c r="G47" s="7" t="str">
        <f t="shared" si="0"/>
        <v>5.08/km</v>
      </c>
      <c r="H47" s="10">
        <f t="shared" si="3"/>
        <v>0.012627314814814817</v>
      </c>
      <c r="I47" s="10">
        <f t="shared" si="4"/>
        <v>0.005474537037037038</v>
      </c>
    </row>
    <row r="48" spans="1:9" ht="12.75">
      <c r="A48" s="20">
        <v>45</v>
      </c>
      <c r="B48" s="47" t="s">
        <v>95</v>
      </c>
      <c r="C48" s="50"/>
      <c r="D48" s="41" t="s">
        <v>96</v>
      </c>
      <c r="E48" s="40" t="s">
        <v>45</v>
      </c>
      <c r="F48" s="42">
        <v>0.035902777777777777</v>
      </c>
      <c r="G48" s="7" t="str">
        <f t="shared" si="0"/>
        <v>5.10/km</v>
      </c>
      <c r="H48" s="10">
        <f t="shared" si="3"/>
        <v>0.012858796296296295</v>
      </c>
      <c r="I48" s="10">
        <f t="shared" si="4"/>
        <v>0</v>
      </c>
    </row>
    <row r="49" spans="1:9" ht="12.75">
      <c r="A49" s="20">
        <v>46</v>
      </c>
      <c r="B49" s="47" t="s">
        <v>97</v>
      </c>
      <c r="C49" s="50"/>
      <c r="D49" s="41" t="s">
        <v>98</v>
      </c>
      <c r="E49" s="40" t="s">
        <v>82</v>
      </c>
      <c r="F49" s="42">
        <v>0.0362037037037037</v>
      </c>
      <c r="G49" s="7" t="str">
        <f t="shared" si="0"/>
        <v>5.13/km</v>
      </c>
      <c r="H49" s="10">
        <f t="shared" si="3"/>
        <v>0.013159722222222222</v>
      </c>
      <c r="I49" s="10">
        <f t="shared" si="4"/>
        <v>0</v>
      </c>
    </row>
    <row r="50" spans="1:9" ht="12.75">
      <c r="A50" s="20">
        <v>47</v>
      </c>
      <c r="B50" s="47" t="s">
        <v>99</v>
      </c>
      <c r="C50" s="50"/>
      <c r="D50" s="41" t="s">
        <v>19</v>
      </c>
      <c r="E50" s="40" t="s">
        <v>45</v>
      </c>
      <c r="F50" s="42">
        <v>0.036597222222222225</v>
      </c>
      <c r="G50" s="7" t="str">
        <f t="shared" si="0"/>
        <v>5.16/km</v>
      </c>
      <c r="H50" s="10">
        <f t="shared" si="3"/>
        <v>0.013553240740740744</v>
      </c>
      <c r="I50" s="10">
        <f t="shared" si="4"/>
        <v>0.013553240740740744</v>
      </c>
    </row>
    <row r="51" spans="1:9" ht="12.75">
      <c r="A51" s="20">
        <v>48</v>
      </c>
      <c r="B51" s="47" t="s">
        <v>100</v>
      </c>
      <c r="C51" s="50"/>
      <c r="D51" s="41" t="s">
        <v>65</v>
      </c>
      <c r="E51" s="40" t="s">
        <v>101</v>
      </c>
      <c r="F51" s="42">
        <v>0.03826388888888889</v>
      </c>
      <c r="G51" s="7" t="str">
        <f t="shared" si="0"/>
        <v>5.31/km</v>
      </c>
      <c r="H51" s="10">
        <f t="shared" si="3"/>
        <v>0.015219907407407408</v>
      </c>
      <c r="I51" s="10">
        <f t="shared" si="4"/>
        <v>0.008391203703703706</v>
      </c>
    </row>
    <row r="52" spans="1:9" ht="12.75">
      <c r="A52" s="20">
        <v>49</v>
      </c>
      <c r="B52" s="47" t="s">
        <v>102</v>
      </c>
      <c r="C52" s="50"/>
      <c r="D52" s="41" t="s">
        <v>13</v>
      </c>
      <c r="E52" s="40" t="s">
        <v>93</v>
      </c>
      <c r="F52" s="42">
        <v>0.038738425925925926</v>
      </c>
      <c r="G52" s="7" t="str">
        <f t="shared" si="0"/>
        <v>5.35/km</v>
      </c>
      <c r="H52" s="10">
        <f t="shared" si="3"/>
        <v>0.015694444444444445</v>
      </c>
      <c r="I52" s="10">
        <f t="shared" si="4"/>
        <v>0.008958333333333332</v>
      </c>
    </row>
    <row r="53" spans="1:9" ht="12.75">
      <c r="A53" s="20">
        <v>50</v>
      </c>
      <c r="B53" s="47" t="s">
        <v>103</v>
      </c>
      <c r="C53" s="50"/>
      <c r="D53" s="41" t="s">
        <v>59</v>
      </c>
      <c r="E53" s="40" t="s">
        <v>93</v>
      </c>
      <c r="F53" s="42">
        <v>0.03876157407407408</v>
      </c>
      <c r="G53" s="7" t="str">
        <f t="shared" si="0"/>
        <v>5.35/km</v>
      </c>
      <c r="H53" s="10">
        <f t="shared" si="3"/>
        <v>0.0157175925925926</v>
      </c>
      <c r="I53" s="10">
        <f t="shared" si="4"/>
        <v>0.009201388888888891</v>
      </c>
    </row>
    <row r="54" spans="1:9" ht="12.75">
      <c r="A54" s="20">
        <v>51</v>
      </c>
      <c r="B54" s="47" t="s">
        <v>104</v>
      </c>
      <c r="C54" s="50"/>
      <c r="D54" s="41" t="s">
        <v>14</v>
      </c>
      <c r="E54" s="40" t="s">
        <v>105</v>
      </c>
      <c r="F54" s="42">
        <v>0.03916666666666666</v>
      </c>
      <c r="G54" s="7" t="str">
        <f t="shared" si="0"/>
        <v>5.38/km</v>
      </c>
      <c r="H54" s="10">
        <f t="shared" si="3"/>
        <v>0.01612268518518518</v>
      </c>
      <c r="I54" s="10">
        <f t="shared" si="4"/>
        <v>0.010451388888888882</v>
      </c>
    </row>
    <row r="55" spans="1:9" ht="12.75">
      <c r="A55" s="20">
        <v>52</v>
      </c>
      <c r="B55" s="47" t="s">
        <v>106</v>
      </c>
      <c r="C55" s="50"/>
      <c r="D55" s="41" t="s">
        <v>13</v>
      </c>
      <c r="E55" s="40" t="s">
        <v>107</v>
      </c>
      <c r="F55" s="42">
        <v>0.03975694444444445</v>
      </c>
      <c r="G55" s="7" t="str">
        <f t="shared" si="0"/>
        <v>5.44/km</v>
      </c>
      <c r="H55" s="10">
        <f t="shared" si="3"/>
        <v>0.016712962962962968</v>
      </c>
      <c r="I55" s="10">
        <f t="shared" si="4"/>
        <v>0.009976851851851855</v>
      </c>
    </row>
    <row r="56" spans="1:9" ht="12.75">
      <c r="A56" s="20">
        <v>53</v>
      </c>
      <c r="B56" s="47" t="s">
        <v>108</v>
      </c>
      <c r="C56" s="50"/>
      <c r="D56" s="41" t="s">
        <v>72</v>
      </c>
      <c r="E56" s="40" t="s">
        <v>93</v>
      </c>
      <c r="F56" s="42">
        <v>0.03984953703703704</v>
      </c>
      <c r="G56" s="7" t="str">
        <f t="shared" si="0"/>
        <v>5.44/km</v>
      </c>
      <c r="H56" s="10">
        <f t="shared" si="3"/>
        <v>0.016805555555555556</v>
      </c>
      <c r="I56" s="10">
        <f t="shared" si="4"/>
        <v>0.00962962962962963</v>
      </c>
    </row>
    <row r="57" spans="1:9" ht="12.75">
      <c r="A57" s="20">
        <v>54</v>
      </c>
      <c r="B57" s="47" t="s">
        <v>109</v>
      </c>
      <c r="C57" s="50"/>
      <c r="D57" s="41" t="s">
        <v>31</v>
      </c>
      <c r="E57" s="40" t="s">
        <v>45</v>
      </c>
      <c r="F57" s="42">
        <v>0.040462962962962964</v>
      </c>
      <c r="G57" s="7" t="str">
        <f t="shared" si="0"/>
        <v>5.50/km</v>
      </c>
      <c r="H57" s="10">
        <f t="shared" si="3"/>
        <v>0.017418981481481483</v>
      </c>
      <c r="I57" s="10">
        <f t="shared" si="4"/>
        <v>0.015173611111111113</v>
      </c>
    </row>
    <row r="58" spans="1:9" ht="12.75">
      <c r="A58" s="20">
        <v>55</v>
      </c>
      <c r="B58" s="47" t="s">
        <v>110</v>
      </c>
      <c r="C58" s="50"/>
      <c r="D58" s="41" t="s">
        <v>111</v>
      </c>
      <c r="E58" s="40" t="s">
        <v>112</v>
      </c>
      <c r="F58" s="42">
        <v>0.040775462962962965</v>
      </c>
      <c r="G58" s="7" t="str">
        <f t="shared" si="0"/>
        <v>5.52/km</v>
      </c>
      <c r="H58" s="10">
        <f t="shared" si="3"/>
        <v>0.017731481481481483</v>
      </c>
      <c r="I58" s="10">
        <f t="shared" si="4"/>
        <v>0</v>
      </c>
    </row>
    <row r="59" spans="1:9" ht="12.75">
      <c r="A59" s="20">
        <v>56</v>
      </c>
      <c r="B59" s="47" t="s">
        <v>113</v>
      </c>
      <c r="C59" s="50"/>
      <c r="D59" s="41" t="s">
        <v>114</v>
      </c>
      <c r="E59" s="40" t="s">
        <v>38</v>
      </c>
      <c r="F59" s="42">
        <v>0.04078703703703704</v>
      </c>
      <c r="G59" s="7" t="str">
        <f t="shared" si="0"/>
        <v>5.52/km</v>
      </c>
      <c r="H59" s="10">
        <f t="shared" si="3"/>
        <v>0.017743055555555557</v>
      </c>
      <c r="I59" s="10">
        <f t="shared" si="4"/>
        <v>0</v>
      </c>
    </row>
    <row r="60" spans="1:9" ht="12.75">
      <c r="A60" s="20">
        <v>57</v>
      </c>
      <c r="B60" s="47" t="s">
        <v>115</v>
      </c>
      <c r="C60" s="50"/>
      <c r="D60" s="41" t="s">
        <v>69</v>
      </c>
      <c r="E60" s="40" t="s">
        <v>91</v>
      </c>
      <c r="F60" s="42">
        <v>0.04172453703703704</v>
      </c>
      <c r="G60" s="7" t="str">
        <f t="shared" si="0"/>
        <v>6.01/km</v>
      </c>
      <c r="H60" s="10">
        <f t="shared" si="3"/>
        <v>0.018680555555555558</v>
      </c>
      <c r="I60" s="10">
        <f t="shared" si="4"/>
        <v>0.01152777777777778</v>
      </c>
    </row>
    <row r="61" spans="1:9" ht="12.75">
      <c r="A61" s="20">
        <v>58</v>
      </c>
      <c r="B61" s="47" t="s">
        <v>116</v>
      </c>
      <c r="C61" s="50"/>
      <c r="D61" s="41" t="s">
        <v>31</v>
      </c>
      <c r="E61" s="40" t="s">
        <v>117</v>
      </c>
      <c r="F61" s="42">
        <v>0.04351851851851852</v>
      </c>
      <c r="G61" s="7" t="str">
        <f t="shared" si="0"/>
        <v>6.16/km</v>
      </c>
      <c r="H61" s="10">
        <f t="shared" si="3"/>
        <v>0.020474537037037038</v>
      </c>
      <c r="I61" s="10">
        <f t="shared" si="4"/>
        <v>0.018229166666666668</v>
      </c>
    </row>
    <row r="62" spans="1:9" ht="12.75">
      <c r="A62" s="20">
        <v>59</v>
      </c>
      <c r="B62" s="47" t="s">
        <v>118</v>
      </c>
      <c r="C62" s="50"/>
      <c r="D62" s="41" t="s">
        <v>31</v>
      </c>
      <c r="E62" s="40" t="s">
        <v>107</v>
      </c>
      <c r="F62" s="42">
        <v>0.04511574074074074</v>
      </c>
      <c r="G62" s="7" t="str">
        <f t="shared" si="0"/>
        <v>6.30/km</v>
      </c>
      <c r="H62" s="10">
        <f t="shared" si="3"/>
        <v>0.02207175925925926</v>
      </c>
      <c r="I62" s="10">
        <f t="shared" si="4"/>
        <v>0.01982638888888889</v>
      </c>
    </row>
    <row r="63" spans="1:9" ht="12.75">
      <c r="A63" s="20">
        <v>60</v>
      </c>
      <c r="B63" s="47" t="s">
        <v>119</v>
      </c>
      <c r="C63" s="50"/>
      <c r="D63" s="41" t="s">
        <v>120</v>
      </c>
      <c r="E63" s="40" t="s">
        <v>107</v>
      </c>
      <c r="F63" s="42">
        <v>0.04511574074074074</v>
      </c>
      <c r="G63" s="7" t="str">
        <f t="shared" si="0"/>
        <v>6.30/km</v>
      </c>
      <c r="H63" s="10">
        <f t="shared" si="3"/>
        <v>0.02207175925925926</v>
      </c>
      <c r="I63" s="10">
        <f t="shared" si="4"/>
        <v>0</v>
      </c>
    </row>
    <row r="64" spans="1:9" ht="12.75">
      <c r="A64" s="20">
        <v>61</v>
      </c>
      <c r="B64" s="47" t="s">
        <v>121</v>
      </c>
      <c r="C64" s="50"/>
      <c r="D64" s="41" t="s">
        <v>65</v>
      </c>
      <c r="E64" s="40" t="s">
        <v>48</v>
      </c>
      <c r="F64" s="42">
        <v>0.04739583333333333</v>
      </c>
      <c r="G64" s="7" t="str">
        <f t="shared" si="0"/>
        <v>6.50/km</v>
      </c>
      <c r="H64" s="10">
        <f t="shared" si="3"/>
        <v>0.02435185185185185</v>
      </c>
      <c r="I64" s="10">
        <f t="shared" si="4"/>
        <v>0.01752314814814815</v>
      </c>
    </row>
    <row r="65" spans="1:9" ht="13.5" thickBot="1">
      <c r="A65" s="21">
        <v>62</v>
      </c>
      <c r="B65" s="48" t="s">
        <v>122</v>
      </c>
      <c r="C65" s="51"/>
      <c r="D65" s="44" t="s">
        <v>14</v>
      </c>
      <c r="E65" s="43" t="s">
        <v>123</v>
      </c>
      <c r="F65" s="45">
        <v>0</v>
      </c>
      <c r="G65" s="8" t="str">
        <f t="shared" si="0"/>
        <v>0.00/km</v>
      </c>
      <c r="H65" s="11">
        <v>0</v>
      </c>
      <c r="I65" s="11">
        <v>0</v>
      </c>
    </row>
  </sheetData>
  <autoFilter ref="A3:I3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62" t="str">
        <f>Individuale!A1</f>
        <v>Giro Leonessano 1^ edizione</v>
      </c>
      <c r="B1" s="63"/>
      <c r="C1" s="64"/>
    </row>
    <row r="2" spans="1:3" ht="33" customHeight="1" thickBot="1">
      <c r="A2" s="65" t="str">
        <f>Individuale!A2&amp;" km. "&amp;Individuale!I2</f>
        <v>Leonessa (RI) Italia - Domenica 14/06/2009 km. 10</v>
      </c>
      <c r="B2" s="66"/>
      <c r="C2" s="67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2.75">
      <c r="A4" s="22">
        <v>1</v>
      </c>
      <c r="B4" s="24" t="s">
        <v>15</v>
      </c>
      <c r="C4" s="33">
        <v>11</v>
      </c>
    </row>
    <row r="5" spans="1:3" ht="12.75">
      <c r="A5" s="31">
        <v>2</v>
      </c>
      <c r="B5" s="30" t="s">
        <v>11</v>
      </c>
      <c r="C5" s="34">
        <v>8</v>
      </c>
    </row>
    <row r="6" spans="1:3" ht="12.75">
      <c r="A6" s="7">
        <v>3</v>
      </c>
      <c r="B6" s="26" t="s">
        <v>17</v>
      </c>
      <c r="C6" s="35">
        <v>6</v>
      </c>
    </row>
    <row r="7" spans="1:3" ht="12.75">
      <c r="A7" s="25">
        <v>4</v>
      </c>
      <c r="B7" s="26" t="s">
        <v>16</v>
      </c>
      <c r="C7" s="35">
        <v>3</v>
      </c>
    </row>
    <row r="8" spans="1:3" ht="13.5" thickBot="1">
      <c r="A8" s="27">
        <v>5</v>
      </c>
      <c r="B8" s="28" t="s">
        <v>12</v>
      </c>
      <c r="C8" s="36">
        <v>3</v>
      </c>
    </row>
    <row r="9" ht="12.75">
      <c r="C9" s="3">
        <f>SUM(C4:C8)</f>
        <v>31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2009-07-07T20:34:06Z</dcterms:modified>
  <cp:category/>
  <cp:version/>
  <cp:contentType/>
  <cp:contentStatus/>
</cp:coreProperties>
</file>