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<sst xmlns="http://schemas.openxmlformats.org/spreadsheetml/2006/main" count="442" uniqueCount="208">
  <si>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</si>
  <si>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</si>
  <si>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</si>
  <si>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</si>
  <si>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</si>
  <si>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</si>
  <si>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</si>
  <si>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</si>
  <si>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</si>
  <si>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</si>
  <si>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</si>
  <si>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</si>
  <si>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</si>
  <si>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</si>
  <si>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</si>
  <si>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</si>
  <si>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</si>
  <si>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</si>
  <si>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</si>
  <si>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</si>
  <si>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</si>
  <si>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</si>
  <si>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</si>
  <si>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</si>
  <si>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</si>
  <si>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</si>
  <si>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</si>
  <si>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</si>
  <si>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</si>
  <si>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</si>
  <si>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MATTIA</t>
  </si>
  <si>
    <t>MIRKO</t>
  </si>
  <si>
    <t>CLAUDIO</t>
  </si>
  <si>
    <t>CARLO</t>
  </si>
  <si>
    <t>PAOLO</t>
  </si>
  <si>
    <t>DAVIDE</t>
  </si>
  <si>
    <t>DOMENICO</t>
  </si>
  <si>
    <t>PIETRO</t>
  </si>
  <si>
    <t>FEDERICO</t>
  </si>
  <si>
    <t>A.S.D. PODISTICA SOLIDARIETA'</t>
  </si>
  <si>
    <t>ETTORE</t>
  </si>
  <si>
    <t>SANDRO</t>
  </si>
  <si>
    <t>ENRICO</t>
  </si>
  <si>
    <t>FREE RUNNERS</t>
  </si>
  <si>
    <t>EDOARDO</t>
  </si>
  <si>
    <t>LAURA</t>
  </si>
  <si>
    <t>PELLEGRINI</t>
  </si>
  <si>
    <t>FORHANS TEAM</t>
  </si>
  <si>
    <t>CIOTTI</t>
  </si>
  <si>
    <t>DE GREGORI</t>
  </si>
  <si>
    <t xml:space="preserve"> </t>
  </si>
  <si>
    <t>DIADEI</t>
  </si>
  <si>
    <t>TIZIANO</t>
  </si>
  <si>
    <t xml:space="preserve">DE CHIRICO </t>
  </si>
  <si>
    <t>PASQUALE</t>
  </si>
  <si>
    <t>POLLASTRINI</t>
  </si>
  <si>
    <t>PETER PAN</t>
  </si>
  <si>
    <t xml:space="preserve">CALDERA </t>
  </si>
  <si>
    <t>ROMA ROAD RUNNER</t>
  </si>
  <si>
    <t>D'AMICO</t>
  </si>
  <si>
    <t>RCF ROMA SUD</t>
  </si>
  <si>
    <t>VENUTI</t>
  </si>
  <si>
    <t>VILLA ADA GREEN RUN</t>
  </si>
  <si>
    <t>BARONE</t>
  </si>
  <si>
    <t>ROMA ATLETICA FOOTWORKS</t>
  </si>
  <si>
    <t>BOLDORINI</t>
  </si>
  <si>
    <t>ALDO</t>
  </si>
  <si>
    <t xml:space="preserve">VENUTI </t>
  </si>
  <si>
    <t>MANUEL</t>
  </si>
  <si>
    <t>AS.TRA</t>
  </si>
  <si>
    <t xml:space="preserve">GRECO </t>
  </si>
  <si>
    <t xml:space="preserve">AVERSA </t>
  </si>
  <si>
    <t>ALBATROS</t>
  </si>
  <si>
    <t>ROSSI</t>
  </si>
  <si>
    <t>PEGASO</t>
  </si>
  <si>
    <t xml:space="preserve">STEFANELLI </t>
  </si>
  <si>
    <t>BUONOMO</t>
  </si>
  <si>
    <t>MINISINI</t>
  </si>
  <si>
    <t>GRUPPO MILLEPIEDI</t>
  </si>
  <si>
    <t>PIERDOMENICO</t>
  </si>
  <si>
    <t>ANGUILLARA SRC</t>
  </si>
  <si>
    <t>GUGLIELMI</t>
  </si>
  <si>
    <t>CAVALLARO</t>
  </si>
  <si>
    <t xml:space="preserve">GREGORACCI </t>
  </si>
  <si>
    <t>RINAUDO</t>
  </si>
  <si>
    <t>PLACIDO</t>
  </si>
  <si>
    <t>FARATLETICA</t>
  </si>
  <si>
    <t>ISABELLA</t>
  </si>
  <si>
    <t>FAUSTO</t>
  </si>
  <si>
    <t>NEBULOSO</t>
  </si>
  <si>
    <t>ATLETICA ABRUZZO</t>
  </si>
  <si>
    <t>PALERMI</t>
  </si>
  <si>
    <t xml:space="preserve">LUCHESSA </t>
  </si>
  <si>
    <t>EMMA</t>
  </si>
  <si>
    <t>CARIRI</t>
  </si>
  <si>
    <t>MESSINA</t>
  </si>
  <si>
    <t>TEDESCO</t>
  </si>
  <si>
    <t>MARATHON CLUB ARIANO IRPINO</t>
  </si>
  <si>
    <t>CROCE</t>
  </si>
  <si>
    <t>ADDATI</t>
  </si>
  <si>
    <t>MASSIMILIANO</t>
  </si>
  <si>
    <t>GIACOMELLI</t>
  </si>
  <si>
    <t xml:space="preserve">GUIDI </t>
  </si>
  <si>
    <t>SCAVO 2000</t>
  </si>
  <si>
    <t>GARDOSE</t>
  </si>
  <si>
    <t>DOMINGO</t>
  </si>
  <si>
    <t>CALCATERRA SPORT</t>
  </si>
  <si>
    <t>BORGIONI</t>
  </si>
  <si>
    <t>BEATRICE</t>
  </si>
  <si>
    <t>PILA</t>
  </si>
  <si>
    <t>SEBASTIANO</t>
  </si>
  <si>
    <t>PECORIELLO</t>
  </si>
  <si>
    <t>FONTANA</t>
  </si>
  <si>
    <t>LBM</t>
  </si>
  <si>
    <t xml:space="preserve">CIANO </t>
  </si>
  <si>
    <t xml:space="preserve">PANDEL </t>
  </si>
  <si>
    <t>ANETA</t>
  </si>
  <si>
    <t xml:space="preserve">ROCCA </t>
  </si>
  <si>
    <t>VAN KAMPEN</t>
  </si>
  <si>
    <t>CARLA</t>
  </si>
  <si>
    <t>BERSANI</t>
  </si>
  <si>
    <t>TIMOROSI ASTENERSI</t>
  </si>
  <si>
    <t>DRIUSSI</t>
  </si>
  <si>
    <t>LUIGINO</t>
  </si>
  <si>
    <t>ROMANA GAS ATLETICA</t>
  </si>
  <si>
    <t>BOTRUGNO</t>
  </si>
  <si>
    <t>FLAVIA</t>
  </si>
  <si>
    <t>UISP</t>
  </si>
  <si>
    <t>DI TELLA</t>
  </si>
  <si>
    <t>PIERINO</t>
  </si>
  <si>
    <t xml:space="preserve">BACCINI </t>
  </si>
  <si>
    <t>MICALICH</t>
  </si>
  <si>
    <t>AMATORI VILLA PAMPHILI</t>
  </si>
  <si>
    <t xml:space="preserve">PILONI </t>
  </si>
  <si>
    <t>CATALANI</t>
  </si>
  <si>
    <t>CHIARA</t>
  </si>
  <si>
    <t>CUNGI</t>
  </si>
  <si>
    <t>GARAMPI</t>
  </si>
  <si>
    <t>TASSA</t>
  </si>
  <si>
    <t>SONIA</t>
  </si>
  <si>
    <t>CIARLI</t>
  </si>
  <si>
    <t xml:space="preserve">MAZZA </t>
  </si>
  <si>
    <t>ATLETICA VITA</t>
  </si>
  <si>
    <t xml:space="preserve">PEIFFER </t>
  </si>
  <si>
    <t>DANIEL</t>
  </si>
  <si>
    <t>BRUSTOLON</t>
  </si>
  <si>
    <t>BUONFANTINI</t>
  </si>
  <si>
    <t>CRISTIANA</t>
  </si>
  <si>
    <t xml:space="preserve">MURIANI </t>
  </si>
  <si>
    <t>PIZZUTI</t>
  </si>
  <si>
    <t>FABBROCINI</t>
  </si>
  <si>
    <t>COLANGELI</t>
  </si>
  <si>
    <t xml:space="preserve">GILIBERTI </t>
  </si>
  <si>
    <t>LETIZIA</t>
  </si>
  <si>
    <t>MARTINELLI</t>
  </si>
  <si>
    <t>MONIA</t>
  </si>
  <si>
    <t>COTTA RAMOSINO</t>
  </si>
  <si>
    <t>MOLENA</t>
  </si>
  <si>
    <t>CRISTINA</t>
  </si>
  <si>
    <t>SCALA</t>
  </si>
  <si>
    <t>ANTONIETTA</t>
  </si>
  <si>
    <t>CAPPUCCINI</t>
  </si>
  <si>
    <t>VALENTINA</t>
  </si>
  <si>
    <t>TRIPEPI</t>
  </si>
  <si>
    <t>STELVIO</t>
  </si>
  <si>
    <t>LIBERATLETICA</t>
  </si>
  <si>
    <t>FAGIOLI</t>
  </si>
  <si>
    <t>ESPOSITO</t>
  </si>
  <si>
    <t>ALESSANDRA</t>
  </si>
  <si>
    <t>GIORGIA</t>
  </si>
  <si>
    <t>DE MARMI</t>
  </si>
  <si>
    <t>BISELLI</t>
  </si>
  <si>
    <t>ALMAVIVA RUNNERS</t>
  </si>
  <si>
    <t>ALBANI</t>
  </si>
  <si>
    <t>ANNAMARIA</t>
  </si>
  <si>
    <t>GRANESE</t>
  </si>
  <si>
    <t xml:space="preserve">CAVALLARO </t>
  </si>
  <si>
    <t>FEDERICA</t>
  </si>
  <si>
    <t>SEVERONI</t>
  </si>
  <si>
    <t>GERMANO'</t>
  </si>
  <si>
    <t>GOLVELLI</t>
  </si>
  <si>
    <t>PETROCELLI</t>
  </si>
  <si>
    <t>GIANNI</t>
  </si>
  <si>
    <t xml:space="preserve">FLYN </t>
  </si>
  <si>
    <t>MELISSA</t>
  </si>
  <si>
    <t xml:space="preserve">ZUNCHEDDU </t>
  </si>
  <si>
    <t>MARIANGELA</t>
  </si>
  <si>
    <t>LAPADULA</t>
  </si>
  <si>
    <t>VELIA</t>
  </si>
  <si>
    <t>GIAMPAOLI</t>
  </si>
  <si>
    <t>NIGRO</t>
  </si>
  <si>
    <t>RAGOGNA</t>
  </si>
  <si>
    <t>DE FULGENTIIS</t>
  </si>
  <si>
    <t xml:space="preserve">CARDAMONE </t>
  </si>
  <si>
    <t>CIOCCHETTI</t>
  </si>
  <si>
    <t>SILVANA</t>
  </si>
  <si>
    <t>D'ARCANGELO</t>
  </si>
  <si>
    <t>SIMONETTA</t>
  </si>
  <si>
    <t>NARDECCHIA</t>
  </si>
  <si>
    <t>MOZZINI</t>
  </si>
  <si>
    <t>ANNA</t>
  </si>
  <si>
    <t>GIANNOTTA</t>
  </si>
  <si>
    <t>LA ROCCA</t>
  </si>
  <si>
    <t>ERMINIO</t>
  </si>
  <si>
    <t>ASCIP ASD</t>
  </si>
  <si>
    <t>-</t>
  </si>
  <si>
    <t>Corriamo insieme per l'ACORP</t>
  </si>
  <si>
    <t>Roma (RM) Italia - Sabato 06/06/2015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</si>
</sst>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1" customWidth="1"/>
    <col min="4" max="4" width="9.7109375" style="2" customWidth="1"/>
    <col min="5" max="5" width="35.7109375" style="42" customWidth="1"/>
    <col min="6" max="7" width="10.7109375" style="19" customWidth="1"/>
    <col min="8" max="10" width="10.7109375" style="1" customWidth="1"/>
  </cols>
  <sheetData>
    <row r="1" spans="1:10" ht="45" customHeight="1">
      <c r="A1" s="34" t="s">
        <v>206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207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0" t="s">
        <v>6</v>
      </c>
      <c r="G4" s="20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51</v>
      </c>
      <c r="C5" s="43" t="s">
        <v>52</v>
      </c>
      <c r="D5" s="11" t="s">
        <v>205</v>
      </c>
      <c r="E5" s="43" t="s">
        <v>43</v>
      </c>
      <c r="F5" s="29">
        <v>0.014351851851851852</v>
      </c>
      <c r="G5" s="29">
        <v>0.014351851851851852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3.27/km</v>
      </c>
      <c r="I5" s="15">
        <f aca="true" t="shared" si="1" ref="I5:I18">G5-$G$5</f>
        <v>0</v>
      </c>
      <c r="J5" s="15">
        <f>G5-INDEX($G$5:$G$103,MATCH(D5,$D$5:$D$103,0))</f>
        <v>0</v>
      </c>
    </row>
    <row r="6" spans="1:10" s="10" customFormat="1" ht="15" customHeight="1">
      <c r="A6" s="12">
        <v>2</v>
      </c>
      <c r="B6" s="44" t="s">
        <v>53</v>
      </c>
      <c r="C6" s="44" t="s">
        <v>54</v>
      </c>
      <c r="D6" s="12" t="s">
        <v>205</v>
      </c>
      <c r="E6" s="44" t="s">
        <v>43</v>
      </c>
      <c r="F6" s="30">
        <v>0.0146875</v>
      </c>
      <c r="G6" s="30">
        <v>0.0146875</v>
      </c>
      <c r="H6" s="12" t="str">
        <f t="shared" si="0"/>
        <v>3.32/km</v>
      </c>
      <c r="I6" s="13">
        <f t="shared" si="1"/>
        <v>0.0003356481481481474</v>
      </c>
      <c r="J6" s="13">
        <f>G6-INDEX($G$5:$G$103,MATCH(D6,$D$5:$D$103,0))</f>
        <v>0.0003356481481481474</v>
      </c>
    </row>
    <row r="7" spans="1:10" s="10" customFormat="1" ht="15" customHeight="1">
      <c r="A7" s="12">
        <v>3</v>
      </c>
      <c r="B7" s="44" t="s">
        <v>55</v>
      </c>
      <c r="C7" s="44" t="s">
        <v>34</v>
      </c>
      <c r="D7" s="12" t="s">
        <v>205</v>
      </c>
      <c r="E7" s="44" t="s">
        <v>56</v>
      </c>
      <c r="F7" s="30">
        <v>0.014953703703703705</v>
      </c>
      <c r="G7" s="30">
        <v>0.014953703703703705</v>
      </c>
      <c r="H7" s="12" t="str">
        <f t="shared" si="0"/>
        <v>3.35/km</v>
      </c>
      <c r="I7" s="13">
        <f t="shared" si="1"/>
        <v>0.0006018518518518534</v>
      </c>
      <c r="J7" s="13">
        <f>G7-INDEX($G$5:$G$103,MATCH(D7,$D$5:$D$103,0))</f>
        <v>0.0006018518518518534</v>
      </c>
    </row>
    <row r="8" spans="1:10" s="10" customFormat="1" ht="15" customHeight="1">
      <c r="A8" s="12">
        <v>4</v>
      </c>
      <c r="B8" s="44" t="s">
        <v>57</v>
      </c>
      <c r="C8" s="44" t="s">
        <v>38</v>
      </c>
      <c r="D8" s="12" t="s">
        <v>205</v>
      </c>
      <c r="E8" s="44" t="s">
        <v>58</v>
      </c>
      <c r="F8" s="30">
        <v>0.015208333333333332</v>
      </c>
      <c r="G8" s="30">
        <v>0.015208333333333332</v>
      </c>
      <c r="H8" s="12" t="str">
        <f t="shared" si="0"/>
        <v>3.39/km</v>
      </c>
      <c r="I8" s="13">
        <f t="shared" si="1"/>
        <v>0.0008564814814814806</v>
      </c>
      <c r="J8" s="13">
        <f>G8-INDEX($G$5:$G$103,MATCH(D8,$D$5:$D$103,0))</f>
        <v>0.0008564814814814806</v>
      </c>
    </row>
    <row r="9" spans="1:10" s="10" customFormat="1" ht="15" customHeight="1">
      <c r="A9" s="12">
        <v>5</v>
      </c>
      <c r="B9" s="44" t="s">
        <v>59</v>
      </c>
      <c r="C9" s="44" t="s">
        <v>27</v>
      </c>
      <c r="D9" s="12" t="s">
        <v>205</v>
      </c>
      <c r="E9" s="44" t="s">
        <v>60</v>
      </c>
      <c r="F9" s="30">
        <v>0.015347222222222222</v>
      </c>
      <c r="G9" s="30">
        <v>0.015347222222222222</v>
      </c>
      <c r="H9" s="12" t="str">
        <f t="shared" si="0"/>
        <v>3.41/km</v>
      </c>
      <c r="I9" s="13">
        <f t="shared" si="1"/>
        <v>0.0009953703703703704</v>
      </c>
      <c r="J9" s="13">
        <f>G9-INDEX($G$5:$G$103,MATCH(D9,$D$5:$D$103,0))</f>
        <v>0.0009953703703703704</v>
      </c>
    </row>
    <row r="10" spans="1:10" s="10" customFormat="1" ht="15" customHeight="1">
      <c r="A10" s="12">
        <v>6</v>
      </c>
      <c r="B10" s="44" t="s">
        <v>61</v>
      </c>
      <c r="C10" s="44" t="s">
        <v>14</v>
      </c>
      <c r="D10" s="12" t="s">
        <v>205</v>
      </c>
      <c r="E10" s="44" t="s">
        <v>62</v>
      </c>
      <c r="F10" s="30">
        <v>0.015729166666666666</v>
      </c>
      <c r="G10" s="30">
        <v>0.015729166666666666</v>
      </c>
      <c r="H10" s="12" t="str">
        <f t="shared" si="0"/>
        <v>3.47/km</v>
      </c>
      <c r="I10" s="13">
        <f t="shared" si="1"/>
        <v>0.0013773148148148139</v>
      </c>
      <c r="J10" s="13">
        <f>G10-INDEX($G$5:$G$103,MATCH(D10,$D$5:$D$103,0))</f>
        <v>0.0013773148148148139</v>
      </c>
    </row>
    <row r="11" spans="1:10" s="10" customFormat="1" ht="15" customHeight="1">
      <c r="A11" s="12">
        <v>7</v>
      </c>
      <c r="B11" s="44" t="s">
        <v>63</v>
      </c>
      <c r="C11" s="44" t="s">
        <v>15</v>
      </c>
      <c r="D11" s="12" t="s">
        <v>205</v>
      </c>
      <c r="E11" s="44" t="s">
        <v>64</v>
      </c>
      <c r="F11" s="30">
        <v>0.0159375</v>
      </c>
      <c r="G11" s="30">
        <v>0.0159375</v>
      </c>
      <c r="H11" s="12" t="str">
        <f t="shared" si="0"/>
        <v>3.50/km</v>
      </c>
      <c r="I11" s="13">
        <f t="shared" si="1"/>
        <v>0.0015856481481481485</v>
      </c>
      <c r="J11" s="13">
        <f>G11-INDEX($G$5:$G$103,MATCH(D11,$D$5:$D$103,0))</f>
        <v>0.0015856481481481485</v>
      </c>
    </row>
    <row r="12" spans="1:10" s="10" customFormat="1" ht="15" customHeight="1">
      <c r="A12" s="12">
        <v>8</v>
      </c>
      <c r="B12" s="44" t="s">
        <v>65</v>
      </c>
      <c r="C12" s="44" t="s">
        <v>66</v>
      </c>
      <c r="D12" s="12" t="s">
        <v>205</v>
      </c>
      <c r="E12" s="44" t="s">
        <v>56</v>
      </c>
      <c r="F12" s="30">
        <v>0.016122685185185184</v>
      </c>
      <c r="G12" s="30">
        <v>0.016122685185185184</v>
      </c>
      <c r="H12" s="12" t="str">
        <f t="shared" si="0"/>
        <v>3.52/km</v>
      </c>
      <c r="I12" s="13">
        <f t="shared" si="1"/>
        <v>0.0017708333333333326</v>
      </c>
      <c r="J12" s="13">
        <f>G12-INDEX($G$5:$G$103,MATCH(D12,$D$5:$D$103,0))</f>
        <v>0.0017708333333333326</v>
      </c>
    </row>
    <row r="13" spans="1:10" s="10" customFormat="1" ht="15" customHeight="1">
      <c r="A13" s="12">
        <v>9</v>
      </c>
      <c r="B13" s="44" t="s">
        <v>67</v>
      </c>
      <c r="C13" s="44" t="s">
        <v>68</v>
      </c>
      <c r="D13" s="12" t="s">
        <v>205</v>
      </c>
      <c r="E13" s="44" t="s">
        <v>69</v>
      </c>
      <c r="F13" s="30">
        <v>0.016203703703703703</v>
      </c>
      <c r="G13" s="30">
        <v>0.016203703703703703</v>
      </c>
      <c r="H13" s="12" t="str">
        <f t="shared" si="0"/>
        <v>3.53/km</v>
      </c>
      <c r="I13" s="13">
        <f t="shared" si="1"/>
        <v>0.001851851851851851</v>
      </c>
      <c r="J13" s="13">
        <f>G13-INDEX($G$5:$G$103,MATCH(D13,$D$5:$D$103,0))</f>
        <v>0.001851851851851851</v>
      </c>
    </row>
    <row r="14" spans="1:10" s="10" customFormat="1" ht="15" customHeight="1">
      <c r="A14" s="12">
        <v>10</v>
      </c>
      <c r="B14" s="44" t="s">
        <v>70</v>
      </c>
      <c r="C14" s="44" t="s">
        <v>40</v>
      </c>
      <c r="D14" s="12" t="s">
        <v>205</v>
      </c>
      <c r="E14" s="44" t="s">
        <v>69</v>
      </c>
      <c r="F14" s="30">
        <v>0.016238425925925924</v>
      </c>
      <c r="G14" s="30">
        <v>0.016238425925925924</v>
      </c>
      <c r="H14" s="12" t="str">
        <f t="shared" si="0"/>
        <v>3.54/km</v>
      </c>
      <c r="I14" s="13">
        <f t="shared" si="1"/>
        <v>0.0018865740740740718</v>
      </c>
      <c r="J14" s="13">
        <f>G14-INDEX($G$5:$G$103,MATCH(D14,$D$5:$D$103,0))</f>
        <v>0.0018865740740740718</v>
      </c>
    </row>
    <row r="15" spans="1:10" s="10" customFormat="1" ht="15" customHeight="1">
      <c r="A15" s="12">
        <v>11</v>
      </c>
      <c r="B15" s="44" t="s">
        <v>71</v>
      </c>
      <c r="C15" s="44" t="s">
        <v>13</v>
      </c>
      <c r="D15" s="12" t="s">
        <v>205</v>
      </c>
      <c r="E15" s="44" t="s">
        <v>72</v>
      </c>
      <c r="F15" s="30">
        <v>0.01638888888888889</v>
      </c>
      <c r="G15" s="30">
        <v>0.01638888888888889</v>
      </c>
      <c r="H15" s="12" t="str">
        <f t="shared" si="0"/>
        <v>3.56/km</v>
      </c>
      <c r="I15" s="13">
        <f t="shared" si="1"/>
        <v>0.0020370370370370386</v>
      </c>
      <c r="J15" s="13">
        <f>G15-INDEX($G$5:$G$103,MATCH(D15,$D$5:$D$103,0))</f>
        <v>0.0020370370370370386</v>
      </c>
    </row>
    <row r="16" spans="1:10" s="10" customFormat="1" ht="15" customHeight="1">
      <c r="A16" s="12">
        <v>12</v>
      </c>
      <c r="B16" s="44" t="s">
        <v>73</v>
      </c>
      <c r="C16" s="44" t="s">
        <v>27</v>
      </c>
      <c r="D16" s="12" t="s">
        <v>205</v>
      </c>
      <c r="E16" s="44" t="s">
        <v>74</v>
      </c>
      <c r="F16" s="30">
        <v>0.01650462962962963</v>
      </c>
      <c r="G16" s="30">
        <v>0.01650462962962963</v>
      </c>
      <c r="H16" s="12" t="str">
        <f t="shared" si="0"/>
        <v>3.58/km</v>
      </c>
      <c r="I16" s="13">
        <f t="shared" si="1"/>
        <v>0.0021527777777777778</v>
      </c>
      <c r="J16" s="13">
        <f>G16-INDEX($G$5:$G$103,MATCH(D16,$D$5:$D$103,0))</f>
        <v>0.0021527777777777778</v>
      </c>
    </row>
    <row r="17" spans="1:10" s="10" customFormat="1" ht="15" customHeight="1">
      <c r="A17" s="12">
        <v>13</v>
      </c>
      <c r="B17" s="44" t="s">
        <v>75</v>
      </c>
      <c r="C17" s="44" t="s">
        <v>33</v>
      </c>
      <c r="D17" s="12" t="s">
        <v>205</v>
      </c>
      <c r="E17" s="44" t="s">
        <v>72</v>
      </c>
      <c r="F17" s="30">
        <v>0.01678240740740741</v>
      </c>
      <c r="G17" s="30">
        <v>0.01678240740740741</v>
      </c>
      <c r="H17" s="12" t="str">
        <f t="shared" si="0"/>
        <v>4.02/km</v>
      </c>
      <c r="I17" s="13">
        <f t="shared" si="1"/>
        <v>0.0024305555555555573</v>
      </c>
      <c r="J17" s="13">
        <f>G17-INDEX($G$5:$G$103,MATCH(D17,$D$5:$D$103,0))</f>
        <v>0.0024305555555555573</v>
      </c>
    </row>
    <row r="18" spans="1:10" s="10" customFormat="1" ht="15" customHeight="1">
      <c r="A18" s="12">
        <v>14</v>
      </c>
      <c r="B18" s="44" t="s">
        <v>76</v>
      </c>
      <c r="C18" s="44" t="s">
        <v>17</v>
      </c>
      <c r="D18" s="12" t="s">
        <v>205</v>
      </c>
      <c r="E18" s="44" t="s">
        <v>132</v>
      </c>
      <c r="F18" s="30">
        <v>0.016805555555555556</v>
      </c>
      <c r="G18" s="30">
        <v>0.016805555555555556</v>
      </c>
      <c r="H18" s="12" t="str">
        <f t="shared" si="0"/>
        <v>4.02/km</v>
      </c>
      <c r="I18" s="13">
        <f t="shared" si="1"/>
        <v>0.0024537037037037045</v>
      </c>
      <c r="J18" s="13">
        <f>G18-INDEX($G$5:$G$103,MATCH(D18,$D$5:$D$103,0))</f>
        <v>0.0024537037037037045</v>
      </c>
    </row>
    <row r="19" spans="1:10" s="10" customFormat="1" ht="15" customHeight="1">
      <c r="A19" s="12">
        <v>15</v>
      </c>
      <c r="B19" s="44" t="s">
        <v>77</v>
      </c>
      <c r="C19" s="44" t="s">
        <v>16</v>
      </c>
      <c r="D19" s="12" t="s">
        <v>205</v>
      </c>
      <c r="E19" s="44" t="s">
        <v>78</v>
      </c>
      <c r="F19" s="30">
        <v>0.016909722222222225</v>
      </c>
      <c r="G19" s="30">
        <v>0.016909722222222225</v>
      </c>
      <c r="H19" s="12" t="str">
        <f aca="true" t="shared" si="2" ref="H19:H49">TEXT(INT((HOUR(G19)*3600+MINUTE(G19)*60+SECOND(G19))/$J$3/60),"0")&amp;"."&amp;TEXT(MOD((HOUR(G19)*3600+MINUTE(G19)*60+SECOND(G19))/$J$3,60),"00")&amp;"/km"</f>
        <v>4.04/km</v>
      </c>
      <c r="I19" s="13">
        <f aca="true" t="shared" si="3" ref="I19:I49">G19-$G$5</f>
        <v>0.0025578703703703735</v>
      </c>
      <c r="J19" s="13">
        <f>G19-INDEX($G$5:$G$103,MATCH(D19,$D$5:$D$103,0))</f>
        <v>0.0025578703703703735</v>
      </c>
    </row>
    <row r="20" spans="1:10" s="10" customFormat="1" ht="15" customHeight="1">
      <c r="A20" s="12">
        <v>16</v>
      </c>
      <c r="B20" s="44" t="s">
        <v>79</v>
      </c>
      <c r="C20" s="44" t="s">
        <v>28</v>
      </c>
      <c r="D20" s="12" t="s">
        <v>205</v>
      </c>
      <c r="E20" s="44" t="s">
        <v>80</v>
      </c>
      <c r="F20" s="30">
        <v>0.01716435185185185</v>
      </c>
      <c r="G20" s="30">
        <v>0.01716435185185185</v>
      </c>
      <c r="H20" s="12" t="str">
        <f t="shared" si="2"/>
        <v>4.07/km</v>
      </c>
      <c r="I20" s="13">
        <f t="shared" si="3"/>
        <v>0.002812499999999999</v>
      </c>
      <c r="J20" s="13">
        <f>G20-INDEX($G$5:$G$103,MATCH(D20,$D$5:$D$103,0))</f>
        <v>0.002812499999999999</v>
      </c>
    </row>
    <row r="21" spans="1:10" ht="15" customHeight="1">
      <c r="A21" s="12">
        <v>17</v>
      </c>
      <c r="B21" s="44" t="s">
        <v>81</v>
      </c>
      <c r="C21" s="44" t="s">
        <v>25</v>
      </c>
      <c r="D21" s="12" t="s">
        <v>205</v>
      </c>
      <c r="E21" s="44" t="s">
        <v>56</v>
      </c>
      <c r="F21" s="30">
        <v>0.017326388888888888</v>
      </c>
      <c r="G21" s="30">
        <v>0.017326388888888888</v>
      </c>
      <c r="H21" s="12" t="str">
        <f t="shared" si="2"/>
        <v>4.10/km</v>
      </c>
      <c r="I21" s="13">
        <f t="shared" si="3"/>
        <v>0.002974537037037036</v>
      </c>
      <c r="J21" s="13">
        <f>G21-INDEX($G$5:$G$103,MATCH(D21,$D$5:$D$103,0))</f>
        <v>0.002974537037037036</v>
      </c>
    </row>
    <row r="22" spans="1:10" ht="15" customHeight="1">
      <c r="A22" s="12">
        <v>18</v>
      </c>
      <c r="B22" s="44" t="s">
        <v>82</v>
      </c>
      <c r="C22" s="44" t="s">
        <v>22</v>
      </c>
      <c r="D22" s="12" t="s">
        <v>205</v>
      </c>
      <c r="E22" s="44" t="s">
        <v>72</v>
      </c>
      <c r="F22" s="30">
        <v>0.017361111111111112</v>
      </c>
      <c r="G22" s="30">
        <v>0.017361111111111112</v>
      </c>
      <c r="H22" s="12" t="str">
        <f t="shared" si="2"/>
        <v>4.10/km</v>
      </c>
      <c r="I22" s="13">
        <f t="shared" si="3"/>
        <v>0.00300925925925926</v>
      </c>
      <c r="J22" s="13">
        <f>G22-INDEX($G$5:$G$103,MATCH(D22,$D$5:$D$103,0))</f>
        <v>0.00300925925925926</v>
      </c>
    </row>
    <row r="23" spans="1:10" ht="15" customHeight="1">
      <c r="A23" s="12">
        <v>19</v>
      </c>
      <c r="B23" s="44" t="s">
        <v>83</v>
      </c>
      <c r="C23" s="44" t="s">
        <v>44</v>
      </c>
      <c r="D23" s="12" t="s">
        <v>205</v>
      </c>
      <c r="E23" s="44" t="s">
        <v>69</v>
      </c>
      <c r="F23" s="30">
        <v>0.017511574074074072</v>
      </c>
      <c r="G23" s="30">
        <v>0.017511574074074072</v>
      </c>
      <c r="H23" s="12" t="str">
        <f t="shared" si="2"/>
        <v>4.12/km</v>
      </c>
      <c r="I23" s="13">
        <f t="shared" si="3"/>
        <v>0.00315972222222222</v>
      </c>
      <c r="J23" s="13">
        <f>G23-INDEX($G$5:$G$103,MATCH(D23,$D$5:$D$103,0))</f>
        <v>0.00315972222222222</v>
      </c>
    </row>
    <row r="24" spans="1:10" ht="15" customHeight="1">
      <c r="A24" s="12">
        <v>20</v>
      </c>
      <c r="B24" s="44" t="s">
        <v>84</v>
      </c>
      <c r="C24" s="44" t="s">
        <v>85</v>
      </c>
      <c r="D24" s="12" t="s">
        <v>205</v>
      </c>
      <c r="E24" s="44" t="s">
        <v>86</v>
      </c>
      <c r="F24" s="30">
        <v>0.017592592592592594</v>
      </c>
      <c r="G24" s="30">
        <v>0.017592592592592594</v>
      </c>
      <c r="H24" s="12" t="str">
        <f t="shared" si="2"/>
        <v>4.13/km</v>
      </c>
      <c r="I24" s="13">
        <f t="shared" si="3"/>
        <v>0.003240740740740742</v>
      </c>
      <c r="J24" s="13">
        <f>G24-INDEX($G$5:$G$103,MATCH(D24,$D$5:$D$103,0))</f>
        <v>0.003240740740740742</v>
      </c>
    </row>
    <row r="25" spans="1:10" ht="15" customHeight="1">
      <c r="A25" s="12">
        <v>21</v>
      </c>
      <c r="B25" s="44" t="s">
        <v>87</v>
      </c>
      <c r="C25" s="44" t="s">
        <v>88</v>
      </c>
      <c r="D25" s="12" t="s">
        <v>205</v>
      </c>
      <c r="E25" s="44" t="s">
        <v>69</v>
      </c>
      <c r="F25" s="30">
        <v>0.01765046296296296</v>
      </c>
      <c r="G25" s="30">
        <v>0.01765046296296296</v>
      </c>
      <c r="H25" s="12" t="str">
        <f t="shared" si="2"/>
        <v>4.14/km</v>
      </c>
      <c r="I25" s="13">
        <f t="shared" si="3"/>
        <v>0.00329861111111111</v>
      </c>
      <c r="J25" s="13">
        <f>G25-INDEX($G$5:$G$103,MATCH(D25,$D$5:$D$103,0))</f>
        <v>0.00329861111111111</v>
      </c>
    </row>
    <row r="26" spans="1:10" ht="15" customHeight="1">
      <c r="A26" s="12">
        <v>22</v>
      </c>
      <c r="B26" s="44" t="s">
        <v>89</v>
      </c>
      <c r="C26" s="44" t="s">
        <v>27</v>
      </c>
      <c r="D26" s="12" t="s">
        <v>205</v>
      </c>
      <c r="E26" s="44" t="s">
        <v>90</v>
      </c>
      <c r="F26" s="30">
        <v>0.017766203703703704</v>
      </c>
      <c r="G26" s="30">
        <v>0.017766203703703704</v>
      </c>
      <c r="H26" s="12" t="str">
        <f t="shared" si="2"/>
        <v>4.16/km</v>
      </c>
      <c r="I26" s="13">
        <f t="shared" si="3"/>
        <v>0.0034143518518518524</v>
      </c>
      <c r="J26" s="13">
        <f>G26-INDEX($G$5:$G$103,MATCH(D26,$D$5:$D$103,0))</f>
        <v>0.0034143518518518524</v>
      </c>
    </row>
    <row r="27" spans="1:10" ht="15" customHeight="1">
      <c r="A27" s="12">
        <v>23</v>
      </c>
      <c r="B27" s="44" t="s">
        <v>91</v>
      </c>
      <c r="C27" s="44" t="s">
        <v>29</v>
      </c>
      <c r="D27" s="12" t="s">
        <v>205</v>
      </c>
      <c r="E27" s="44" t="s">
        <v>69</v>
      </c>
      <c r="F27" s="30">
        <v>0.018078703703703704</v>
      </c>
      <c r="G27" s="30">
        <v>0.018078703703703704</v>
      </c>
      <c r="H27" s="12" t="str">
        <f t="shared" si="2"/>
        <v>4.20/km</v>
      </c>
      <c r="I27" s="13">
        <f t="shared" si="3"/>
        <v>0.0037268518518518527</v>
      </c>
      <c r="J27" s="13">
        <f>G27-INDEX($G$5:$G$103,MATCH(D27,$D$5:$D$103,0))</f>
        <v>0.0037268518518518527</v>
      </c>
    </row>
    <row r="28" spans="1:10" ht="15" customHeight="1">
      <c r="A28" s="12">
        <v>24</v>
      </c>
      <c r="B28" s="44" t="s">
        <v>92</v>
      </c>
      <c r="C28" s="44" t="s">
        <v>22</v>
      </c>
      <c r="D28" s="12" t="s">
        <v>205</v>
      </c>
      <c r="E28" s="44" t="s">
        <v>74</v>
      </c>
      <c r="F28" s="30">
        <v>0.018460648148148146</v>
      </c>
      <c r="G28" s="30">
        <v>0.018460648148148146</v>
      </c>
      <c r="H28" s="12" t="str">
        <f t="shared" si="2"/>
        <v>4.26/km</v>
      </c>
      <c r="I28" s="13">
        <f t="shared" si="3"/>
        <v>0.004108796296296294</v>
      </c>
      <c r="J28" s="13">
        <f>G28-INDEX($G$5:$G$103,MATCH(D28,$D$5:$D$103,0))</f>
        <v>0.004108796296296294</v>
      </c>
    </row>
    <row r="29" spans="1:10" ht="15" customHeight="1">
      <c r="A29" s="12">
        <v>25</v>
      </c>
      <c r="B29" s="44" t="s">
        <v>84</v>
      </c>
      <c r="C29" s="44" t="s">
        <v>93</v>
      </c>
      <c r="D29" s="12" t="s">
        <v>205</v>
      </c>
      <c r="E29" s="44" t="s">
        <v>94</v>
      </c>
      <c r="F29" s="30">
        <v>0.01866898148148148</v>
      </c>
      <c r="G29" s="30">
        <v>0.01866898148148148</v>
      </c>
      <c r="H29" s="12" t="str">
        <f t="shared" si="2"/>
        <v>4.29/km</v>
      </c>
      <c r="I29" s="13">
        <f t="shared" si="3"/>
        <v>0.004317129629629629</v>
      </c>
      <c r="J29" s="13">
        <f>G29-INDEX($G$5:$G$103,MATCH(D29,$D$5:$D$103,0))</f>
        <v>0.004317129629629629</v>
      </c>
    </row>
    <row r="30" spans="1:10" ht="15" customHeight="1">
      <c r="A30" s="12">
        <v>26</v>
      </c>
      <c r="B30" s="44" t="s">
        <v>73</v>
      </c>
      <c r="C30" s="44" t="s">
        <v>13</v>
      </c>
      <c r="D30" s="12" t="s">
        <v>205</v>
      </c>
      <c r="E30" s="44" t="s">
        <v>69</v>
      </c>
      <c r="F30" s="30">
        <v>0.01869212962962963</v>
      </c>
      <c r="G30" s="30">
        <v>0.01869212962962963</v>
      </c>
      <c r="H30" s="12" t="str">
        <f t="shared" si="2"/>
        <v>4.29/km</v>
      </c>
      <c r="I30" s="13">
        <f t="shared" si="3"/>
        <v>0.00434027777777778</v>
      </c>
      <c r="J30" s="13">
        <f>G30-INDEX($G$5:$G$103,MATCH(D30,$D$5:$D$103,0))</f>
        <v>0.00434027777777778</v>
      </c>
    </row>
    <row r="31" spans="1:10" ht="15" customHeight="1">
      <c r="A31" s="12">
        <v>27</v>
      </c>
      <c r="B31" s="44" t="s">
        <v>95</v>
      </c>
      <c r="C31" s="44" t="s">
        <v>34</v>
      </c>
      <c r="D31" s="12" t="s">
        <v>205</v>
      </c>
      <c r="E31" s="44" t="s">
        <v>69</v>
      </c>
      <c r="F31" s="30">
        <v>0.018831018518518518</v>
      </c>
      <c r="G31" s="30">
        <v>0.018831018518518518</v>
      </c>
      <c r="H31" s="12" t="str">
        <f t="shared" si="2"/>
        <v>4.31/km</v>
      </c>
      <c r="I31" s="13">
        <f t="shared" si="3"/>
        <v>0.004479166666666666</v>
      </c>
      <c r="J31" s="13">
        <f>G31-INDEX($G$5:$G$103,MATCH(D31,$D$5:$D$103,0))</f>
        <v>0.004479166666666666</v>
      </c>
    </row>
    <row r="32" spans="1:10" ht="15" customHeight="1">
      <c r="A32" s="12">
        <v>28</v>
      </c>
      <c r="B32" s="44" t="s">
        <v>96</v>
      </c>
      <c r="C32" s="44" t="s">
        <v>15</v>
      </c>
      <c r="D32" s="12" t="s">
        <v>205</v>
      </c>
      <c r="E32" s="44" t="s">
        <v>97</v>
      </c>
      <c r="F32" s="30">
        <v>0.018865740740740742</v>
      </c>
      <c r="G32" s="30">
        <v>0.018865740740740742</v>
      </c>
      <c r="H32" s="12" t="str">
        <f t="shared" si="2"/>
        <v>4.32/km</v>
      </c>
      <c r="I32" s="13">
        <f t="shared" si="3"/>
        <v>0.00451388888888889</v>
      </c>
      <c r="J32" s="13">
        <f>G32-INDEX($G$5:$G$103,MATCH(D32,$D$5:$D$103,0))</f>
        <v>0.00451388888888889</v>
      </c>
    </row>
    <row r="33" spans="1:10" ht="15" customHeight="1">
      <c r="A33" s="12">
        <v>29</v>
      </c>
      <c r="B33" s="44" t="s">
        <v>98</v>
      </c>
      <c r="C33" s="44" t="s">
        <v>31</v>
      </c>
      <c r="D33" s="12" t="s">
        <v>205</v>
      </c>
      <c r="E33" s="44" t="s">
        <v>69</v>
      </c>
      <c r="F33" s="30">
        <v>0.019050925925925926</v>
      </c>
      <c r="G33" s="30">
        <v>0.019050925925925926</v>
      </c>
      <c r="H33" s="12" t="str">
        <f t="shared" si="2"/>
        <v>4.34/km</v>
      </c>
      <c r="I33" s="13">
        <f t="shared" si="3"/>
        <v>0.004699074074074074</v>
      </c>
      <c r="J33" s="13">
        <f>G33-INDEX($G$5:$G$103,MATCH(D33,$D$5:$D$103,0))</f>
        <v>0.004699074074074074</v>
      </c>
    </row>
    <row r="34" spans="1:10" ht="15" customHeight="1">
      <c r="A34" s="12">
        <v>30</v>
      </c>
      <c r="B34" s="44" t="s">
        <v>99</v>
      </c>
      <c r="C34" s="44" t="s">
        <v>100</v>
      </c>
      <c r="D34" s="12" t="s">
        <v>205</v>
      </c>
      <c r="E34" s="44" t="s">
        <v>69</v>
      </c>
      <c r="F34" s="30">
        <v>0.019143518518518518</v>
      </c>
      <c r="G34" s="30">
        <v>0.019143518518518518</v>
      </c>
      <c r="H34" s="12" t="str">
        <f t="shared" si="2"/>
        <v>4.36/km</v>
      </c>
      <c r="I34" s="13">
        <f t="shared" si="3"/>
        <v>0.004791666666666666</v>
      </c>
      <c r="J34" s="13">
        <f>G34-INDEX($G$5:$G$103,MATCH(D34,$D$5:$D$103,0))</f>
        <v>0.004791666666666666</v>
      </c>
    </row>
    <row r="35" spans="1:10" ht="15" customHeight="1">
      <c r="A35" s="12">
        <v>31</v>
      </c>
      <c r="B35" s="44" t="s">
        <v>101</v>
      </c>
      <c r="C35" s="44" t="s">
        <v>24</v>
      </c>
      <c r="D35" s="12" t="s">
        <v>205</v>
      </c>
      <c r="E35" s="44" t="s">
        <v>72</v>
      </c>
      <c r="F35" s="30">
        <v>0.019189814814814816</v>
      </c>
      <c r="G35" s="30">
        <v>0.019189814814814816</v>
      </c>
      <c r="H35" s="12" t="str">
        <f t="shared" si="2"/>
        <v>4.36/km</v>
      </c>
      <c r="I35" s="13">
        <f t="shared" si="3"/>
        <v>0.004837962962962964</v>
      </c>
      <c r="J35" s="13">
        <f>G35-INDEX($G$5:$G$103,MATCH(D35,$D$5:$D$103,0))</f>
        <v>0.004837962962962964</v>
      </c>
    </row>
    <row r="36" spans="1:10" ht="15" customHeight="1">
      <c r="A36" s="12">
        <v>32</v>
      </c>
      <c r="B36" s="44" t="s">
        <v>102</v>
      </c>
      <c r="C36" s="44" t="s">
        <v>41</v>
      </c>
      <c r="D36" s="12" t="s">
        <v>205</v>
      </c>
      <c r="E36" s="44" t="s">
        <v>103</v>
      </c>
      <c r="F36" s="30">
        <v>0.019247685185185184</v>
      </c>
      <c r="G36" s="30">
        <v>0.019247685185185184</v>
      </c>
      <c r="H36" s="12" t="str">
        <f t="shared" si="2"/>
        <v>4.37/km</v>
      </c>
      <c r="I36" s="13">
        <f t="shared" si="3"/>
        <v>0.004895833333333332</v>
      </c>
      <c r="J36" s="13">
        <f>G36-INDEX($G$5:$G$103,MATCH(D36,$D$5:$D$103,0))</f>
        <v>0.004895833333333332</v>
      </c>
    </row>
    <row r="37" spans="1:10" ht="15" customHeight="1">
      <c r="A37" s="12">
        <v>33</v>
      </c>
      <c r="B37" s="44" t="s">
        <v>104</v>
      </c>
      <c r="C37" s="44" t="s">
        <v>105</v>
      </c>
      <c r="D37" s="12" t="s">
        <v>205</v>
      </c>
      <c r="E37" s="44" t="s">
        <v>106</v>
      </c>
      <c r="F37" s="30">
        <v>0.019305555555555555</v>
      </c>
      <c r="G37" s="30">
        <v>0.019305555555555555</v>
      </c>
      <c r="H37" s="12" t="str">
        <f t="shared" si="2"/>
        <v>4.38/km</v>
      </c>
      <c r="I37" s="13">
        <f t="shared" si="3"/>
        <v>0.004953703703703703</v>
      </c>
      <c r="J37" s="13">
        <f>G37-INDEX($G$5:$G$103,MATCH(D37,$D$5:$D$103,0))</f>
        <v>0.004953703703703703</v>
      </c>
    </row>
    <row r="38" spans="1:10" ht="15" customHeight="1">
      <c r="A38" s="12">
        <v>34</v>
      </c>
      <c r="B38" s="44" t="s">
        <v>107</v>
      </c>
      <c r="C38" s="44" t="s">
        <v>108</v>
      </c>
      <c r="D38" s="12" t="s">
        <v>205</v>
      </c>
      <c r="E38" s="44" t="s">
        <v>72</v>
      </c>
      <c r="F38" s="30">
        <v>0.019386574074074073</v>
      </c>
      <c r="G38" s="30">
        <v>0.019386574074074073</v>
      </c>
      <c r="H38" s="12" t="str">
        <f t="shared" si="2"/>
        <v>4.39/km</v>
      </c>
      <c r="I38" s="13">
        <f t="shared" si="3"/>
        <v>0.005034722222222222</v>
      </c>
      <c r="J38" s="13">
        <f>G38-INDEX($G$5:$G$103,MATCH(D38,$D$5:$D$103,0))</f>
        <v>0.005034722222222222</v>
      </c>
    </row>
    <row r="39" spans="1:10" ht="15" customHeight="1">
      <c r="A39" s="12">
        <v>35</v>
      </c>
      <c r="B39" s="44" t="s">
        <v>109</v>
      </c>
      <c r="C39" s="44" t="s">
        <v>110</v>
      </c>
      <c r="D39" s="12" t="s">
        <v>205</v>
      </c>
      <c r="E39" s="44" t="s">
        <v>72</v>
      </c>
      <c r="F39" s="30">
        <v>0.019537037037037037</v>
      </c>
      <c r="G39" s="30">
        <v>0.019537037037037037</v>
      </c>
      <c r="H39" s="12" t="str">
        <f t="shared" si="2"/>
        <v>4.41/km</v>
      </c>
      <c r="I39" s="13">
        <f t="shared" si="3"/>
        <v>0.005185185185185185</v>
      </c>
      <c r="J39" s="13">
        <f>G39-INDEX($G$5:$G$103,MATCH(D39,$D$5:$D$103,0))</f>
        <v>0.005185185185185185</v>
      </c>
    </row>
    <row r="40" spans="1:10" ht="15" customHeight="1">
      <c r="A40" s="12">
        <v>36</v>
      </c>
      <c r="B40" s="44" t="s">
        <v>111</v>
      </c>
      <c r="C40" s="44" t="s">
        <v>22</v>
      </c>
      <c r="D40" s="12" t="s">
        <v>205</v>
      </c>
      <c r="E40" s="44" t="s">
        <v>72</v>
      </c>
      <c r="F40" s="30">
        <v>0.01965277777777778</v>
      </c>
      <c r="G40" s="30">
        <v>0.01965277777777778</v>
      </c>
      <c r="H40" s="12" t="str">
        <f t="shared" si="2"/>
        <v>4.43/km</v>
      </c>
      <c r="I40" s="13">
        <f t="shared" si="3"/>
        <v>0.005300925925925928</v>
      </c>
      <c r="J40" s="13">
        <f>G40-INDEX($G$5:$G$103,MATCH(D40,$D$5:$D$103,0))</f>
        <v>0.005300925925925928</v>
      </c>
    </row>
    <row r="41" spans="1:10" ht="15" customHeight="1">
      <c r="A41" s="12">
        <v>37</v>
      </c>
      <c r="B41" s="44" t="s">
        <v>112</v>
      </c>
      <c r="C41" s="44" t="s">
        <v>17</v>
      </c>
      <c r="D41" s="12" t="s">
        <v>205</v>
      </c>
      <c r="E41" s="44" t="s">
        <v>113</v>
      </c>
      <c r="F41" s="30">
        <v>0.0196875</v>
      </c>
      <c r="G41" s="30">
        <v>0.0196875</v>
      </c>
      <c r="H41" s="12" t="str">
        <f t="shared" si="2"/>
        <v>4.44/km</v>
      </c>
      <c r="I41" s="13">
        <f t="shared" si="3"/>
        <v>0.005335648148148148</v>
      </c>
      <c r="J41" s="13">
        <f>G41-INDEX($G$5:$G$103,MATCH(D41,$D$5:$D$103,0))</f>
        <v>0.005335648148148148</v>
      </c>
    </row>
    <row r="42" spans="1:10" ht="15" customHeight="1">
      <c r="A42" s="12">
        <v>38</v>
      </c>
      <c r="B42" s="44" t="s">
        <v>114</v>
      </c>
      <c r="C42" s="44" t="s">
        <v>26</v>
      </c>
      <c r="D42" s="12" t="s">
        <v>205</v>
      </c>
      <c r="E42" s="44" t="s">
        <v>69</v>
      </c>
      <c r="F42" s="30">
        <v>0.019930555555555556</v>
      </c>
      <c r="G42" s="30">
        <v>0.019930555555555556</v>
      </c>
      <c r="H42" s="12" t="str">
        <f t="shared" si="2"/>
        <v>4.47/km</v>
      </c>
      <c r="I42" s="13">
        <f t="shared" si="3"/>
        <v>0.005578703703703704</v>
      </c>
      <c r="J42" s="13">
        <f>G42-INDEX($G$5:$G$103,MATCH(D42,$D$5:$D$103,0))</f>
        <v>0.005578703703703704</v>
      </c>
    </row>
    <row r="43" spans="1:10" ht="15" customHeight="1">
      <c r="A43" s="12">
        <v>39</v>
      </c>
      <c r="B43" s="44" t="s">
        <v>115</v>
      </c>
      <c r="C43" s="44" t="s">
        <v>116</v>
      </c>
      <c r="D43" s="12" t="s">
        <v>205</v>
      </c>
      <c r="E43" s="44" t="s">
        <v>72</v>
      </c>
      <c r="F43" s="30">
        <v>0.020127314814814817</v>
      </c>
      <c r="G43" s="30">
        <v>0.020127314814814817</v>
      </c>
      <c r="H43" s="12" t="str">
        <f t="shared" si="2"/>
        <v>4.50/km</v>
      </c>
      <c r="I43" s="13">
        <f t="shared" si="3"/>
        <v>0.005775462962962965</v>
      </c>
      <c r="J43" s="13">
        <f>G43-INDEX($G$5:$G$103,MATCH(D43,$D$5:$D$103,0))</f>
        <v>0.005775462962962965</v>
      </c>
    </row>
    <row r="44" spans="1:10" ht="15" customHeight="1">
      <c r="A44" s="12">
        <v>40</v>
      </c>
      <c r="B44" s="44" t="s">
        <v>117</v>
      </c>
      <c r="C44" s="44" t="s">
        <v>23</v>
      </c>
      <c r="D44" s="12" t="s">
        <v>205</v>
      </c>
      <c r="E44" s="44" t="s">
        <v>56</v>
      </c>
      <c r="F44" s="30">
        <v>0.02021990740740741</v>
      </c>
      <c r="G44" s="30">
        <v>0.02021990740740741</v>
      </c>
      <c r="H44" s="12" t="str">
        <f t="shared" si="2"/>
        <v>4.51/km</v>
      </c>
      <c r="I44" s="13">
        <f t="shared" si="3"/>
        <v>0.005868055555555557</v>
      </c>
      <c r="J44" s="13">
        <f>G44-INDEX($G$5:$G$103,MATCH(D44,$D$5:$D$103,0))</f>
        <v>0.005868055555555557</v>
      </c>
    </row>
    <row r="45" spans="1:10" ht="15" customHeight="1">
      <c r="A45" s="12">
        <v>41</v>
      </c>
      <c r="B45" s="44" t="s">
        <v>118</v>
      </c>
      <c r="C45" s="44" t="s">
        <v>119</v>
      </c>
      <c r="D45" s="12" t="s">
        <v>205</v>
      </c>
      <c r="E45" s="44" t="s">
        <v>103</v>
      </c>
      <c r="F45" s="30">
        <v>0.020231481481481482</v>
      </c>
      <c r="G45" s="30">
        <v>0.020231481481481482</v>
      </c>
      <c r="H45" s="12" t="str">
        <f t="shared" si="2"/>
        <v>4.51/km</v>
      </c>
      <c r="I45" s="13">
        <f t="shared" si="3"/>
        <v>0.0058796296296296305</v>
      </c>
      <c r="J45" s="13">
        <f>G45-INDEX($G$5:$G$103,MATCH(D45,$D$5:$D$103,0))</f>
        <v>0.0058796296296296305</v>
      </c>
    </row>
    <row r="46" spans="1:10" ht="15" customHeight="1">
      <c r="A46" s="12">
        <v>42</v>
      </c>
      <c r="B46" s="44" t="s">
        <v>120</v>
      </c>
      <c r="C46" s="44" t="s">
        <v>34</v>
      </c>
      <c r="D46" s="12" t="s">
        <v>205</v>
      </c>
      <c r="E46" s="44" t="s">
        <v>121</v>
      </c>
      <c r="F46" s="30">
        <v>0.020358796296296295</v>
      </c>
      <c r="G46" s="30">
        <v>0.020358796296296295</v>
      </c>
      <c r="H46" s="12" t="str">
        <f t="shared" si="2"/>
        <v>4.53/km</v>
      </c>
      <c r="I46" s="13">
        <f t="shared" si="3"/>
        <v>0.006006944444444443</v>
      </c>
      <c r="J46" s="13">
        <f>G46-INDEX($G$5:$G$103,MATCH(D46,$D$5:$D$103,0))</f>
        <v>0.006006944444444443</v>
      </c>
    </row>
    <row r="47" spans="1:10" ht="15" customHeight="1">
      <c r="A47" s="12">
        <v>43</v>
      </c>
      <c r="B47" s="44" t="s">
        <v>122</v>
      </c>
      <c r="C47" s="44" t="s">
        <v>123</v>
      </c>
      <c r="D47" s="12" t="s">
        <v>205</v>
      </c>
      <c r="E47" s="44" t="s">
        <v>124</v>
      </c>
      <c r="F47" s="30">
        <v>0.02045138888888889</v>
      </c>
      <c r="G47" s="30">
        <v>0.02045138888888889</v>
      </c>
      <c r="H47" s="12" t="str">
        <f t="shared" si="2"/>
        <v>4.55/km</v>
      </c>
      <c r="I47" s="13">
        <f t="shared" si="3"/>
        <v>0.006099537037037039</v>
      </c>
      <c r="J47" s="13">
        <f>G47-INDEX($G$5:$G$103,MATCH(D47,$D$5:$D$103,0))</f>
        <v>0.006099537037037039</v>
      </c>
    </row>
    <row r="48" spans="1:10" ht="15" customHeight="1">
      <c r="A48" s="12">
        <v>44</v>
      </c>
      <c r="B48" s="44" t="s">
        <v>125</v>
      </c>
      <c r="C48" s="44" t="s">
        <v>126</v>
      </c>
      <c r="D48" s="12" t="s">
        <v>205</v>
      </c>
      <c r="E48" s="44" t="s">
        <v>127</v>
      </c>
      <c r="F48" s="30">
        <v>0.020648148148148148</v>
      </c>
      <c r="G48" s="30">
        <v>0.020648148148148148</v>
      </c>
      <c r="H48" s="12" t="str">
        <f t="shared" si="2"/>
        <v>4.57/km</v>
      </c>
      <c r="I48" s="13">
        <f t="shared" si="3"/>
        <v>0.006296296296296296</v>
      </c>
      <c r="J48" s="13">
        <f>G48-INDEX($G$5:$G$103,MATCH(D48,$D$5:$D$103,0))</f>
        <v>0.006296296296296296</v>
      </c>
    </row>
    <row r="49" spans="1:10" ht="15" customHeight="1">
      <c r="A49" s="12">
        <v>45</v>
      </c>
      <c r="B49" s="44" t="s">
        <v>128</v>
      </c>
      <c r="C49" s="44" t="s">
        <v>129</v>
      </c>
      <c r="D49" s="12" t="s">
        <v>205</v>
      </c>
      <c r="E49" s="44" t="s">
        <v>69</v>
      </c>
      <c r="F49" s="30">
        <v>0.020763888888888887</v>
      </c>
      <c r="G49" s="30">
        <v>0.020763888888888887</v>
      </c>
      <c r="H49" s="12" t="str">
        <f t="shared" si="2"/>
        <v>4.59/km</v>
      </c>
      <c r="I49" s="13">
        <f t="shared" si="3"/>
        <v>0.0064120370370370355</v>
      </c>
      <c r="J49" s="13">
        <f>G49-INDEX($G$5:$G$103,MATCH(D49,$D$5:$D$103,0))</f>
        <v>0.0064120370370370355</v>
      </c>
    </row>
    <row r="50" spans="1:10" ht="15" customHeight="1">
      <c r="A50" s="12">
        <v>46</v>
      </c>
      <c r="B50" s="44" t="s">
        <v>130</v>
      </c>
      <c r="C50" s="44" t="s">
        <v>16</v>
      </c>
      <c r="D50" s="12" t="s">
        <v>205</v>
      </c>
      <c r="E50" s="44" t="s">
        <v>69</v>
      </c>
      <c r="F50" s="30">
        <v>0.021180555555555553</v>
      </c>
      <c r="G50" s="30">
        <v>0.021180555555555553</v>
      </c>
      <c r="H50" s="12" t="str">
        <f aca="true" t="shared" si="4" ref="H50:H103">TEXT(INT((HOUR(G50)*3600+MINUTE(G50)*60+SECOND(G50))/$J$3/60),"0")&amp;"."&amp;TEXT(MOD((HOUR(G50)*3600+MINUTE(G50)*60+SECOND(G50))/$J$3,60),"00")&amp;"/km"</f>
        <v>5.05/km</v>
      </c>
      <c r="I50" s="13">
        <f aca="true" t="shared" si="5" ref="I50:I103">G50-$G$5</f>
        <v>0.006828703703703701</v>
      </c>
      <c r="J50" s="13">
        <f>G50-INDEX($G$5:$G$103,MATCH(D50,$D$5:$D$103,0))</f>
        <v>0.006828703703703701</v>
      </c>
    </row>
    <row r="51" spans="1:10" ht="15" customHeight="1">
      <c r="A51" s="12">
        <v>47</v>
      </c>
      <c r="B51" s="44" t="s">
        <v>131</v>
      </c>
      <c r="C51" s="44" t="s">
        <v>22</v>
      </c>
      <c r="D51" s="12" t="s">
        <v>205</v>
      </c>
      <c r="E51" s="44" t="s">
        <v>132</v>
      </c>
      <c r="F51" s="30">
        <v>0.02119212962962963</v>
      </c>
      <c r="G51" s="30">
        <v>0.02119212962962963</v>
      </c>
      <c r="H51" s="12" t="str">
        <f t="shared" si="4"/>
        <v>5.05/km</v>
      </c>
      <c r="I51" s="13">
        <f t="shared" si="5"/>
        <v>0.0068402777777777785</v>
      </c>
      <c r="J51" s="13">
        <f>G51-INDEX($G$5:$G$103,MATCH(D51,$D$5:$D$103,0))</f>
        <v>0.0068402777777777785</v>
      </c>
    </row>
    <row r="52" spans="1:10" ht="15" customHeight="1">
      <c r="A52" s="12">
        <v>48</v>
      </c>
      <c r="B52" s="44" t="s">
        <v>133</v>
      </c>
      <c r="C52" s="44" t="s">
        <v>34</v>
      </c>
      <c r="D52" s="12" t="s">
        <v>205</v>
      </c>
      <c r="E52" s="44" t="s">
        <v>132</v>
      </c>
      <c r="F52" s="30">
        <v>0.021226851851851854</v>
      </c>
      <c r="G52" s="30">
        <v>0.021226851851851854</v>
      </c>
      <c r="H52" s="12" t="str">
        <f t="shared" si="4"/>
        <v>5.06/km</v>
      </c>
      <c r="I52" s="13">
        <f t="shared" si="5"/>
        <v>0.006875000000000003</v>
      </c>
      <c r="J52" s="13">
        <f>G52-INDEX($G$5:$G$103,MATCH(D52,$D$5:$D$103,0))</f>
        <v>0.006875000000000003</v>
      </c>
    </row>
    <row r="53" spans="1:10" ht="15" customHeight="1">
      <c r="A53" s="12">
        <v>49</v>
      </c>
      <c r="B53" s="44" t="s">
        <v>134</v>
      </c>
      <c r="C53" s="44" t="s">
        <v>135</v>
      </c>
      <c r="D53" s="12" t="s">
        <v>205</v>
      </c>
      <c r="E53" s="44" t="s">
        <v>132</v>
      </c>
      <c r="F53" s="30">
        <v>0.021238425925925924</v>
      </c>
      <c r="G53" s="30">
        <v>0.021238425925925924</v>
      </c>
      <c r="H53" s="12" t="str">
        <f t="shared" si="4"/>
        <v>5.06/km</v>
      </c>
      <c r="I53" s="13">
        <f t="shared" si="5"/>
        <v>0.006886574074074073</v>
      </c>
      <c r="J53" s="13">
        <f>G53-INDEX($G$5:$G$103,MATCH(D53,$D$5:$D$103,0))</f>
        <v>0.006886574074074073</v>
      </c>
    </row>
    <row r="54" spans="1:10" ht="15" customHeight="1">
      <c r="A54" s="12">
        <v>50</v>
      </c>
      <c r="B54" s="44" t="s">
        <v>136</v>
      </c>
      <c r="C54" s="44" t="s">
        <v>100</v>
      </c>
      <c r="D54" s="12" t="s">
        <v>205</v>
      </c>
      <c r="E54" s="44" t="s">
        <v>132</v>
      </c>
      <c r="F54" s="30">
        <v>0.021238425925925924</v>
      </c>
      <c r="G54" s="30">
        <v>0.021238425925925924</v>
      </c>
      <c r="H54" s="12" t="str">
        <f t="shared" si="4"/>
        <v>5.06/km</v>
      </c>
      <c r="I54" s="13">
        <f t="shared" si="5"/>
        <v>0.006886574074074073</v>
      </c>
      <c r="J54" s="13">
        <f>G54-INDEX($G$5:$G$103,MATCH(D54,$D$5:$D$103,0))</f>
        <v>0.006886574074074073</v>
      </c>
    </row>
    <row r="55" spans="1:10" ht="15" customHeight="1">
      <c r="A55" s="12">
        <v>51</v>
      </c>
      <c r="B55" s="44" t="s">
        <v>137</v>
      </c>
      <c r="C55" s="44" t="s">
        <v>13</v>
      </c>
      <c r="D55" s="12" t="s">
        <v>205</v>
      </c>
      <c r="E55" s="44" t="s">
        <v>106</v>
      </c>
      <c r="F55" s="30">
        <v>0.02125</v>
      </c>
      <c r="G55" s="30">
        <v>0.02125</v>
      </c>
      <c r="H55" s="12" t="str">
        <f t="shared" si="4"/>
        <v>5.06/km</v>
      </c>
      <c r="I55" s="13">
        <f t="shared" si="5"/>
        <v>0.00689814814814815</v>
      </c>
      <c r="J55" s="13">
        <f>G55-INDEX($G$5:$G$103,MATCH(D55,$D$5:$D$103,0))</f>
        <v>0.00689814814814815</v>
      </c>
    </row>
    <row r="56" spans="1:10" ht="15" customHeight="1">
      <c r="A56" s="12">
        <v>52</v>
      </c>
      <c r="B56" s="44" t="s">
        <v>138</v>
      </c>
      <c r="C56" s="44" t="s">
        <v>139</v>
      </c>
      <c r="D56" s="12" t="s">
        <v>205</v>
      </c>
      <c r="E56" s="44" t="s">
        <v>69</v>
      </c>
      <c r="F56" s="30">
        <v>0.021261574074074075</v>
      </c>
      <c r="G56" s="30">
        <v>0.021261574074074075</v>
      </c>
      <c r="H56" s="12" t="str">
        <f t="shared" si="4"/>
        <v>5.06/km</v>
      </c>
      <c r="I56" s="13">
        <f t="shared" si="5"/>
        <v>0.006909722222222223</v>
      </c>
      <c r="J56" s="13">
        <f>G56-INDEX($G$5:$G$103,MATCH(D56,$D$5:$D$103,0))</f>
        <v>0.006909722222222223</v>
      </c>
    </row>
    <row r="57" spans="1:10" ht="15" customHeight="1">
      <c r="A57" s="12">
        <v>53</v>
      </c>
      <c r="B57" s="44" t="s">
        <v>140</v>
      </c>
      <c r="C57" s="44" t="s">
        <v>35</v>
      </c>
      <c r="D57" s="12" t="s">
        <v>205</v>
      </c>
      <c r="E57" s="44" t="s">
        <v>132</v>
      </c>
      <c r="F57" s="30">
        <v>0.021331018518518517</v>
      </c>
      <c r="G57" s="30">
        <v>0.021331018518518517</v>
      </c>
      <c r="H57" s="12" t="str">
        <f t="shared" si="4"/>
        <v>5.07/km</v>
      </c>
      <c r="I57" s="13">
        <f t="shared" si="5"/>
        <v>0.006979166666666665</v>
      </c>
      <c r="J57" s="13">
        <f>G57-INDEX($G$5:$G$103,MATCH(D57,$D$5:$D$103,0))</f>
        <v>0.006979166666666665</v>
      </c>
    </row>
    <row r="58" spans="1:10" ht="15" customHeight="1">
      <c r="A58" s="12">
        <v>54</v>
      </c>
      <c r="B58" s="44" t="s">
        <v>141</v>
      </c>
      <c r="C58" s="44" t="s">
        <v>119</v>
      </c>
      <c r="D58" s="12" t="s">
        <v>205</v>
      </c>
      <c r="E58" s="44" t="s">
        <v>132</v>
      </c>
      <c r="F58" s="30">
        <v>0.021689814814814815</v>
      </c>
      <c r="G58" s="30">
        <v>0.021689814814814815</v>
      </c>
      <c r="H58" s="12" t="str">
        <f t="shared" si="4"/>
        <v>5.12/km</v>
      </c>
      <c r="I58" s="13">
        <f t="shared" si="5"/>
        <v>0.007337962962962963</v>
      </c>
      <c r="J58" s="13">
        <f>G58-INDEX($G$5:$G$103,MATCH(D58,$D$5:$D$103,0))</f>
        <v>0.007337962962962963</v>
      </c>
    </row>
    <row r="59" spans="1:10" ht="15" customHeight="1">
      <c r="A59" s="12">
        <v>55</v>
      </c>
      <c r="B59" s="44" t="s">
        <v>49</v>
      </c>
      <c r="C59" s="44" t="s">
        <v>20</v>
      </c>
      <c r="D59" s="12" t="s">
        <v>205</v>
      </c>
      <c r="E59" s="44" t="s">
        <v>142</v>
      </c>
      <c r="F59" s="30">
        <v>0.021840277777777778</v>
      </c>
      <c r="G59" s="30">
        <v>0.021840277777777778</v>
      </c>
      <c r="H59" s="12" t="str">
        <f t="shared" si="4"/>
        <v>5.15/km</v>
      </c>
      <c r="I59" s="13">
        <f t="shared" si="5"/>
        <v>0.007488425925925926</v>
      </c>
      <c r="J59" s="13">
        <f>G59-INDEX($G$5:$G$103,MATCH(D59,$D$5:$D$103,0))</f>
        <v>0.007488425925925926</v>
      </c>
    </row>
    <row r="60" spans="1:10" ht="15" customHeight="1">
      <c r="A60" s="14">
        <v>56</v>
      </c>
      <c r="B60" s="46" t="s">
        <v>143</v>
      </c>
      <c r="C60" s="46" t="s">
        <v>144</v>
      </c>
      <c r="D60" s="14" t="s">
        <v>205</v>
      </c>
      <c r="E60" s="46" t="s">
        <v>39</v>
      </c>
      <c r="F60" s="32">
        <v>0.02202546296296296</v>
      </c>
      <c r="G60" s="32">
        <v>0.02202546296296296</v>
      </c>
      <c r="H60" s="14" t="str">
        <f t="shared" si="4"/>
        <v>5.17/km</v>
      </c>
      <c r="I60" s="18">
        <f t="shared" si="5"/>
        <v>0.007673611111111107</v>
      </c>
      <c r="J60" s="18">
        <f>G60-INDEX($G$5:$G$103,MATCH(D60,$D$5:$D$103,0))</f>
        <v>0.007673611111111107</v>
      </c>
    </row>
    <row r="61" spans="1:10" ht="15" customHeight="1">
      <c r="A61" s="12">
        <v>57</v>
      </c>
      <c r="B61" s="44" t="s">
        <v>145</v>
      </c>
      <c r="C61" s="44" t="s">
        <v>18</v>
      </c>
      <c r="D61" s="12" t="s">
        <v>205</v>
      </c>
      <c r="E61" s="44" t="s">
        <v>72</v>
      </c>
      <c r="F61" s="30">
        <v>0.022083333333333333</v>
      </c>
      <c r="G61" s="30">
        <v>0.022083333333333333</v>
      </c>
      <c r="H61" s="12" t="str">
        <f t="shared" si="4"/>
        <v>5.18/km</v>
      </c>
      <c r="I61" s="13">
        <f t="shared" si="5"/>
        <v>0.0077314814814814815</v>
      </c>
      <c r="J61" s="13">
        <f>G61-INDEX($G$5:$G$103,MATCH(D61,$D$5:$D$103,0))</f>
        <v>0.0077314814814814815</v>
      </c>
    </row>
    <row r="62" spans="1:10" ht="15" customHeight="1">
      <c r="A62" s="12">
        <v>58</v>
      </c>
      <c r="B62" s="44" t="s">
        <v>146</v>
      </c>
      <c r="C62" s="44" t="s">
        <v>147</v>
      </c>
      <c r="D62" s="12" t="s">
        <v>205</v>
      </c>
      <c r="E62" s="44" t="s">
        <v>132</v>
      </c>
      <c r="F62" s="30">
        <v>0.022164351851851852</v>
      </c>
      <c r="G62" s="30">
        <v>0.022164351851851852</v>
      </c>
      <c r="H62" s="12" t="str">
        <f t="shared" si="4"/>
        <v>5.19/km</v>
      </c>
      <c r="I62" s="13">
        <f t="shared" si="5"/>
        <v>0.0078125</v>
      </c>
      <c r="J62" s="13">
        <f>G62-INDEX($G$5:$G$103,MATCH(D62,$D$5:$D$103,0))</f>
        <v>0.0078125</v>
      </c>
    </row>
    <row r="63" spans="1:10" ht="15" customHeight="1">
      <c r="A63" s="12">
        <v>59</v>
      </c>
      <c r="B63" s="44" t="s">
        <v>148</v>
      </c>
      <c r="C63" s="44" t="s">
        <v>16</v>
      </c>
      <c r="D63" s="12" t="s">
        <v>205</v>
      </c>
      <c r="E63" s="44" t="s">
        <v>72</v>
      </c>
      <c r="F63" s="30">
        <v>0.02217592592592593</v>
      </c>
      <c r="G63" s="30">
        <v>0.02217592592592593</v>
      </c>
      <c r="H63" s="12" t="str">
        <f t="shared" si="4"/>
        <v>5.19/km</v>
      </c>
      <c r="I63" s="13">
        <f t="shared" si="5"/>
        <v>0.007824074074074077</v>
      </c>
      <c r="J63" s="13">
        <f>G63-INDEX($G$5:$G$103,MATCH(D63,$D$5:$D$103,0))</f>
        <v>0.007824074074074077</v>
      </c>
    </row>
    <row r="64" spans="1:10" ht="15" customHeight="1">
      <c r="A64" s="12">
        <v>60</v>
      </c>
      <c r="B64" s="44" t="s">
        <v>149</v>
      </c>
      <c r="C64" s="44" t="s">
        <v>13</v>
      </c>
      <c r="D64" s="12" t="s">
        <v>205</v>
      </c>
      <c r="E64" s="44" t="s">
        <v>72</v>
      </c>
      <c r="F64" s="30">
        <v>0.02225694444444444</v>
      </c>
      <c r="G64" s="30">
        <v>0.02225694444444444</v>
      </c>
      <c r="H64" s="12" t="str">
        <f t="shared" si="4"/>
        <v>5.21/km</v>
      </c>
      <c r="I64" s="13">
        <f t="shared" si="5"/>
        <v>0.007905092592592589</v>
      </c>
      <c r="J64" s="13">
        <f>G64-INDEX($G$5:$G$103,MATCH(D64,$D$5:$D$103,0))</f>
        <v>0.007905092592592589</v>
      </c>
    </row>
    <row r="65" spans="1:10" ht="15" customHeight="1">
      <c r="A65" s="12">
        <v>61</v>
      </c>
      <c r="B65" s="44" t="s">
        <v>150</v>
      </c>
      <c r="C65" s="44" t="s">
        <v>42</v>
      </c>
      <c r="D65" s="12" t="s">
        <v>205</v>
      </c>
      <c r="E65" s="44" t="s">
        <v>132</v>
      </c>
      <c r="F65" s="30">
        <v>0.022395833333333334</v>
      </c>
      <c r="G65" s="30">
        <v>0.022395833333333334</v>
      </c>
      <c r="H65" s="12" t="str">
        <f t="shared" si="4"/>
        <v>5.23/km</v>
      </c>
      <c r="I65" s="13">
        <f t="shared" si="5"/>
        <v>0.008043981481481482</v>
      </c>
      <c r="J65" s="13">
        <f>G65-INDEX($G$5:$G$103,MATCH(D65,$D$5:$D$103,0))</f>
        <v>0.008043981481481482</v>
      </c>
    </row>
    <row r="66" spans="1:10" ht="15" customHeight="1">
      <c r="A66" s="12">
        <v>62</v>
      </c>
      <c r="B66" s="44" t="s">
        <v>151</v>
      </c>
      <c r="C66" s="44" t="s">
        <v>12</v>
      </c>
      <c r="D66" s="12" t="s">
        <v>205</v>
      </c>
      <c r="E66" s="44" t="s">
        <v>132</v>
      </c>
      <c r="F66" s="30">
        <v>0.02244212962962963</v>
      </c>
      <c r="G66" s="30">
        <v>0.02244212962962963</v>
      </c>
      <c r="H66" s="12" t="str">
        <f t="shared" si="4"/>
        <v>5.23/km</v>
      </c>
      <c r="I66" s="13">
        <f t="shared" si="5"/>
        <v>0.00809027777777778</v>
      </c>
      <c r="J66" s="13">
        <f>G66-INDEX($G$5:$G$103,MATCH(D66,$D$5:$D$103,0))</f>
        <v>0.00809027777777778</v>
      </c>
    </row>
    <row r="67" spans="1:10" ht="15" customHeight="1">
      <c r="A67" s="12">
        <v>63</v>
      </c>
      <c r="B67" s="44" t="s">
        <v>152</v>
      </c>
      <c r="C67" s="44" t="s">
        <v>153</v>
      </c>
      <c r="D67" s="12" t="s">
        <v>205</v>
      </c>
      <c r="E67" s="44" t="s">
        <v>47</v>
      </c>
      <c r="F67" s="30">
        <v>0.022650462962962966</v>
      </c>
      <c r="G67" s="30">
        <v>0.022650462962962966</v>
      </c>
      <c r="H67" s="12" t="str">
        <f t="shared" si="4"/>
        <v>5.26/km</v>
      </c>
      <c r="I67" s="13">
        <f t="shared" si="5"/>
        <v>0.008298611111111114</v>
      </c>
      <c r="J67" s="13">
        <f>G67-INDEX($G$5:$G$103,MATCH(D67,$D$5:$D$103,0))</f>
        <v>0.008298611111111114</v>
      </c>
    </row>
    <row r="68" spans="1:10" ht="15" customHeight="1">
      <c r="A68" s="12">
        <v>64</v>
      </c>
      <c r="B68" s="44" t="s">
        <v>30</v>
      </c>
      <c r="C68" s="44" t="s">
        <v>36</v>
      </c>
      <c r="D68" s="12" t="s">
        <v>205</v>
      </c>
      <c r="E68" s="44" t="s">
        <v>72</v>
      </c>
      <c r="F68" s="30">
        <v>0.022662037037037036</v>
      </c>
      <c r="G68" s="30">
        <v>0.022662037037037036</v>
      </c>
      <c r="H68" s="12" t="str">
        <f t="shared" si="4"/>
        <v>5.26/km</v>
      </c>
      <c r="I68" s="13">
        <f t="shared" si="5"/>
        <v>0.008310185185185184</v>
      </c>
      <c r="J68" s="13">
        <f>G68-INDEX($G$5:$G$103,MATCH(D68,$D$5:$D$103,0))</f>
        <v>0.008310185185185184</v>
      </c>
    </row>
    <row r="69" spans="1:10" ht="15" customHeight="1">
      <c r="A69" s="12">
        <v>65</v>
      </c>
      <c r="B69" s="44" t="s">
        <v>149</v>
      </c>
      <c r="C69" s="44" t="s">
        <v>37</v>
      </c>
      <c r="D69" s="12" t="s">
        <v>205</v>
      </c>
      <c r="E69" s="44" t="s">
        <v>72</v>
      </c>
      <c r="F69" s="30">
        <v>0.022673611111111113</v>
      </c>
      <c r="G69" s="30">
        <v>0.022673611111111113</v>
      </c>
      <c r="H69" s="12" t="str">
        <f t="shared" si="4"/>
        <v>5.27/km</v>
      </c>
      <c r="I69" s="13">
        <f t="shared" si="5"/>
        <v>0.008321759259259261</v>
      </c>
      <c r="J69" s="13">
        <f>G69-INDEX($G$5:$G$103,MATCH(D69,$D$5:$D$103,0))</f>
        <v>0.008321759259259261</v>
      </c>
    </row>
    <row r="70" spans="1:10" ht="15" customHeight="1">
      <c r="A70" s="12">
        <v>66</v>
      </c>
      <c r="B70" s="44" t="s">
        <v>154</v>
      </c>
      <c r="C70" s="44" t="s">
        <v>155</v>
      </c>
      <c r="D70" s="12" t="s">
        <v>205</v>
      </c>
      <c r="E70" s="44" t="s">
        <v>132</v>
      </c>
      <c r="F70" s="30">
        <v>0.02273148148148148</v>
      </c>
      <c r="G70" s="30">
        <v>0.02273148148148148</v>
      </c>
      <c r="H70" s="12" t="str">
        <f t="shared" si="4"/>
        <v>5.27/km</v>
      </c>
      <c r="I70" s="13">
        <f t="shared" si="5"/>
        <v>0.00837962962962963</v>
      </c>
      <c r="J70" s="13">
        <f>G70-INDEX($G$5:$G$103,MATCH(D70,$D$5:$D$103,0))</f>
        <v>0.00837962962962963</v>
      </c>
    </row>
    <row r="71" spans="1:10" ht="15" customHeight="1">
      <c r="A71" s="12">
        <v>67</v>
      </c>
      <c r="B71" s="44" t="s">
        <v>156</v>
      </c>
      <c r="C71" s="44" t="s">
        <v>45</v>
      </c>
      <c r="D71" s="12" t="s">
        <v>205</v>
      </c>
      <c r="E71" s="44" t="s">
        <v>132</v>
      </c>
      <c r="F71" s="30">
        <v>0.022754629629629628</v>
      </c>
      <c r="G71" s="30">
        <v>0.022754629629629628</v>
      </c>
      <c r="H71" s="12" t="str">
        <f t="shared" si="4"/>
        <v>5.28/km</v>
      </c>
      <c r="I71" s="13">
        <f t="shared" si="5"/>
        <v>0.008402777777777776</v>
      </c>
      <c r="J71" s="13">
        <f>G71-INDEX($G$5:$G$103,MATCH(D71,$D$5:$D$103,0))</f>
        <v>0.008402777777777776</v>
      </c>
    </row>
    <row r="72" spans="1:10" ht="15" customHeight="1">
      <c r="A72" s="12">
        <v>68</v>
      </c>
      <c r="B72" s="44" t="s">
        <v>157</v>
      </c>
      <c r="C72" s="44" t="s">
        <v>158</v>
      </c>
      <c r="D72" s="12" t="s">
        <v>205</v>
      </c>
      <c r="E72" s="44" t="s">
        <v>132</v>
      </c>
      <c r="F72" s="30">
        <v>0.023055555555555555</v>
      </c>
      <c r="G72" s="30">
        <v>0.023055555555555555</v>
      </c>
      <c r="H72" s="12" t="str">
        <f t="shared" si="4"/>
        <v>5.32/km</v>
      </c>
      <c r="I72" s="13">
        <f t="shared" si="5"/>
        <v>0.008703703703703703</v>
      </c>
      <c r="J72" s="13">
        <f>G72-INDEX($G$5:$G$103,MATCH(D72,$D$5:$D$103,0))</f>
        <v>0.008703703703703703</v>
      </c>
    </row>
    <row r="73" spans="1:10" ht="15" customHeight="1">
      <c r="A73" s="14">
        <v>69</v>
      </c>
      <c r="B73" s="46" t="s">
        <v>159</v>
      </c>
      <c r="C73" s="46" t="s">
        <v>160</v>
      </c>
      <c r="D73" s="14" t="s">
        <v>205</v>
      </c>
      <c r="E73" s="46" t="s">
        <v>39</v>
      </c>
      <c r="F73" s="32">
        <v>0.023067129629629632</v>
      </c>
      <c r="G73" s="32">
        <v>0.023067129629629632</v>
      </c>
      <c r="H73" s="14" t="str">
        <f t="shared" si="4"/>
        <v>5.32/km</v>
      </c>
      <c r="I73" s="18">
        <f t="shared" si="5"/>
        <v>0.00871527777777778</v>
      </c>
      <c r="J73" s="18">
        <f>G73-INDEX($G$5:$G$103,MATCH(D73,$D$5:$D$103,0))</f>
        <v>0.00871527777777778</v>
      </c>
    </row>
    <row r="74" spans="1:10" ht="15" customHeight="1">
      <c r="A74" s="12">
        <v>70</v>
      </c>
      <c r="B74" s="44" t="s">
        <v>161</v>
      </c>
      <c r="C74" s="44" t="s">
        <v>162</v>
      </c>
      <c r="D74" s="12" t="s">
        <v>205</v>
      </c>
      <c r="E74" s="44" t="s">
        <v>69</v>
      </c>
      <c r="F74" s="30">
        <v>0.02327546296296296</v>
      </c>
      <c r="G74" s="30">
        <v>0.02327546296296296</v>
      </c>
      <c r="H74" s="12" t="str">
        <f t="shared" si="4"/>
        <v>5.35/km</v>
      </c>
      <c r="I74" s="13">
        <f t="shared" si="5"/>
        <v>0.008923611111111108</v>
      </c>
      <c r="J74" s="13">
        <f>G74-INDEX($G$5:$G$103,MATCH(D74,$D$5:$D$103,0))</f>
        <v>0.008923611111111108</v>
      </c>
    </row>
    <row r="75" spans="1:10" ht="15" customHeight="1">
      <c r="A75" s="12">
        <v>71</v>
      </c>
      <c r="B75" s="44" t="s">
        <v>163</v>
      </c>
      <c r="C75" s="44" t="s">
        <v>164</v>
      </c>
      <c r="D75" s="12" t="s">
        <v>205</v>
      </c>
      <c r="E75" s="44" t="s">
        <v>165</v>
      </c>
      <c r="F75" s="30">
        <v>0.023287037037037037</v>
      </c>
      <c r="G75" s="30">
        <v>0.023287037037037037</v>
      </c>
      <c r="H75" s="12" t="str">
        <f t="shared" si="4"/>
        <v>5.35/km</v>
      </c>
      <c r="I75" s="13">
        <f t="shared" si="5"/>
        <v>0.008935185185185185</v>
      </c>
      <c r="J75" s="13">
        <f>G75-INDEX($G$5:$G$103,MATCH(D75,$D$5:$D$103,0))</f>
        <v>0.008935185185185185</v>
      </c>
    </row>
    <row r="76" spans="1:10" ht="15" customHeight="1">
      <c r="A76" s="12">
        <v>72</v>
      </c>
      <c r="B76" s="44" t="s">
        <v>166</v>
      </c>
      <c r="C76" s="44" t="s">
        <v>21</v>
      </c>
      <c r="D76" s="12" t="s">
        <v>205</v>
      </c>
      <c r="E76" s="44" t="s">
        <v>106</v>
      </c>
      <c r="F76" s="30">
        <v>0.023310185185185187</v>
      </c>
      <c r="G76" s="30">
        <v>0.023310185185185187</v>
      </c>
      <c r="H76" s="12" t="str">
        <f t="shared" si="4"/>
        <v>5.36/km</v>
      </c>
      <c r="I76" s="13">
        <f t="shared" si="5"/>
        <v>0.008958333333333336</v>
      </c>
      <c r="J76" s="13">
        <f>G76-INDEX($G$5:$G$103,MATCH(D76,$D$5:$D$103,0))</f>
        <v>0.008958333333333336</v>
      </c>
    </row>
    <row r="77" spans="1:10" ht="15" customHeight="1">
      <c r="A77" s="12">
        <v>73</v>
      </c>
      <c r="B77" s="44" t="s">
        <v>167</v>
      </c>
      <c r="C77" s="44" t="s">
        <v>168</v>
      </c>
      <c r="D77" s="12" t="s">
        <v>205</v>
      </c>
      <c r="E77" s="44" t="s">
        <v>132</v>
      </c>
      <c r="F77" s="30">
        <v>0.023333333333333334</v>
      </c>
      <c r="G77" s="30">
        <v>0.023333333333333334</v>
      </c>
      <c r="H77" s="12" t="str">
        <f t="shared" si="4"/>
        <v>5.36/km</v>
      </c>
      <c r="I77" s="13">
        <f t="shared" si="5"/>
        <v>0.008981481481481483</v>
      </c>
      <c r="J77" s="13">
        <f>G77-INDEX($G$5:$G$103,MATCH(D77,$D$5:$D$103,0))</f>
        <v>0.008981481481481483</v>
      </c>
    </row>
    <row r="78" spans="1:10" ht="15" customHeight="1">
      <c r="A78" s="12">
        <v>74</v>
      </c>
      <c r="B78" s="44" t="s">
        <v>49</v>
      </c>
      <c r="C78" s="44" t="s">
        <v>169</v>
      </c>
      <c r="D78" s="12" t="s">
        <v>205</v>
      </c>
      <c r="E78" s="44" t="s">
        <v>170</v>
      </c>
      <c r="F78" s="30">
        <v>0.02344907407407407</v>
      </c>
      <c r="G78" s="30">
        <v>0.02344907407407407</v>
      </c>
      <c r="H78" s="12" t="str">
        <f t="shared" si="4"/>
        <v>5.38/km</v>
      </c>
      <c r="I78" s="13">
        <f t="shared" si="5"/>
        <v>0.009097222222222218</v>
      </c>
      <c r="J78" s="13">
        <f>G78-INDEX($G$5:$G$103,MATCH(D78,$D$5:$D$103,0))</f>
        <v>0.009097222222222218</v>
      </c>
    </row>
    <row r="79" spans="1:10" ht="15" customHeight="1">
      <c r="A79" s="12">
        <v>75</v>
      </c>
      <c r="B79" s="44" t="s">
        <v>171</v>
      </c>
      <c r="C79" s="44" t="s">
        <v>24</v>
      </c>
      <c r="D79" s="12" t="s">
        <v>205</v>
      </c>
      <c r="E79" s="44" t="s">
        <v>172</v>
      </c>
      <c r="F79" s="30">
        <v>0.023460648148148147</v>
      </c>
      <c r="G79" s="30">
        <v>0.023460648148148147</v>
      </c>
      <c r="H79" s="12" t="str">
        <f t="shared" si="4"/>
        <v>5.38/km</v>
      </c>
      <c r="I79" s="13">
        <f t="shared" si="5"/>
        <v>0.009108796296296295</v>
      </c>
      <c r="J79" s="13">
        <f>G79-INDEX($G$5:$G$103,MATCH(D79,$D$5:$D$103,0))</f>
        <v>0.009108796296296295</v>
      </c>
    </row>
    <row r="80" spans="1:10" ht="15" customHeight="1">
      <c r="A80" s="12">
        <v>76</v>
      </c>
      <c r="B80" s="44" t="s">
        <v>173</v>
      </c>
      <c r="C80" s="44" t="s">
        <v>174</v>
      </c>
      <c r="D80" s="12" t="s">
        <v>205</v>
      </c>
      <c r="E80" s="44" t="s">
        <v>74</v>
      </c>
      <c r="F80" s="30">
        <v>0.023506944444444445</v>
      </c>
      <c r="G80" s="30">
        <v>0.023506944444444445</v>
      </c>
      <c r="H80" s="12" t="str">
        <f t="shared" si="4"/>
        <v>5.39/km</v>
      </c>
      <c r="I80" s="13">
        <f t="shared" si="5"/>
        <v>0.009155092592592593</v>
      </c>
      <c r="J80" s="13">
        <f>G80-INDEX($G$5:$G$103,MATCH(D80,$D$5:$D$103,0))</f>
        <v>0.009155092592592593</v>
      </c>
    </row>
    <row r="81" spans="1:10" ht="15" customHeight="1">
      <c r="A81" s="12">
        <v>77</v>
      </c>
      <c r="B81" s="44" t="s">
        <v>46</v>
      </c>
      <c r="C81" s="44" t="s">
        <v>32</v>
      </c>
      <c r="D81" s="12" t="s">
        <v>205</v>
      </c>
      <c r="E81" s="44" t="s">
        <v>142</v>
      </c>
      <c r="F81" s="30">
        <v>0.023541666666666666</v>
      </c>
      <c r="G81" s="30">
        <v>0.023541666666666666</v>
      </c>
      <c r="H81" s="12" t="str">
        <f t="shared" si="4"/>
        <v>5.39/km</v>
      </c>
      <c r="I81" s="13">
        <f t="shared" si="5"/>
        <v>0.009189814814814814</v>
      </c>
      <c r="J81" s="13">
        <f>G81-INDEX($G$5:$G$103,MATCH(D81,$D$5:$D$103,0))</f>
        <v>0.009189814814814814</v>
      </c>
    </row>
    <row r="82" spans="1:10" ht="15" customHeight="1">
      <c r="A82" s="12">
        <v>78</v>
      </c>
      <c r="B82" s="44" t="s">
        <v>175</v>
      </c>
      <c r="C82" s="44" t="s">
        <v>14</v>
      </c>
      <c r="D82" s="12" t="s">
        <v>205</v>
      </c>
      <c r="E82" s="44" t="s">
        <v>72</v>
      </c>
      <c r="F82" s="30">
        <v>0.023807870370370368</v>
      </c>
      <c r="G82" s="30">
        <v>0.023807870370370368</v>
      </c>
      <c r="H82" s="12" t="str">
        <f t="shared" si="4"/>
        <v>5.43/km</v>
      </c>
      <c r="I82" s="13">
        <f t="shared" si="5"/>
        <v>0.009456018518518516</v>
      </c>
      <c r="J82" s="13">
        <f>G82-INDEX($G$5:$G$103,MATCH(D82,$D$5:$D$103,0))</f>
        <v>0.009456018518518516</v>
      </c>
    </row>
    <row r="83" spans="1:10" ht="15" customHeight="1">
      <c r="A83" s="12">
        <v>79</v>
      </c>
      <c r="B83" s="44" t="s">
        <v>176</v>
      </c>
      <c r="C83" s="44" t="s">
        <v>177</v>
      </c>
      <c r="D83" s="12" t="s">
        <v>205</v>
      </c>
      <c r="E83" s="44" t="s">
        <v>72</v>
      </c>
      <c r="F83" s="30">
        <v>0.023923611111111114</v>
      </c>
      <c r="G83" s="30">
        <v>0.023923611111111114</v>
      </c>
      <c r="H83" s="12" t="str">
        <f t="shared" si="4"/>
        <v>5.45/km</v>
      </c>
      <c r="I83" s="13">
        <f t="shared" si="5"/>
        <v>0.009571759259259262</v>
      </c>
      <c r="J83" s="13">
        <f>G83-INDEX($G$5:$G$103,MATCH(D83,$D$5:$D$103,0))</f>
        <v>0.009571759259259262</v>
      </c>
    </row>
    <row r="84" spans="1:10" ht="15" customHeight="1">
      <c r="A84" s="12">
        <v>80</v>
      </c>
      <c r="B84" s="44" t="s">
        <v>178</v>
      </c>
      <c r="C84" s="44" t="s">
        <v>18</v>
      </c>
      <c r="D84" s="12" t="s">
        <v>205</v>
      </c>
      <c r="E84" s="44" t="s">
        <v>106</v>
      </c>
      <c r="F84" s="30">
        <v>0.024189814814814817</v>
      </c>
      <c r="G84" s="30">
        <v>0.024189814814814817</v>
      </c>
      <c r="H84" s="12" t="str">
        <f t="shared" si="4"/>
        <v>5.48/km</v>
      </c>
      <c r="I84" s="13">
        <f t="shared" si="5"/>
        <v>0.009837962962962965</v>
      </c>
      <c r="J84" s="13">
        <f>G84-INDEX($G$5:$G$103,MATCH(D84,$D$5:$D$103,0))</f>
        <v>0.009837962962962965</v>
      </c>
    </row>
    <row r="85" spans="1:10" ht="15" customHeight="1">
      <c r="A85" s="12">
        <v>81</v>
      </c>
      <c r="B85" s="44" t="s">
        <v>179</v>
      </c>
      <c r="C85" s="44" t="s">
        <v>12</v>
      </c>
      <c r="D85" s="12" t="s">
        <v>205</v>
      </c>
      <c r="E85" s="44" t="s">
        <v>72</v>
      </c>
      <c r="F85" s="30">
        <v>0.024363425925925927</v>
      </c>
      <c r="G85" s="30">
        <v>0.024363425925925927</v>
      </c>
      <c r="H85" s="12" t="str">
        <f t="shared" si="4"/>
        <v>5.51/km</v>
      </c>
      <c r="I85" s="13">
        <f t="shared" si="5"/>
        <v>0.010011574074074076</v>
      </c>
      <c r="J85" s="13">
        <f>G85-INDEX($G$5:$G$103,MATCH(D85,$D$5:$D$103,0))</f>
        <v>0.010011574074074076</v>
      </c>
    </row>
    <row r="86" spans="1:10" ht="15" customHeight="1">
      <c r="A86" s="14">
        <v>82</v>
      </c>
      <c r="B86" s="46" t="s">
        <v>180</v>
      </c>
      <c r="C86" s="46" t="s">
        <v>19</v>
      </c>
      <c r="D86" s="14" t="s">
        <v>205</v>
      </c>
      <c r="E86" s="46" t="s">
        <v>39</v>
      </c>
      <c r="F86" s="32">
        <v>0.024988425925925928</v>
      </c>
      <c r="G86" s="32">
        <v>0.024988425925925928</v>
      </c>
      <c r="H86" s="14" t="str">
        <f t="shared" si="4"/>
        <v>5.60/km</v>
      </c>
      <c r="I86" s="18">
        <f t="shared" si="5"/>
        <v>0.010636574074074076</v>
      </c>
      <c r="J86" s="18">
        <f>G86-INDEX($G$5:$G$103,MATCH(D86,$D$5:$D$103,0))</f>
        <v>0.010636574074074076</v>
      </c>
    </row>
    <row r="87" spans="1:10" ht="15" customHeight="1">
      <c r="A87" s="12">
        <v>83</v>
      </c>
      <c r="B87" s="44" t="s">
        <v>181</v>
      </c>
      <c r="C87" s="44" t="s">
        <v>182</v>
      </c>
      <c r="D87" s="12" t="s">
        <v>205</v>
      </c>
      <c r="E87" s="44" t="s">
        <v>69</v>
      </c>
      <c r="F87" s="30">
        <v>0.02511574074074074</v>
      </c>
      <c r="G87" s="30">
        <v>0.02511574074074074</v>
      </c>
      <c r="H87" s="12" t="str">
        <f t="shared" si="4"/>
        <v>6.02/km</v>
      </c>
      <c r="I87" s="13">
        <f t="shared" si="5"/>
        <v>0.010763888888888889</v>
      </c>
      <c r="J87" s="13">
        <f>G87-INDEX($G$5:$G$103,MATCH(D87,$D$5:$D$103,0))</f>
        <v>0.010763888888888889</v>
      </c>
    </row>
    <row r="88" spans="1:10" ht="15" customHeight="1">
      <c r="A88" s="12">
        <v>84</v>
      </c>
      <c r="B88" s="44" t="s">
        <v>183</v>
      </c>
      <c r="C88" s="44" t="s">
        <v>184</v>
      </c>
      <c r="D88" s="12" t="s">
        <v>205</v>
      </c>
      <c r="E88" s="44" t="s">
        <v>132</v>
      </c>
      <c r="F88" s="30">
        <v>0.025243055555555557</v>
      </c>
      <c r="G88" s="30">
        <v>0.025243055555555557</v>
      </c>
      <c r="H88" s="12" t="str">
        <f t="shared" si="4"/>
        <v>6.04/km</v>
      </c>
      <c r="I88" s="13">
        <f t="shared" si="5"/>
        <v>0.010891203703703705</v>
      </c>
      <c r="J88" s="13">
        <f>G88-INDEX($G$5:$G$103,MATCH(D88,$D$5:$D$103,0))</f>
        <v>0.010891203703703705</v>
      </c>
    </row>
    <row r="89" spans="1:10" ht="15" customHeight="1">
      <c r="A89" s="12">
        <v>85</v>
      </c>
      <c r="B89" s="44" t="s">
        <v>185</v>
      </c>
      <c r="C89" s="44" t="s">
        <v>186</v>
      </c>
      <c r="D89" s="12" t="s">
        <v>205</v>
      </c>
      <c r="E89" s="44" t="s">
        <v>72</v>
      </c>
      <c r="F89" s="30">
        <v>0.02525462962962963</v>
      </c>
      <c r="G89" s="30">
        <v>0.02525462962962963</v>
      </c>
      <c r="H89" s="12" t="str">
        <f t="shared" si="4"/>
        <v>6.04/km</v>
      </c>
      <c r="I89" s="13">
        <f t="shared" si="5"/>
        <v>0.010902777777777779</v>
      </c>
      <c r="J89" s="13">
        <f>G89-INDEX($G$5:$G$103,MATCH(D89,$D$5:$D$103,0))</f>
        <v>0.010902777777777779</v>
      </c>
    </row>
    <row r="90" spans="1:10" ht="15" customHeight="1">
      <c r="A90" s="12">
        <v>86</v>
      </c>
      <c r="B90" s="44" t="s">
        <v>187</v>
      </c>
      <c r="C90" s="44" t="s">
        <v>188</v>
      </c>
      <c r="D90" s="12" t="s">
        <v>205</v>
      </c>
      <c r="E90" s="44" t="s">
        <v>69</v>
      </c>
      <c r="F90" s="30">
        <v>0.025636574074074072</v>
      </c>
      <c r="G90" s="30">
        <v>0.025636574074074072</v>
      </c>
      <c r="H90" s="12" t="str">
        <f t="shared" si="4"/>
        <v>6.09/km</v>
      </c>
      <c r="I90" s="13">
        <f t="shared" si="5"/>
        <v>0.01128472222222222</v>
      </c>
      <c r="J90" s="13">
        <f>G90-INDEX($G$5:$G$103,MATCH(D90,$D$5:$D$103,0))</f>
        <v>0.01128472222222222</v>
      </c>
    </row>
    <row r="91" spans="1:10" ht="15" customHeight="1">
      <c r="A91" s="12">
        <v>87</v>
      </c>
      <c r="B91" s="44" t="s">
        <v>189</v>
      </c>
      <c r="C91" s="44" t="s">
        <v>12</v>
      </c>
      <c r="D91" s="12" t="s">
        <v>205</v>
      </c>
      <c r="E91" s="44" t="s">
        <v>69</v>
      </c>
      <c r="F91" s="30">
        <v>0.0256712962962963</v>
      </c>
      <c r="G91" s="30">
        <v>0.0256712962962963</v>
      </c>
      <c r="H91" s="12" t="str">
        <f t="shared" si="4"/>
        <v>6.10/km</v>
      </c>
      <c r="I91" s="13">
        <f t="shared" si="5"/>
        <v>0.011319444444444448</v>
      </c>
      <c r="J91" s="13">
        <f>G91-INDEX($G$5:$G$103,MATCH(D91,$D$5:$D$103,0))</f>
        <v>0.011319444444444448</v>
      </c>
    </row>
    <row r="92" spans="1:10" ht="15" customHeight="1">
      <c r="A92" s="14">
        <v>88</v>
      </c>
      <c r="B92" s="46" t="s">
        <v>190</v>
      </c>
      <c r="C92" s="46" t="s">
        <v>16</v>
      </c>
      <c r="D92" s="14" t="s">
        <v>205</v>
      </c>
      <c r="E92" s="46" t="s">
        <v>39</v>
      </c>
      <c r="F92" s="32">
        <v>0.025775462962962962</v>
      </c>
      <c r="G92" s="32">
        <v>0.025775462962962962</v>
      </c>
      <c r="H92" s="14" t="str">
        <f t="shared" si="4"/>
        <v>6.11/km</v>
      </c>
      <c r="I92" s="18">
        <f t="shared" si="5"/>
        <v>0.01142361111111111</v>
      </c>
      <c r="J92" s="18">
        <f>G92-INDEX($G$5:$G$103,MATCH(D92,$D$5:$D$103,0))</f>
        <v>0.01142361111111111</v>
      </c>
    </row>
    <row r="93" spans="1:10" ht="15" customHeight="1">
      <c r="A93" s="12">
        <v>89</v>
      </c>
      <c r="B93" s="44" t="s">
        <v>161</v>
      </c>
      <c r="C93" s="44" t="s">
        <v>24</v>
      </c>
      <c r="D93" s="12" t="s">
        <v>205</v>
      </c>
      <c r="E93" s="44" t="s">
        <v>69</v>
      </c>
      <c r="F93" s="30">
        <v>0.025868055555555557</v>
      </c>
      <c r="G93" s="30">
        <v>0.025868055555555557</v>
      </c>
      <c r="H93" s="12" t="str">
        <f t="shared" si="4"/>
        <v>6.13/km</v>
      </c>
      <c r="I93" s="13">
        <f t="shared" si="5"/>
        <v>0.011516203703703706</v>
      </c>
      <c r="J93" s="13">
        <f>G93-INDEX($G$5:$G$103,MATCH(D93,$D$5:$D$103,0))</f>
        <v>0.011516203703703706</v>
      </c>
    </row>
    <row r="94" spans="1:10" ht="15" customHeight="1">
      <c r="A94" s="12">
        <v>90</v>
      </c>
      <c r="B94" s="44" t="s">
        <v>191</v>
      </c>
      <c r="C94" s="44" t="s">
        <v>19</v>
      </c>
      <c r="D94" s="12" t="s">
        <v>205</v>
      </c>
      <c r="E94" s="44" t="s">
        <v>72</v>
      </c>
      <c r="F94" s="30">
        <v>0.026041666666666668</v>
      </c>
      <c r="G94" s="30">
        <v>0.026041666666666668</v>
      </c>
      <c r="H94" s="12" t="str">
        <f t="shared" si="4"/>
        <v>6.15/km</v>
      </c>
      <c r="I94" s="13">
        <f t="shared" si="5"/>
        <v>0.011689814814814816</v>
      </c>
      <c r="J94" s="13">
        <f>G94-INDEX($G$5:$G$103,MATCH(D94,$D$5:$D$103,0))</f>
        <v>0.011689814814814816</v>
      </c>
    </row>
    <row r="95" spans="1:10" ht="15" customHeight="1">
      <c r="A95" s="12">
        <v>91</v>
      </c>
      <c r="B95" s="44" t="s">
        <v>192</v>
      </c>
      <c r="C95" s="44" t="s">
        <v>22</v>
      </c>
      <c r="D95" s="12" t="s">
        <v>205</v>
      </c>
      <c r="E95" s="44" t="s">
        <v>113</v>
      </c>
      <c r="F95" s="30">
        <v>0.02613425925925926</v>
      </c>
      <c r="G95" s="30">
        <v>0.02613425925925926</v>
      </c>
      <c r="H95" s="12" t="str">
        <f t="shared" si="4"/>
        <v>6.16/km</v>
      </c>
      <c r="I95" s="13">
        <f t="shared" si="5"/>
        <v>0.011782407407407408</v>
      </c>
      <c r="J95" s="13">
        <f>G95-INDEX($G$5:$G$103,MATCH(D95,$D$5:$D$103,0))</f>
        <v>0.011782407407407408</v>
      </c>
    </row>
    <row r="96" spans="1:10" ht="15" customHeight="1">
      <c r="A96" s="12">
        <v>92</v>
      </c>
      <c r="B96" s="44" t="s">
        <v>193</v>
      </c>
      <c r="C96" s="44" t="s">
        <v>29</v>
      </c>
      <c r="D96" s="12" t="s">
        <v>205</v>
      </c>
      <c r="E96" s="44" t="s">
        <v>72</v>
      </c>
      <c r="F96" s="30">
        <v>0.026203703703703705</v>
      </c>
      <c r="G96" s="30">
        <v>0.026203703703703705</v>
      </c>
      <c r="H96" s="12" t="str">
        <f t="shared" si="4"/>
        <v>6.17/km</v>
      </c>
      <c r="I96" s="13">
        <f t="shared" si="5"/>
        <v>0.011851851851851853</v>
      </c>
      <c r="J96" s="13">
        <f>G96-INDEX($G$5:$G$103,MATCH(D96,$D$5:$D$103,0))</f>
        <v>0.011851851851851853</v>
      </c>
    </row>
    <row r="97" spans="1:10" ht="15" customHeight="1">
      <c r="A97" s="12">
        <v>93</v>
      </c>
      <c r="B97" s="44" t="s">
        <v>194</v>
      </c>
      <c r="C97" s="44" t="s">
        <v>195</v>
      </c>
      <c r="D97" s="12" t="s">
        <v>205</v>
      </c>
      <c r="E97" s="44" t="s">
        <v>69</v>
      </c>
      <c r="F97" s="30">
        <v>0.026990740740740742</v>
      </c>
      <c r="G97" s="30">
        <v>0.026990740740740742</v>
      </c>
      <c r="H97" s="12" t="str">
        <f t="shared" si="4"/>
        <v>6.29/km</v>
      </c>
      <c r="I97" s="13">
        <f t="shared" si="5"/>
        <v>0.01263888888888889</v>
      </c>
      <c r="J97" s="13">
        <f>G97-INDEX($G$5:$G$103,MATCH(D97,$D$5:$D$103,0))</f>
        <v>0.01263888888888889</v>
      </c>
    </row>
    <row r="98" spans="1:10" ht="15" customHeight="1">
      <c r="A98" s="12">
        <v>94</v>
      </c>
      <c r="B98" s="44" t="s">
        <v>196</v>
      </c>
      <c r="C98" s="44" t="s">
        <v>197</v>
      </c>
      <c r="D98" s="12" t="s">
        <v>205</v>
      </c>
      <c r="E98" s="44" t="s">
        <v>72</v>
      </c>
      <c r="F98" s="30">
        <v>0.02784722222222222</v>
      </c>
      <c r="G98" s="30">
        <v>0.02784722222222222</v>
      </c>
      <c r="H98" s="12" t="str">
        <f t="shared" si="4"/>
        <v>6.41/km</v>
      </c>
      <c r="I98" s="13">
        <f t="shared" si="5"/>
        <v>0.01349537037037037</v>
      </c>
      <c r="J98" s="13">
        <f>G98-INDEX($G$5:$G$103,MATCH(D98,$D$5:$D$103,0))</f>
        <v>0.01349537037037037</v>
      </c>
    </row>
    <row r="99" spans="1:10" ht="15" customHeight="1">
      <c r="A99" s="12">
        <v>95</v>
      </c>
      <c r="B99" s="44" t="s">
        <v>198</v>
      </c>
      <c r="C99" s="44" t="s">
        <v>33</v>
      </c>
      <c r="D99" s="12" t="s">
        <v>205</v>
      </c>
      <c r="E99" s="44" t="s">
        <v>132</v>
      </c>
      <c r="F99" s="30">
        <v>0.028310185185185185</v>
      </c>
      <c r="G99" s="30">
        <v>0.028310185185185185</v>
      </c>
      <c r="H99" s="12" t="str">
        <f t="shared" si="4"/>
        <v>6.48/km</v>
      </c>
      <c r="I99" s="13">
        <f t="shared" si="5"/>
        <v>0.013958333333333333</v>
      </c>
      <c r="J99" s="13">
        <f>G99-INDEX($G$5:$G$103,MATCH(D99,$D$5:$D$103,0))</f>
        <v>0.013958333333333333</v>
      </c>
    </row>
    <row r="100" spans="1:10" ht="15" customHeight="1">
      <c r="A100" s="12">
        <v>96</v>
      </c>
      <c r="B100" s="44" t="s">
        <v>199</v>
      </c>
      <c r="C100" s="44" t="s">
        <v>119</v>
      </c>
      <c r="D100" s="12" t="s">
        <v>205</v>
      </c>
      <c r="E100" s="44" t="s">
        <v>72</v>
      </c>
      <c r="F100" s="30">
        <v>0.032870370370370376</v>
      </c>
      <c r="G100" s="30">
        <v>0.032870370370370376</v>
      </c>
      <c r="H100" s="12" t="str">
        <f t="shared" si="4"/>
        <v>7.53/km</v>
      </c>
      <c r="I100" s="13">
        <f t="shared" si="5"/>
        <v>0.018518518518518524</v>
      </c>
      <c r="J100" s="13">
        <f>G100-INDEX($G$5:$G$103,MATCH(D100,$D$5:$D$103,0))</f>
        <v>0.018518518518518524</v>
      </c>
    </row>
    <row r="101" spans="1:10" ht="15" customHeight="1">
      <c r="A101" s="12">
        <v>97</v>
      </c>
      <c r="B101" s="44" t="s">
        <v>48</v>
      </c>
      <c r="C101" s="44" t="s">
        <v>200</v>
      </c>
      <c r="D101" s="12" t="s">
        <v>205</v>
      </c>
      <c r="E101" s="44" t="s">
        <v>72</v>
      </c>
      <c r="F101" s="30">
        <v>0.03684027777777778</v>
      </c>
      <c r="G101" s="30">
        <v>0.03684027777777778</v>
      </c>
      <c r="H101" s="12" t="str">
        <f t="shared" si="4"/>
        <v>8.51/km</v>
      </c>
      <c r="I101" s="13">
        <f t="shared" si="5"/>
        <v>0.022488425925925926</v>
      </c>
      <c r="J101" s="13">
        <f>G101-INDEX($G$5:$G$103,MATCH(D101,$D$5:$D$103,0))</f>
        <v>0.022488425925925926</v>
      </c>
    </row>
    <row r="102" spans="1:10" ht="15" customHeight="1">
      <c r="A102" s="12">
        <v>98</v>
      </c>
      <c r="B102" s="44" t="s">
        <v>201</v>
      </c>
      <c r="C102" s="44" t="s">
        <v>158</v>
      </c>
      <c r="D102" s="12" t="s">
        <v>205</v>
      </c>
      <c r="E102" s="44" t="s">
        <v>69</v>
      </c>
      <c r="F102" s="30">
        <v>0.037638888888888895</v>
      </c>
      <c r="G102" s="30">
        <v>0.037638888888888895</v>
      </c>
      <c r="H102" s="12" t="str">
        <f t="shared" si="4"/>
        <v>9.02/km</v>
      </c>
      <c r="I102" s="13">
        <f t="shared" si="5"/>
        <v>0.023287037037037044</v>
      </c>
      <c r="J102" s="13">
        <f>G102-INDEX($G$5:$G$103,MATCH(D102,$D$5:$D$103,0))</f>
        <v>0.023287037037037044</v>
      </c>
    </row>
    <row r="103" spans="1:10" ht="15" customHeight="1">
      <c r="A103" s="16">
        <v>99</v>
      </c>
      <c r="B103" s="45" t="s">
        <v>202</v>
      </c>
      <c r="C103" s="45" t="s">
        <v>203</v>
      </c>
      <c r="D103" s="16" t="s">
        <v>205</v>
      </c>
      <c r="E103" s="45" t="s">
        <v>204</v>
      </c>
      <c r="F103" s="31">
        <v>0.04078703703703704</v>
      </c>
      <c r="G103" s="31">
        <v>0.04078703703703704</v>
      </c>
      <c r="H103" s="16" t="str">
        <f t="shared" si="4"/>
        <v>9.47/km</v>
      </c>
      <c r="I103" s="17">
        <f t="shared" si="5"/>
        <v>0.026435185185185187</v>
      </c>
      <c r="J103" s="17">
        <f>G103-INDEX($G$5:$G$103,MATCH(D103,$D$5:$D$103,0))</f>
        <v>0.026435185185185187</v>
      </c>
    </row>
  </sheetData>
  <sheetProtection/>
  <autoFilter ref="A4:J10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Corriamo insieme per l'ACORP</v>
      </c>
      <c r="B1" s="38"/>
      <c r="C1" s="39"/>
    </row>
    <row r="2" spans="1:3" ht="24" customHeight="1">
      <c r="A2" s="35" t="str">
        <f>Individuale!A2</f>
        <v> </v>
      </c>
      <c r="B2" s="35"/>
      <c r="C2" s="35"/>
    </row>
    <row r="3" spans="1:3" ht="24" customHeight="1">
      <c r="A3" s="40" t="str">
        <f>Individuale!A3</f>
        <v>Roma (RM) Italia - Sabato 06/06/2015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8">
        <v>1</v>
      </c>
      <c r="B5" s="27" t="s">
        <v>72</v>
      </c>
      <c r="C5" s="23">
        <v>22</v>
      </c>
    </row>
    <row r="6" spans="1:3" ht="15" customHeight="1">
      <c r="A6" s="26">
        <v>2</v>
      </c>
      <c r="B6" s="25" t="s">
        <v>69</v>
      </c>
      <c r="C6" s="22">
        <v>20</v>
      </c>
    </row>
    <row r="7" spans="1:3" ht="15" customHeight="1">
      <c r="A7" s="26">
        <v>3</v>
      </c>
      <c r="B7" s="25" t="s">
        <v>132</v>
      </c>
      <c r="C7" s="22">
        <v>16</v>
      </c>
    </row>
    <row r="8" spans="1:3" ht="15" customHeight="1">
      <c r="A8" s="47">
        <v>4</v>
      </c>
      <c r="B8" s="48" t="s">
        <v>39</v>
      </c>
      <c r="C8" s="49">
        <v>4</v>
      </c>
    </row>
    <row r="9" spans="1:3" ht="15" customHeight="1">
      <c r="A9" s="26">
        <v>5</v>
      </c>
      <c r="B9" s="25" t="s">
        <v>106</v>
      </c>
      <c r="C9" s="22">
        <v>4</v>
      </c>
    </row>
    <row r="10" spans="1:3" ht="15" customHeight="1">
      <c r="A10" s="26">
        <v>6</v>
      </c>
      <c r="B10" s="25" t="s">
        <v>56</v>
      </c>
      <c r="C10" s="22">
        <v>4</v>
      </c>
    </row>
    <row r="11" spans="1:3" ht="15" customHeight="1">
      <c r="A11" s="26">
        <v>7</v>
      </c>
      <c r="B11" s="25" t="s">
        <v>74</v>
      </c>
      <c r="C11" s="22">
        <v>3</v>
      </c>
    </row>
    <row r="12" spans="1:3" ht="15" customHeight="1">
      <c r="A12" s="26">
        <v>8</v>
      </c>
      <c r="B12" s="25" t="s">
        <v>142</v>
      </c>
      <c r="C12" s="22">
        <v>2</v>
      </c>
    </row>
    <row r="13" spans="1:3" ht="15" customHeight="1">
      <c r="A13" s="26">
        <v>9</v>
      </c>
      <c r="B13" s="25" t="s">
        <v>43</v>
      </c>
      <c r="C13" s="22">
        <v>2</v>
      </c>
    </row>
    <row r="14" spans="1:3" ht="15" customHeight="1">
      <c r="A14" s="26">
        <v>10</v>
      </c>
      <c r="B14" s="25" t="s">
        <v>113</v>
      </c>
      <c r="C14" s="22">
        <v>2</v>
      </c>
    </row>
    <row r="15" spans="1:3" ht="15" customHeight="1">
      <c r="A15" s="26">
        <v>11</v>
      </c>
      <c r="B15" s="25" t="s">
        <v>103</v>
      </c>
      <c r="C15" s="22">
        <v>2</v>
      </c>
    </row>
    <row r="16" spans="1:3" ht="15" customHeight="1">
      <c r="A16" s="26">
        <v>12</v>
      </c>
      <c r="B16" s="25" t="s">
        <v>172</v>
      </c>
      <c r="C16" s="22">
        <v>1</v>
      </c>
    </row>
    <row r="17" spans="1:3" ht="15" customHeight="1">
      <c r="A17" s="26">
        <v>13</v>
      </c>
      <c r="B17" s="25" t="s">
        <v>80</v>
      </c>
      <c r="C17" s="22">
        <v>1</v>
      </c>
    </row>
    <row r="18" spans="1:3" ht="15" customHeight="1">
      <c r="A18" s="26">
        <v>14</v>
      </c>
      <c r="B18" s="25" t="s">
        <v>204</v>
      </c>
      <c r="C18" s="22">
        <v>1</v>
      </c>
    </row>
    <row r="19" spans="1:3" ht="15" customHeight="1">
      <c r="A19" s="26">
        <v>15</v>
      </c>
      <c r="B19" s="25" t="s">
        <v>90</v>
      </c>
      <c r="C19" s="22">
        <v>1</v>
      </c>
    </row>
    <row r="20" spans="1:3" ht="15" customHeight="1">
      <c r="A20" s="26">
        <v>16</v>
      </c>
      <c r="B20" s="25" t="s">
        <v>94</v>
      </c>
      <c r="C20" s="22">
        <v>1</v>
      </c>
    </row>
    <row r="21" spans="1:3" ht="15" customHeight="1">
      <c r="A21" s="26">
        <v>17</v>
      </c>
      <c r="B21" s="25" t="s">
        <v>170</v>
      </c>
      <c r="C21" s="22">
        <v>1</v>
      </c>
    </row>
    <row r="22" spans="1:3" ht="15" customHeight="1">
      <c r="A22" s="26">
        <v>18</v>
      </c>
      <c r="B22" s="25" t="s">
        <v>86</v>
      </c>
      <c r="C22" s="22">
        <v>1</v>
      </c>
    </row>
    <row r="23" spans="1:3" ht="15" customHeight="1">
      <c r="A23" s="26">
        <v>19</v>
      </c>
      <c r="B23" s="25" t="s">
        <v>47</v>
      </c>
      <c r="C23" s="22">
        <v>1</v>
      </c>
    </row>
    <row r="24" spans="1:3" ht="15" customHeight="1">
      <c r="A24" s="26">
        <v>20</v>
      </c>
      <c r="B24" s="25" t="s">
        <v>78</v>
      </c>
      <c r="C24" s="22">
        <v>1</v>
      </c>
    </row>
    <row r="25" spans="1:3" ht="15" customHeight="1">
      <c r="A25" s="26">
        <v>21</v>
      </c>
      <c r="B25" s="25" t="s">
        <v>165</v>
      </c>
      <c r="C25" s="22">
        <v>1</v>
      </c>
    </row>
    <row r="26" spans="1:3" ht="15" customHeight="1">
      <c r="A26" s="26">
        <v>22</v>
      </c>
      <c r="B26" s="25" t="s">
        <v>97</v>
      </c>
      <c r="C26" s="22">
        <v>1</v>
      </c>
    </row>
    <row r="27" spans="1:3" ht="15" customHeight="1">
      <c r="A27" s="26">
        <v>23</v>
      </c>
      <c r="B27" s="25" t="s">
        <v>60</v>
      </c>
      <c r="C27" s="22">
        <v>1</v>
      </c>
    </row>
    <row r="28" spans="1:3" ht="15" customHeight="1">
      <c r="A28" s="26">
        <v>24</v>
      </c>
      <c r="B28" s="25" t="s">
        <v>64</v>
      </c>
      <c r="C28" s="22">
        <v>1</v>
      </c>
    </row>
    <row r="29" spans="1:3" ht="15" customHeight="1">
      <c r="A29" s="26">
        <v>25</v>
      </c>
      <c r="B29" s="25" t="s">
        <v>58</v>
      </c>
      <c r="C29" s="22">
        <v>1</v>
      </c>
    </row>
    <row r="30" spans="1:3" ht="15" customHeight="1">
      <c r="A30" s="26">
        <v>26</v>
      </c>
      <c r="B30" s="25" t="s">
        <v>124</v>
      </c>
      <c r="C30" s="22">
        <v>1</v>
      </c>
    </row>
    <row r="31" spans="1:3" ht="15" customHeight="1">
      <c r="A31" s="26">
        <v>27</v>
      </c>
      <c r="B31" s="25" t="s">
        <v>121</v>
      </c>
      <c r="C31" s="22">
        <v>1</v>
      </c>
    </row>
    <row r="32" spans="1:3" ht="15" customHeight="1">
      <c r="A32" s="26">
        <v>28</v>
      </c>
      <c r="B32" s="25" t="s">
        <v>127</v>
      </c>
      <c r="C32" s="22">
        <v>1</v>
      </c>
    </row>
    <row r="33" spans="1:3" ht="15" customHeight="1">
      <c r="A33" s="33">
        <v>29</v>
      </c>
      <c r="B33" s="24" t="s">
        <v>62</v>
      </c>
      <c r="C33" s="21">
        <v>1</v>
      </c>
    </row>
    <row r="34" ht="12.75">
      <c r="C34" s="2">
        <f>SUM(C5:C33)</f>
        <v>99</v>
      </c>
    </row>
  </sheetData>
  <sheetProtection/>
  <autoFilter ref="A4:C5">
    <sortState ref="A5:C34">
      <sortCondition descending="1" sortBy="value" ref="C5:C3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2015-06-14T21:56:41Z</dcterms:modified>
  <cp:category/>
  <cp:version/>
  <cp:contentType/>
  <cp:contentStatus/>
</cp:coreProperties>
</file>