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<sst xmlns="http://schemas.openxmlformats.org/spreadsheetml/2006/main" count="432" uniqueCount="230">
  <si>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</si>
  <si>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</si>
  <si>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</si>
  <si>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</si>
  <si>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</si>
  <si>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</si>
  <si>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</si>
  <si>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</si>
  <si>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</si>
  <si>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</si>
  <si>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</si>
  <si>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LUCA</t>
  </si>
  <si>
    <t>ROBERTO</t>
  </si>
  <si>
    <t>MARCO</t>
  </si>
  <si>
    <t>ANDREA</t>
  </si>
  <si>
    <t>BRUNO</t>
  </si>
  <si>
    <t>DOMENICO</t>
  </si>
  <si>
    <t>RAFFAELE</t>
  </si>
  <si>
    <t>FRANCESCA</t>
  </si>
  <si>
    <t>GIUSEPPE</t>
  </si>
  <si>
    <t>TOP RUNNERS CASTELLI ROMANI</t>
  </si>
  <si>
    <t>MICHELE</t>
  </si>
  <si>
    <t>PODISTI MARATONA DI ROMA</t>
  </si>
  <si>
    <t>GIOVANNI</t>
  </si>
  <si>
    <t>FRANCO</t>
  </si>
  <si>
    <t>SILVANO</t>
  </si>
  <si>
    <t>A.S.D. RUNNING EVOLUTION</t>
  </si>
  <si>
    <t>GOLVELLI</t>
  </si>
  <si>
    <t>VITO</t>
  </si>
  <si>
    <t>SIMONA</t>
  </si>
  <si>
    <t>ATL. TUSCULUM</t>
  </si>
  <si>
    <t>UISP ROMA</t>
  </si>
  <si>
    <t>ROBERTA</t>
  </si>
  <si>
    <t>PIERLUIGI</t>
  </si>
  <si>
    <t>A.S. ROMA ROAD R.CLUB</t>
  </si>
  <si>
    <t>G.S. BANCARI ROMANI</t>
  </si>
  <si>
    <t>SILVIA</t>
  </si>
  <si>
    <t>PELLICONI</t>
  </si>
  <si>
    <t>RITA</t>
  </si>
  <si>
    <t>MANUELA</t>
  </si>
  <si>
    <t>PFIZER ITALIA RUNNING TEAM</t>
  </si>
  <si>
    <t>Esposito</t>
  </si>
  <si>
    <t>Giuseppe</t>
  </si>
  <si>
    <t>SM35</t>
  </si>
  <si>
    <t>A.S.D. TIBUR ECOTRAIL</t>
  </si>
  <si>
    <t>SM45</t>
  </si>
  <si>
    <t>RUNNING CLUB FUTURA</t>
  </si>
  <si>
    <t>Montesi</t>
  </si>
  <si>
    <t>Manuel</t>
  </si>
  <si>
    <t>U.S. ROMA 83</t>
  </si>
  <si>
    <t>Polverino</t>
  </si>
  <si>
    <t>Vittorio</t>
  </si>
  <si>
    <t>A.S.D. TRAIL DEI DUE LAGHI</t>
  </si>
  <si>
    <t>Spidoni</t>
  </si>
  <si>
    <t>Manuele</t>
  </si>
  <si>
    <t>SM50</t>
  </si>
  <si>
    <t>ZONA OLIMPICA TEAM</t>
  </si>
  <si>
    <t>GREGORACI</t>
  </si>
  <si>
    <t>Smera</t>
  </si>
  <si>
    <t>Sergio</t>
  </si>
  <si>
    <t>SM40</t>
  </si>
  <si>
    <t>A.S.D. LIBERI PODISTI</t>
  </si>
  <si>
    <t>Marcelli</t>
  </si>
  <si>
    <t>Maurizio</t>
  </si>
  <si>
    <t>Spadaro</t>
  </si>
  <si>
    <t>Stefano</t>
  </si>
  <si>
    <t>RODOLFO</t>
  </si>
  <si>
    <t>A.S.D. RUN FOR FUN</t>
  </si>
  <si>
    <t>Maresca</t>
  </si>
  <si>
    <t>Franco</t>
  </si>
  <si>
    <t>Rossini</t>
  </si>
  <si>
    <t>Massimiliano</t>
  </si>
  <si>
    <t>De Santis</t>
  </si>
  <si>
    <t>Daniele</t>
  </si>
  <si>
    <t>Spada</t>
  </si>
  <si>
    <t>Alessandro</t>
  </si>
  <si>
    <t>Ravoni</t>
  </si>
  <si>
    <t>Antonio</t>
  </si>
  <si>
    <t>Zellini</t>
  </si>
  <si>
    <t>Marco</t>
  </si>
  <si>
    <t>Iaboni</t>
  </si>
  <si>
    <t>Giovanni</t>
  </si>
  <si>
    <t>A.S.D. PODISTICA LUCO DEI MAR</t>
  </si>
  <si>
    <t>Capria</t>
  </si>
  <si>
    <t>Simone</t>
  </si>
  <si>
    <t>A.S.D. ATLETICO MONTEROTOND</t>
  </si>
  <si>
    <t>Ramella</t>
  </si>
  <si>
    <t>Ettore</t>
  </si>
  <si>
    <t>SM55</t>
  </si>
  <si>
    <t>Cianti</t>
  </si>
  <si>
    <t>Mancini</t>
  </si>
  <si>
    <t>Mauro</t>
  </si>
  <si>
    <t>Vecchietti</t>
  </si>
  <si>
    <t>Sandro</t>
  </si>
  <si>
    <t>A.S.D. CAERE TREKKING</t>
  </si>
  <si>
    <t>Vitta</t>
  </si>
  <si>
    <t>Vigiani</t>
  </si>
  <si>
    <t>Andrea</t>
  </si>
  <si>
    <t>Usai</t>
  </si>
  <si>
    <t>Giampaolo</t>
  </si>
  <si>
    <t>Muscolo</t>
  </si>
  <si>
    <t>Gerardo</t>
  </si>
  <si>
    <t>D'Avack</t>
  </si>
  <si>
    <t>Danilo</t>
  </si>
  <si>
    <t>Campana</t>
  </si>
  <si>
    <t>Vincenzo</t>
  </si>
  <si>
    <t>Cardelli</t>
  </si>
  <si>
    <t>SM60</t>
  </si>
  <si>
    <t>PIERDET</t>
  </si>
  <si>
    <t>FRANCOIS MARC</t>
  </si>
  <si>
    <t>CRAL POLIGRAFICO DELLO STAT</t>
  </si>
  <si>
    <t>Patrizio</t>
  </si>
  <si>
    <t>Cicconi</t>
  </si>
  <si>
    <t>Gilberto</t>
  </si>
  <si>
    <t>A.S.D. ENEA</t>
  </si>
  <si>
    <t>BOTTI</t>
  </si>
  <si>
    <t>CARNEVALI</t>
  </si>
  <si>
    <t>FONTANA</t>
  </si>
  <si>
    <t>LBM SPORT TEAM</t>
  </si>
  <si>
    <t>Bueno</t>
  </si>
  <si>
    <t>Manuel Aureliano</t>
  </si>
  <si>
    <t>Broglia</t>
  </si>
  <si>
    <t>Paolo</t>
  </si>
  <si>
    <t>Dell'Abate</t>
  </si>
  <si>
    <t>Massimo</t>
  </si>
  <si>
    <t>A.S. ATL. NEPI</t>
  </si>
  <si>
    <t>TODISCO</t>
  </si>
  <si>
    <t>A.S.D. TIBUR RUNNERS</t>
  </si>
  <si>
    <t>FRANCESCHI</t>
  </si>
  <si>
    <t>A.S.D. ANGUILLARA SABAZIA RU</t>
  </si>
  <si>
    <t>CRESCA</t>
  </si>
  <si>
    <t>Tavazza</t>
  </si>
  <si>
    <t>Panzironi</t>
  </si>
  <si>
    <t>Claudio</t>
  </si>
  <si>
    <t>Senatore</t>
  </si>
  <si>
    <t>Costantino</t>
  </si>
  <si>
    <t>Pierantozzi</t>
  </si>
  <si>
    <t>Pisano</t>
  </si>
  <si>
    <t>Lamia</t>
  </si>
  <si>
    <t>Francesco</t>
  </si>
  <si>
    <t>Giuliano</t>
  </si>
  <si>
    <t>Antonino</t>
  </si>
  <si>
    <t>Di Pastena</t>
  </si>
  <si>
    <t>Roberto</t>
  </si>
  <si>
    <t>A.S.D. PODISTICA TIBURTINA</t>
  </si>
  <si>
    <t>Misantoni</t>
  </si>
  <si>
    <t>Giordano</t>
  </si>
  <si>
    <t>VALENTINI</t>
  </si>
  <si>
    <t>Giacchetti</t>
  </si>
  <si>
    <t>Euro</t>
  </si>
  <si>
    <t>SM65</t>
  </si>
  <si>
    <t>D'ADAMO</t>
  </si>
  <si>
    <t>G.S. NGI NORTHROP GRUMAN ITA</t>
  </si>
  <si>
    <t>Credentino</t>
  </si>
  <si>
    <t>SCIOTTI</t>
  </si>
  <si>
    <t>UBALDO</t>
  </si>
  <si>
    <t>FALLI</t>
  </si>
  <si>
    <t>Finocchi</t>
  </si>
  <si>
    <t>Ranucci</t>
  </si>
  <si>
    <t>Guccione</t>
  </si>
  <si>
    <t>Luigi</t>
  </si>
  <si>
    <t>Mazzoli</t>
  </si>
  <si>
    <t>Angelo</t>
  </si>
  <si>
    <t>Silvioli</t>
  </si>
  <si>
    <t>Paolini</t>
  </si>
  <si>
    <t>Salvatore</t>
  </si>
  <si>
    <t>Berni</t>
  </si>
  <si>
    <t>Rosa</t>
  </si>
  <si>
    <t>SF50</t>
  </si>
  <si>
    <t>Procacci</t>
  </si>
  <si>
    <t>Roberta</t>
  </si>
  <si>
    <t>AMBROSINI</t>
  </si>
  <si>
    <t>SF40</t>
  </si>
  <si>
    <t>Cammarano</t>
  </si>
  <si>
    <t>Alessia</t>
  </si>
  <si>
    <t>Fornari</t>
  </si>
  <si>
    <t>Antonella</t>
  </si>
  <si>
    <t>SF45</t>
  </si>
  <si>
    <t>Monestiroli</t>
  </si>
  <si>
    <t>Angelica</t>
  </si>
  <si>
    <t>Zanin</t>
  </si>
  <si>
    <t>Simonetta</t>
  </si>
  <si>
    <t>Quattrociocchi</t>
  </si>
  <si>
    <t>Serena</t>
  </si>
  <si>
    <t>SF35</t>
  </si>
  <si>
    <t>Antonucci</t>
  </si>
  <si>
    <t>Annapaola</t>
  </si>
  <si>
    <t>Pou</t>
  </si>
  <si>
    <t>Christine</t>
  </si>
  <si>
    <t>Boccolini</t>
  </si>
  <si>
    <t>Stefania</t>
  </si>
  <si>
    <t>SF60</t>
  </si>
  <si>
    <t>Nobili</t>
  </si>
  <si>
    <t>Nicoletta</t>
  </si>
  <si>
    <t>Cristofari</t>
  </si>
  <si>
    <t>Kurschinski</t>
  </si>
  <si>
    <t>Margherita</t>
  </si>
  <si>
    <t>ORIENTALP ROMA</t>
  </si>
  <si>
    <t>MARRAS</t>
  </si>
  <si>
    <t>MASSARI</t>
  </si>
  <si>
    <t>GIGLI</t>
  </si>
  <si>
    <t>ANNAMARIA</t>
  </si>
  <si>
    <t>SF55</t>
  </si>
  <si>
    <t>MARTANI</t>
  </si>
  <si>
    <t>Biaggetti</t>
  </si>
  <si>
    <t>Vincenti</t>
  </si>
  <si>
    <t>Dorotea</t>
  </si>
  <si>
    <t>Filippello</t>
  </si>
  <si>
    <t>Rosalba</t>
  </si>
  <si>
    <t>MELCHIORRE</t>
  </si>
  <si>
    <t>Pieretti</t>
  </si>
  <si>
    <t>Susan</t>
  </si>
  <si>
    <t>Agliata</t>
  </si>
  <si>
    <t>Bonfigli</t>
  </si>
  <si>
    <t>SIGHIERI</t>
  </si>
  <si>
    <t>GIOVANNI SCAVO 2000 ATL.</t>
  </si>
  <si>
    <t>SERPOLLI</t>
  </si>
  <si>
    <t>ROSA</t>
  </si>
  <si>
    <t>LAZIO RUNNERS TEAM A.S.D.</t>
  </si>
  <si>
    <t>SANDRA</t>
  </si>
  <si>
    <t>Moi</t>
  </si>
  <si>
    <t>Barbara</t>
  </si>
  <si>
    <t>Rossi</t>
  </si>
  <si>
    <t>SEN.M</t>
  </si>
  <si>
    <t>SEN.F</t>
  </si>
  <si>
    <t>INDIVIDUALE</t>
  </si>
  <si>
    <t>Urban Trail Night</t>
  </si>
  <si>
    <t xml:space="preserve">5ª edizione </t>
  </si>
  <si>
    <t>Cesano (Roma) Italia - Sabato 24/05/2014</t>
  </si>
  <si>
    <t>A.S.D. PODISTICA SOLIDARIETÀ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</si>
</sst>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6" customWidth="1"/>
    <col min="6" max="7" width="10.7109375" style="2" customWidth="1"/>
    <col min="8" max="10" width="10.7109375" style="1" customWidth="1"/>
  </cols>
  <sheetData>
    <row r="1" spans="1:10" ht="45" customHeight="1">
      <c r="A1" s="22" t="s">
        <v>226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227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>
      <c r="A3" s="24" t="s">
        <v>228</v>
      </c>
      <c r="B3" s="24"/>
      <c r="C3" s="24"/>
      <c r="D3" s="24"/>
      <c r="E3" s="24"/>
      <c r="F3" s="24"/>
      <c r="G3" s="24"/>
      <c r="H3" s="24"/>
      <c r="I3" s="3" t="s">
        <v>0</v>
      </c>
      <c r="J3" s="4">
        <v>11.5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9" t="s">
        <v>41</v>
      </c>
      <c r="C5" s="19" t="s">
        <v>42</v>
      </c>
      <c r="D5" s="12" t="s">
        <v>43</v>
      </c>
      <c r="E5" s="19" t="s">
        <v>44</v>
      </c>
      <c r="F5" s="13">
        <v>0.03561342592592592</v>
      </c>
      <c r="G5" s="13">
        <v>0.03561342592592592</v>
      </c>
      <c r="H5" s="12" t="str">
        <f aca="true" t="shared" si="0" ref="H5:H68">TEXT(INT((HOUR(G5)*3600+MINUTE(G5)*60+SECOND(G5))/$J$3/60),"0")&amp;"."&amp;TEXT(MOD((HOUR(G5)*3600+MINUTE(G5)*60+SECOND(G5))/$J$3,60),"00")&amp;"/km"</f>
        <v>4.28/km</v>
      </c>
      <c r="I5" s="13">
        <f aca="true" t="shared" si="1" ref="I5:I67">G5-$G$5</f>
        <v>0</v>
      </c>
      <c r="J5" s="13">
        <f>G5-INDEX($G$5:$G$109,MATCH(D5,$D$5:$D$109,0))</f>
        <v>0</v>
      </c>
    </row>
    <row r="6" spans="1:10" s="10" customFormat="1" ht="15" customHeight="1">
      <c r="A6" s="14">
        <v>2</v>
      </c>
      <c r="B6" s="20" t="s">
        <v>15</v>
      </c>
      <c r="C6" s="20" t="s">
        <v>24</v>
      </c>
      <c r="D6" s="14" t="s">
        <v>45</v>
      </c>
      <c r="E6" s="20" t="s">
        <v>46</v>
      </c>
      <c r="F6" s="15">
        <v>0.03657407407407407</v>
      </c>
      <c r="G6" s="15">
        <v>0.03657407407407407</v>
      </c>
      <c r="H6" s="14" t="str">
        <f t="shared" si="0"/>
        <v>4.35/km</v>
      </c>
      <c r="I6" s="15">
        <f t="shared" si="1"/>
        <v>0.000960648148148148</v>
      </c>
      <c r="J6" s="15">
        <f>G6-INDEX($G$5:$G$109,MATCH(D6,$D$5:$D$109,0))</f>
        <v>0</v>
      </c>
    </row>
    <row r="7" spans="1:10" s="10" customFormat="1" ht="15" customHeight="1">
      <c r="A7" s="14">
        <v>3</v>
      </c>
      <c r="B7" s="20" t="s">
        <v>47</v>
      </c>
      <c r="C7" s="20" t="s">
        <v>48</v>
      </c>
      <c r="D7" s="14" t="s">
        <v>223</v>
      </c>
      <c r="E7" s="20" t="s">
        <v>49</v>
      </c>
      <c r="F7" s="15">
        <v>0.03753472222222222</v>
      </c>
      <c r="G7" s="15">
        <v>0.03753472222222222</v>
      </c>
      <c r="H7" s="14" t="str">
        <f t="shared" si="0"/>
        <v>4.42/km</v>
      </c>
      <c r="I7" s="15">
        <f t="shared" si="1"/>
        <v>0.001921296296296296</v>
      </c>
      <c r="J7" s="15">
        <f>G7-INDEX($G$5:$G$109,MATCH(D7,$D$5:$D$109,0))</f>
        <v>0</v>
      </c>
    </row>
    <row r="8" spans="1:10" s="10" customFormat="1" ht="15" customHeight="1">
      <c r="A8" s="14">
        <v>4</v>
      </c>
      <c r="B8" s="20" t="s">
        <v>50</v>
      </c>
      <c r="C8" s="20" t="s">
        <v>51</v>
      </c>
      <c r="D8" s="14" t="s">
        <v>43</v>
      </c>
      <c r="E8" s="20" t="s">
        <v>52</v>
      </c>
      <c r="F8" s="15">
        <v>0.037627314814814815</v>
      </c>
      <c r="G8" s="15">
        <v>0.037627314814814815</v>
      </c>
      <c r="H8" s="14" t="str">
        <f t="shared" si="0"/>
        <v>4.43/km</v>
      </c>
      <c r="I8" s="15">
        <f t="shared" si="1"/>
        <v>0.0020138888888888914</v>
      </c>
      <c r="J8" s="15">
        <f>G8-INDEX($G$5:$G$109,MATCH(D8,$D$5:$D$109,0))</f>
        <v>0.0020138888888888914</v>
      </c>
    </row>
    <row r="9" spans="1:10" s="10" customFormat="1" ht="15" customHeight="1">
      <c r="A9" s="14">
        <v>5</v>
      </c>
      <c r="B9" s="20" t="s">
        <v>53</v>
      </c>
      <c r="C9" s="20" t="s">
        <v>54</v>
      </c>
      <c r="D9" s="14" t="s">
        <v>55</v>
      </c>
      <c r="E9" s="20" t="s">
        <v>56</v>
      </c>
      <c r="F9" s="15">
        <v>0.03826388888888889</v>
      </c>
      <c r="G9" s="15">
        <v>0.03826388888888889</v>
      </c>
      <c r="H9" s="14" t="str">
        <f t="shared" si="0"/>
        <v>4.47/km</v>
      </c>
      <c r="I9" s="15">
        <f t="shared" si="1"/>
        <v>0.0026504629629629656</v>
      </c>
      <c r="J9" s="15">
        <f>G9-INDEX($G$5:$G$109,MATCH(D9,$D$5:$D$109,0))</f>
        <v>0</v>
      </c>
    </row>
    <row r="10" spans="1:10" s="10" customFormat="1" ht="15" customHeight="1">
      <c r="A10" s="14">
        <v>6</v>
      </c>
      <c r="B10" s="20" t="s">
        <v>57</v>
      </c>
      <c r="C10" s="20" t="s">
        <v>21</v>
      </c>
      <c r="D10" s="14" t="s">
        <v>45</v>
      </c>
      <c r="E10" s="20" t="s">
        <v>30</v>
      </c>
      <c r="F10" s="15">
        <v>0.03940972222222222</v>
      </c>
      <c r="G10" s="15">
        <v>0.03940972222222222</v>
      </c>
      <c r="H10" s="14" t="str">
        <f t="shared" si="0"/>
        <v>4.56/km</v>
      </c>
      <c r="I10" s="15">
        <f t="shared" si="1"/>
        <v>0.0037962962962962976</v>
      </c>
      <c r="J10" s="15">
        <f>G10-INDEX($G$5:$G$109,MATCH(D10,$D$5:$D$109,0))</f>
        <v>0.0028356481481481496</v>
      </c>
    </row>
    <row r="11" spans="1:10" s="10" customFormat="1" ht="15" customHeight="1">
      <c r="A11" s="14">
        <v>7</v>
      </c>
      <c r="B11" s="20" t="s">
        <v>58</v>
      </c>
      <c r="C11" s="20" t="s">
        <v>59</v>
      </c>
      <c r="D11" s="14" t="s">
        <v>60</v>
      </c>
      <c r="E11" s="20" t="s">
        <v>61</v>
      </c>
      <c r="F11" s="15">
        <v>0.039421296296296295</v>
      </c>
      <c r="G11" s="15">
        <v>0.039421296296296295</v>
      </c>
      <c r="H11" s="14" t="str">
        <f t="shared" si="0"/>
        <v>4.56/km</v>
      </c>
      <c r="I11" s="15">
        <f t="shared" si="1"/>
        <v>0.003807870370370371</v>
      </c>
      <c r="J11" s="15">
        <f>G11-INDEX($G$5:$G$109,MATCH(D11,$D$5:$D$109,0))</f>
        <v>0</v>
      </c>
    </row>
    <row r="12" spans="1:10" s="10" customFormat="1" ht="15" customHeight="1">
      <c r="A12" s="14">
        <v>8</v>
      </c>
      <c r="B12" s="20" t="s">
        <v>62</v>
      </c>
      <c r="C12" s="20" t="s">
        <v>63</v>
      </c>
      <c r="D12" s="14" t="s">
        <v>55</v>
      </c>
      <c r="E12" s="20" t="s">
        <v>61</v>
      </c>
      <c r="F12" s="15">
        <v>0.03967592592592593</v>
      </c>
      <c r="G12" s="15">
        <v>0.03967592592592593</v>
      </c>
      <c r="H12" s="14" t="str">
        <f t="shared" si="0"/>
        <v>4.58/km</v>
      </c>
      <c r="I12" s="15">
        <f t="shared" si="1"/>
        <v>0.004062500000000004</v>
      </c>
      <c r="J12" s="15">
        <f>G12-INDEX($G$5:$G$109,MATCH(D12,$D$5:$D$109,0))</f>
        <v>0.001412037037037038</v>
      </c>
    </row>
    <row r="13" spans="1:10" s="10" customFormat="1" ht="15" customHeight="1">
      <c r="A13" s="14">
        <v>9</v>
      </c>
      <c r="B13" s="20" t="s">
        <v>64</v>
      </c>
      <c r="C13" s="20" t="s">
        <v>65</v>
      </c>
      <c r="D13" s="14" t="s">
        <v>60</v>
      </c>
      <c r="E13" s="20" t="s">
        <v>34</v>
      </c>
      <c r="F13" s="15">
        <v>0.040324074074074075</v>
      </c>
      <c r="G13" s="15">
        <v>0.040324074074074075</v>
      </c>
      <c r="H13" s="14" t="str">
        <f t="shared" si="0"/>
        <v>5.03/km</v>
      </c>
      <c r="I13" s="15">
        <f t="shared" si="1"/>
        <v>0.004710648148148151</v>
      </c>
      <c r="J13" s="15">
        <f>G13-INDEX($G$5:$G$109,MATCH(D13,$D$5:$D$109,0))</f>
        <v>0.0009027777777777801</v>
      </c>
    </row>
    <row r="14" spans="1:10" s="10" customFormat="1" ht="15" customHeight="1">
      <c r="A14" s="14">
        <v>10</v>
      </c>
      <c r="B14" s="20" t="s">
        <v>33</v>
      </c>
      <c r="C14" s="20" t="s">
        <v>66</v>
      </c>
      <c r="D14" s="14" t="s">
        <v>55</v>
      </c>
      <c r="E14" s="20" t="s">
        <v>67</v>
      </c>
      <c r="F14" s="15">
        <v>0.04040509259259259</v>
      </c>
      <c r="G14" s="15">
        <v>0.04040509259259259</v>
      </c>
      <c r="H14" s="14" t="str">
        <f t="shared" si="0"/>
        <v>5.04/km</v>
      </c>
      <c r="I14" s="15">
        <f t="shared" si="1"/>
        <v>0.004791666666666666</v>
      </c>
      <c r="J14" s="15">
        <f>G14-INDEX($G$5:$G$109,MATCH(D14,$D$5:$D$109,0))</f>
        <v>0.0021412037037037007</v>
      </c>
    </row>
    <row r="15" spans="1:10" s="10" customFormat="1" ht="15" customHeight="1">
      <c r="A15" s="14">
        <v>11</v>
      </c>
      <c r="B15" s="20" t="s">
        <v>68</v>
      </c>
      <c r="C15" s="20" t="s">
        <v>69</v>
      </c>
      <c r="D15" s="14" t="s">
        <v>45</v>
      </c>
      <c r="E15" s="20" t="s">
        <v>34</v>
      </c>
      <c r="F15" s="15">
        <v>0.04050925925925926</v>
      </c>
      <c r="G15" s="15">
        <v>0.04050925925925926</v>
      </c>
      <c r="H15" s="14" t="str">
        <f t="shared" si="0"/>
        <v>5.04/km</v>
      </c>
      <c r="I15" s="15">
        <f t="shared" si="1"/>
        <v>0.004895833333333335</v>
      </c>
      <c r="J15" s="15">
        <f>G15-INDEX($G$5:$G$109,MATCH(D15,$D$5:$D$109,0))</f>
        <v>0.003935185185185187</v>
      </c>
    </row>
    <row r="16" spans="1:10" s="10" customFormat="1" ht="15" customHeight="1">
      <c r="A16" s="14">
        <v>12</v>
      </c>
      <c r="B16" s="20" t="s">
        <v>70</v>
      </c>
      <c r="C16" s="20" t="s">
        <v>71</v>
      </c>
      <c r="D16" s="14" t="s">
        <v>45</v>
      </c>
      <c r="E16" s="20" t="s">
        <v>44</v>
      </c>
      <c r="F16" s="15">
        <v>0.04065972222222222</v>
      </c>
      <c r="G16" s="15">
        <v>0.04065972222222222</v>
      </c>
      <c r="H16" s="14" t="str">
        <f t="shared" si="0"/>
        <v>5.05/km</v>
      </c>
      <c r="I16" s="15">
        <f t="shared" si="1"/>
        <v>0.005046296296296299</v>
      </c>
      <c r="J16" s="15">
        <f>G16-INDEX($G$5:$G$109,MATCH(D16,$D$5:$D$109,0))</f>
        <v>0.004085648148148151</v>
      </c>
    </row>
    <row r="17" spans="1:10" s="10" customFormat="1" ht="15" customHeight="1">
      <c r="A17" s="14">
        <v>13</v>
      </c>
      <c r="B17" s="20" t="s">
        <v>72</v>
      </c>
      <c r="C17" s="20" t="s">
        <v>73</v>
      </c>
      <c r="D17" s="14" t="s">
        <v>43</v>
      </c>
      <c r="E17" s="20" t="s">
        <v>52</v>
      </c>
      <c r="F17" s="15">
        <v>0.040983796296296296</v>
      </c>
      <c r="G17" s="15">
        <v>0.040983796296296296</v>
      </c>
      <c r="H17" s="14" t="str">
        <f t="shared" si="0"/>
        <v>5.08/km</v>
      </c>
      <c r="I17" s="15">
        <f t="shared" si="1"/>
        <v>0.005370370370370373</v>
      </c>
      <c r="J17" s="15">
        <f>G17-INDEX($G$5:$G$109,MATCH(D17,$D$5:$D$109,0))</f>
        <v>0.005370370370370373</v>
      </c>
    </row>
    <row r="18" spans="1:10" s="10" customFormat="1" ht="15" customHeight="1">
      <c r="A18" s="14">
        <v>14</v>
      </c>
      <c r="B18" s="20" t="s">
        <v>74</v>
      </c>
      <c r="C18" s="20" t="s">
        <v>75</v>
      </c>
      <c r="D18" s="14" t="s">
        <v>45</v>
      </c>
      <c r="E18" s="20" t="s">
        <v>40</v>
      </c>
      <c r="F18" s="15">
        <v>0.04125</v>
      </c>
      <c r="G18" s="15">
        <v>0.04125</v>
      </c>
      <c r="H18" s="14" t="str">
        <f t="shared" si="0"/>
        <v>5.10/km</v>
      </c>
      <c r="I18" s="15">
        <f t="shared" si="1"/>
        <v>0.005636574074074079</v>
      </c>
      <c r="J18" s="15">
        <f>G18-INDEX($G$5:$G$109,MATCH(D18,$D$5:$D$109,0))</f>
        <v>0.004675925925925931</v>
      </c>
    </row>
    <row r="19" spans="1:10" s="10" customFormat="1" ht="15" customHeight="1">
      <c r="A19" s="14">
        <v>15</v>
      </c>
      <c r="B19" s="20" t="s">
        <v>76</v>
      </c>
      <c r="C19" s="20" t="s">
        <v>77</v>
      </c>
      <c r="D19" s="14" t="s">
        <v>55</v>
      </c>
      <c r="E19" s="20" t="s">
        <v>61</v>
      </c>
      <c r="F19" s="15">
        <v>0.04130787037037037</v>
      </c>
      <c r="G19" s="15">
        <v>0.04130787037037037</v>
      </c>
      <c r="H19" s="14" t="str">
        <f t="shared" si="0"/>
        <v>5.10/km</v>
      </c>
      <c r="I19" s="15">
        <f t="shared" si="1"/>
        <v>0.005694444444444446</v>
      </c>
      <c r="J19" s="15">
        <f>G19-INDEX($G$5:$G$109,MATCH(D19,$D$5:$D$109,0))</f>
        <v>0.003043981481481481</v>
      </c>
    </row>
    <row r="20" spans="1:10" s="10" customFormat="1" ht="15" customHeight="1">
      <c r="A20" s="14">
        <v>16</v>
      </c>
      <c r="B20" s="20" t="s">
        <v>78</v>
      </c>
      <c r="C20" s="20" t="s">
        <v>79</v>
      </c>
      <c r="D20" s="14" t="s">
        <v>45</v>
      </c>
      <c r="E20" s="20" t="s">
        <v>34</v>
      </c>
      <c r="F20" s="15">
        <v>0.041365740740740745</v>
      </c>
      <c r="G20" s="15">
        <v>0.041365740740740745</v>
      </c>
      <c r="H20" s="14" t="str">
        <f t="shared" si="0"/>
        <v>5.11/km</v>
      </c>
      <c r="I20" s="15">
        <f t="shared" si="1"/>
        <v>0.005752314814814821</v>
      </c>
      <c r="J20" s="15">
        <f>G20-INDEX($G$5:$G$109,MATCH(D20,$D$5:$D$109,0))</f>
        <v>0.004791666666666673</v>
      </c>
    </row>
    <row r="21" spans="1:10" s="10" customFormat="1" ht="15" customHeight="1">
      <c r="A21" s="14">
        <v>17</v>
      </c>
      <c r="B21" s="20" t="s">
        <v>166</v>
      </c>
      <c r="C21" s="20" t="s">
        <v>167</v>
      </c>
      <c r="D21" s="14" t="s">
        <v>168</v>
      </c>
      <c r="E21" s="20" t="s">
        <v>61</v>
      </c>
      <c r="F21" s="15">
        <v>0.04178240740740741</v>
      </c>
      <c r="G21" s="15">
        <v>0.04178240740740741</v>
      </c>
      <c r="H21" s="14" t="str">
        <f t="shared" si="0"/>
        <v>5.14/km</v>
      </c>
      <c r="I21" s="15">
        <f t="shared" si="1"/>
        <v>0.006168981481481484</v>
      </c>
      <c r="J21" s="15">
        <f>G21-INDEX($G$5:$G$109,MATCH(D21,$D$5:$D$109,0))</f>
        <v>0</v>
      </c>
    </row>
    <row r="22" spans="1:10" s="10" customFormat="1" ht="15" customHeight="1">
      <c r="A22" s="14">
        <v>18</v>
      </c>
      <c r="B22" s="20" t="s">
        <v>80</v>
      </c>
      <c r="C22" s="20" t="s">
        <v>81</v>
      </c>
      <c r="D22" s="14" t="s">
        <v>55</v>
      </c>
      <c r="E22" s="20" t="s">
        <v>82</v>
      </c>
      <c r="F22" s="15">
        <v>0.04212962962962963</v>
      </c>
      <c r="G22" s="15">
        <v>0.04212962962962963</v>
      </c>
      <c r="H22" s="14" t="str">
        <f t="shared" si="0"/>
        <v>5.17/km</v>
      </c>
      <c r="I22" s="15">
        <f t="shared" si="1"/>
        <v>0.006516203703703705</v>
      </c>
      <c r="J22" s="15">
        <f>G22-INDEX($G$5:$G$109,MATCH(D22,$D$5:$D$109,0))</f>
        <v>0.003865740740740739</v>
      </c>
    </row>
    <row r="23" spans="1:10" s="10" customFormat="1" ht="15" customHeight="1">
      <c r="A23" s="14">
        <v>19</v>
      </c>
      <c r="B23" s="20" t="s">
        <v>83</v>
      </c>
      <c r="C23" s="20" t="s">
        <v>84</v>
      </c>
      <c r="D23" s="14" t="s">
        <v>223</v>
      </c>
      <c r="E23" s="20" t="s">
        <v>85</v>
      </c>
      <c r="F23" s="15">
        <v>0.04303240740740741</v>
      </c>
      <c r="G23" s="15">
        <v>0.04303240740740741</v>
      </c>
      <c r="H23" s="14" t="str">
        <f t="shared" si="0"/>
        <v>5.23/km</v>
      </c>
      <c r="I23" s="15">
        <f t="shared" si="1"/>
        <v>0.007418981481481485</v>
      </c>
      <c r="J23" s="15">
        <f>G23-INDEX($G$5:$G$109,MATCH(D23,$D$5:$D$109,0))</f>
        <v>0.005497685185185189</v>
      </c>
    </row>
    <row r="24" spans="1:10" s="10" customFormat="1" ht="15" customHeight="1">
      <c r="A24" s="14">
        <v>20</v>
      </c>
      <c r="B24" s="20" t="s">
        <v>86</v>
      </c>
      <c r="C24" s="20" t="s">
        <v>87</v>
      </c>
      <c r="D24" s="14" t="s">
        <v>88</v>
      </c>
      <c r="E24" s="20" t="s">
        <v>61</v>
      </c>
      <c r="F24" s="15">
        <v>0.04303240740740741</v>
      </c>
      <c r="G24" s="15">
        <v>0.04303240740740741</v>
      </c>
      <c r="H24" s="14" t="str">
        <f t="shared" si="0"/>
        <v>5.23/km</v>
      </c>
      <c r="I24" s="15">
        <f t="shared" si="1"/>
        <v>0.007418981481481485</v>
      </c>
      <c r="J24" s="15">
        <f>G24-INDEX($G$5:$G$109,MATCH(D24,$D$5:$D$109,0))</f>
        <v>0</v>
      </c>
    </row>
    <row r="25" spans="1:10" s="10" customFormat="1" ht="15" customHeight="1">
      <c r="A25" s="14">
        <v>21</v>
      </c>
      <c r="B25" s="20" t="s">
        <v>89</v>
      </c>
      <c r="C25" s="20" t="s">
        <v>71</v>
      </c>
      <c r="D25" s="14" t="s">
        <v>55</v>
      </c>
      <c r="E25" s="20" t="s">
        <v>61</v>
      </c>
      <c r="F25" s="15">
        <v>0.04328703703703704</v>
      </c>
      <c r="G25" s="15">
        <v>0.04328703703703704</v>
      </c>
      <c r="H25" s="14" t="str">
        <f t="shared" si="0"/>
        <v>5.25/km</v>
      </c>
      <c r="I25" s="15">
        <f t="shared" si="1"/>
        <v>0.007673611111111117</v>
      </c>
      <c r="J25" s="15">
        <f>G25-INDEX($G$5:$G$109,MATCH(D25,$D$5:$D$109,0))</f>
        <v>0.005023148148148152</v>
      </c>
    </row>
    <row r="26" spans="1:10" s="10" customFormat="1" ht="15" customHeight="1">
      <c r="A26" s="14">
        <v>22</v>
      </c>
      <c r="B26" s="20" t="s">
        <v>90</v>
      </c>
      <c r="C26" s="20" t="s">
        <v>91</v>
      </c>
      <c r="D26" s="14" t="s">
        <v>55</v>
      </c>
      <c r="E26" s="20" t="s">
        <v>34</v>
      </c>
      <c r="F26" s="15">
        <v>0.043854166666666666</v>
      </c>
      <c r="G26" s="15">
        <v>0.043854166666666666</v>
      </c>
      <c r="H26" s="14" t="str">
        <f t="shared" si="0"/>
        <v>5.29/km</v>
      </c>
      <c r="I26" s="15">
        <f t="shared" si="1"/>
        <v>0.008240740740740743</v>
      </c>
      <c r="J26" s="15">
        <f>G26-INDEX($G$5:$G$109,MATCH(D26,$D$5:$D$109,0))</f>
        <v>0.005590277777777777</v>
      </c>
    </row>
    <row r="27" spans="1:10" s="10" customFormat="1" ht="15" customHeight="1">
      <c r="A27" s="14">
        <v>23</v>
      </c>
      <c r="B27" s="20" t="s">
        <v>92</v>
      </c>
      <c r="C27" s="20" t="s">
        <v>93</v>
      </c>
      <c r="D27" s="14" t="s">
        <v>55</v>
      </c>
      <c r="E27" s="20" t="s">
        <v>94</v>
      </c>
      <c r="F27" s="15">
        <v>0.04396990740740741</v>
      </c>
      <c r="G27" s="15">
        <v>0.04396990740740741</v>
      </c>
      <c r="H27" s="14" t="str">
        <f t="shared" si="0"/>
        <v>5.30/km</v>
      </c>
      <c r="I27" s="15">
        <f t="shared" si="1"/>
        <v>0.008356481481481486</v>
      </c>
      <c r="J27" s="15">
        <f>G27-INDEX($G$5:$G$109,MATCH(D27,$D$5:$D$109,0))</f>
        <v>0.00570601851851852</v>
      </c>
    </row>
    <row r="28" spans="1:10" s="11" customFormat="1" ht="15" customHeight="1">
      <c r="A28" s="14">
        <v>24</v>
      </c>
      <c r="B28" s="20" t="s">
        <v>95</v>
      </c>
      <c r="C28" s="20" t="s">
        <v>42</v>
      </c>
      <c r="D28" s="14" t="s">
        <v>45</v>
      </c>
      <c r="E28" s="20" t="s">
        <v>52</v>
      </c>
      <c r="F28" s="15">
        <v>0.04416666666666667</v>
      </c>
      <c r="G28" s="15">
        <v>0.04416666666666667</v>
      </c>
      <c r="H28" s="14" t="str">
        <f t="shared" si="0"/>
        <v>5.32/km</v>
      </c>
      <c r="I28" s="15">
        <f t="shared" si="1"/>
        <v>0.008553240740740743</v>
      </c>
      <c r="J28" s="15">
        <f>G28-INDEX($G$5:$G$109,MATCH(D28,$D$5:$D$109,0))</f>
        <v>0.007592592592592595</v>
      </c>
    </row>
    <row r="29" spans="1:10" ht="15" customHeight="1">
      <c r="A29" s="14">
        <v>25</v>
      </c>
      <c r="B29" s="20" t="s">
        <v>169</v>
      </c>
      <c r="C29" s="20" t="s">
        <v>170</v>
      </c>
      <c r="D29" s="14" t="s">
        <v>224</v>
      </c>
      <c r="E29" s="20" t="s">
        <v>125</v>
      </c>
      <c r="F29" s="15">
        <v>0.044270833333333336</v>
      </c>
      <c r="G29" s="15">
        <v>0.044270833333333336</v>
      </c>
      <c r="H29" s="14" t="str">
        <f t="shared" si="0"/>
        <v>5.33/km</v>
      </c>
      <c r="I29" s="15">
        <f t="shared" si="1"/>
        <v>0.008657407407407412</v>
      </c>
      <c r="J29" s="15">
        <f>G29-INDEX($G$5:$G$109,MATCH(D29,$D$5:$D$109,0))</f>
        <v>0</v>
      </c>
    </row>
    <row r="30" spans="1:10" ht="15" customHeight="1">
      <c r="A30" s="14">
        <v>26</v>
      </c>
      <c r="B30" s="20" t="s">
        <v>96</v>
      </c>
      <c r="C30" s="20" t="s">
        <v>97</v>
      </c>
      <c r="D30" s="14" t="s">
        <v>45</v>
      </c>
      <c r="E30" s="20" t="s">
        <v>56</v>
      </c>
      <c r="F30" s="15">
        <v>0.04430555555555555</v>
      </c>
      <c r="G30" s="15">
        <v>0.04430555555555555</v>
      </c>
      <c r="H30" s="14" t="str">
        <f t="shared" si="0"/>
        <v>5.33/km</v>
      </c>
      <c r="I30" s="15">
        <f t="shared" si="1"/>
        <v>0.008692129629629626</v>
      </c>
      <c r="J30" s="15">
        <f>G30-INDEX($G$5:$G$109,MATCH(D30,$D$5:$D$109,0))</f>
        <v>0.007731481481481478</v>
      </c>
    </row>
    <row r="31" spans="1:10" ht="15" customHeight="1">
      <c r="A31" s="14">
        <v>27</v>
      </c>
      <c r="B31" s="20" t="s">
        <v>171</v>
      </c>
      <c r="C31" s="20" t="s">
        <v>29</v>
      </c>
      <c r="D31" s="14" t="s">
        <v>172</v>
      </c>
      <c r="E31" s="20" t="s">
        <v>118</v>
      </c>
      <c r="F31" s="15">
        <v>0.04496527777777778</v>
      </c>
      <c r="G31" s="15">
        <v>0.04496527777777778</v>
      </c>
      <c r="H31" s="14" t="str">
        <f t="shared" si="0"/>
        <v>5.38/km</v>
      </c>
      <c r="I31" s="15">
        <f t="shared" si="1"/>
        <v>0.009351851851851854</v>
      </c>
      <c r="J31" s="15">
        <f>G31-INDEX($G$5:$G$109,MATCH(D31,$D$5:$D$109,0))</f>
        <v>0</v>
      </c>
    </row>
    <row r="32" spans="1:10" ht="15" customHeight="1">
      <c r="A32" s="14">
        <v>28</v>
      </c>
      <c r="B32" s="20" t="s">
        <v>98</v>
      </c>
      <c r="C32" s="20" t="s">
        <v>99</v>
      </c>
      <c r="D32" s="14" t="s">
        <v>88</v>
      </c>
      <c r="E32" s="20" t="s">
        <v>61</v>
      </c>
      <c r="F32" s="15">
        <v>0.045254629629629624</v>
      </c>
      <c r="G32" s="15">
        <v>0.045254629629629624</v>
      </c>
      <c r="H32" s="14" t="str">
        <f t="shared" si="0"/>
        <v>5.40/km</v>
      </c>
      <c r="I32" s="15">
        <f t="shared" si="1"/>
        <v>0.0096412037037037</v>
      </c>
      <c r="J32" s="15">
        <f>G32-INDEX($G$5:$G$109,MATCH(D32,$D$5:$D$109,0))</f>
        <v>0.0022222222222222157</v>
      </c>
    </row>
    <row r="33" spans="1:10" ht="15" customHeight="1">
      <c r="A33" s="14">
        <v>29</v>
      </c>
      <c r="B33" s="20" t="s">
        <v>100</v>
      </c>
      <c r="C33" s="20" t="s">
        <v>101</v>
      </c>
      <c r="D33" s="14" t="s">
        <v>45</v>
      </c>
      <c r="E33" s="20" t="s">
        <v>34</v>
      </c>
      <c r="F33" s="15">
        <v>0.045405092592592594</v>
      </c>
      <c r="G33" s="15">
        <v>0.045405092592592594</v>
      </c>
      <c r="H33" s="14" t="str">
        <f t="shared" si="0"/>
        <v>5.41/km</v>
      </c>
      <c r="I33" s="15">
        <f t="shared" si="1"/>
        <v>0.00979166666666667</v>
      </c>
      <c r="J33" s="15">
        <f>G33-INDEX($G$5:$G$109,MATCH(D33,$D$5:$D$109,0))</f>
        <v>0.008831018518518523</v>
      </c>
    </row>
    <row r="34" spans="1:10" ht="15" customHeight="1">
      <c r="A34" s="14">
        <v>30</v>
      </c>
      <c r="B34" s="20" t="s">
        <v>102</v>
      </c>
      <c r="C34" s="20" t="s">
        <v>103</v>
      </c>
      <c r="D34" s="14" t="s">
        <v>45</v>
      </c>
      <c r="E34" s="20" t="s">
        <v>40</v>
      </c>
      <c r="F34" s="15">
        <v>0.045405092592592594</v>
      </c>
      <c r="G34" s="15">
        <v>0.045405092592592594</v>
      </c>
      <c r="H34" s="14" t="str">
        <f t="shared" si="0"/>
        <v>5.41/km</v>
      </c>
      <c r="I34" s="15">
        <f t="shared" si="1"/>
        <v>0.00979166666666667</v>
      </c>
      <c r="J34" s="15">
        <f>G34-INDEX($G$5:$G$109,MATCH(D34,$D$5:$D$109,0))</f>
        <v>0.008831018518518523</v>
      </c>
    </row>
    <row r="35" spans="1:10" ht="15" customHeight="1">
      <c r="A35" s="14">
        <v>31</v>
      </c>
      <c r="B35" s="20" t="s">
        <v>173</v>
      </c>
      <c r="C35" s="20" t="s">
        <v>174</v>
      </c>
      <c r="D35" s="14" t="s">
        <v>172</v>
      </c>
      <c r="E35" s="20" t="s">
        <v>34</v>
      </c>
      <c r="F35" s="15">
        <v>0.045405092592592594</v>
      </c>
      <c r="G35" s="15">
        <v>0.045405092592592594</v>
      </c>
      <c r="H35" s="14" t="str">
        <f t="shared" si="0"/>
        <v>5.41/km</v>
      </c>
      <c r="I35" s="15">
        <f t="shared" si="1"/>
        <v>0.00979166666666667</v>
      </c>
      <c r="J35" s="15">
        <f>G35-INDEX($G$5:$G$109,MATCH(D35,$D$5:$D$109,0))</f>
        <v>0.0004398148148148165</v>
      </c>
    </row>
    <row r="36" spans="1:10" ht="15" customHeight="1">
      <c r="A36" s="14">
        <v>32</v>
      </c>
      <c r="B36" s="20" t="s">
        <v>104</v>
      </c>
      <c r="C36" s="20" t="s">
        <v>105</v>
      </c>
      <c r="D36" s="14" t="s">
        <v>55</v>
      </c>
      <c r="E36" s="20" t="s">
        <v>34</v>
      </c>
      <c r="F36" s="15">
        <v>0.04567129629629629</v>
      </c>
      <c r="G36" s="15">
        <v>0.04567129629629629</v>
      </c>
      <c r="H36" s="14" t="str">
        <f t="shared" si="0"/>
        <v>5.43/km</v>
      </c>
      <c r="I36" s="15">
        <f t="shared" si="1"/>
        <v>0.01005787037037037</v>
      </c>
      <c r="J36" s="15">
        <f>G36-INDEX($G$5:$G$109,MATCH(D36,$D$5:$D$109,0))</f>
        <v>0.007407407407407404</v>
      </c>
    </row>
    <row r="37" spans="1:10" ht="15" customHeight="1">
      <c r="A37" s="14">
        <v>33</v>
      </c>
      <c r="B37" s="20" t="s">
        <v>106</v>
      </c>
      <c r="C37" s="20" t="s">
        <v>69</v>
      </c>
      <c r="D37" s="14" t="s">
        <v>107</v>
      </c>
      <c r="E37" s="20" t="s">
        <v>61</v>
      </c>
      <c r="F37" s="15">
        <v>0.04567129629629629</v>
      </c>
      <c r="G37" s="15">
        <v>0.04567129629629629</v>
      </c>
      <c r="H37" s="14" t="str">
        <f t="shared" si="0"/>
        <v>5.43/km</v>
      </c>
      <c r="I37" s="15">
        <f t="shared" si="1"/>
        <v>0.01005787037037037</v>
      </c>
      <c r="J37" s="15">
        <f>G37-INDEX($G$5:$G$109,MATCH(D37,$D$5:$D$109,0))</f>
        <v>0</v>
      </c>
    </row>
    <row r="38" spans="1:10" ht="15" customHeight="1">
      <c r="A38" s="14">
        <v>34</v>
      </c>
      <c r="B38" s="20" t="s">
        <v>108</v>
      </c>
      <c r="C38" s="20" t="s">
        <v>109</v>
      </c>
      <c r="D38" s="14" t="s">
        <v>45</v>
      </c>
      <c r="E38" s="20" t="s">
        <v>110</v>
      </c>
      <c r="F38" s="15">
        <v>0.046435185185185184</v>
      </c>
      <c r="G38" s="15">
        <v>0.046435185185185184</v>
      </c>
      <c r="H38" s="14" t="str">
        <f t="shared" si="0"/>
        <v>5.49/km</v>
      </c>
      <c r="I38" s="15">
        <f t="shared" si="1"/>
        <v>0.01082175925925926</v>
      </c>
      <c r="J38" s="15">
        <f>G38-INDEX($G$5:$G$109,MATCH(D38,$D$5:$D$109,0))</f>
        <v>0.009861111111111112</v>
      </c>
    </row>
    <row r="39" spans="1:10" ht="15" customHeight="1">
      <c r="A39" s="14">
        <v>35</v>
      </c>
      <c r="B39" s="20" t="s">
        <v>175</v>
      </c>
      <c r="C39" s="20" t="s">
        <v>176</v>
      </c>
      <c r="D39" s="14" t="s">
        <v>177</v>
      </c>
      <c r="E39" s="20" t="s">
        <v>44</v>
      </c>
      <c r="F39" s="15">
        <v>0.04670138888888889</v>
      </c>
      <c r="G39" s="15">
        <v>0.04670138888888889</v>
      </c>
      <c r="H39" s="14" t="str">
        <f t="shared" si="0"/>
        <v>5.51/km</v>
      </c>
      <c r="I39" s="15">
        <f t="shared" si="1"/>
        <v>0.011087962962962966</v>
      </c>
      <c r="J39" s="15">
        <f>G39-INDEX($G$5:$G$109,MATCH(D39,$D$5:$D$109,0))</f>
        <v>0</v>
      </c>
    </row>
    <row r="40" spans="1:10" ht="15" customHeight="1">
      <c r="A40" s="14">
        <v>36</v>
      </c>
      <c r="B40" s="20" t="s">
        <v>72</v>
      </c>
      <c r="C40" s="20" t="s">
        <v>111</v>
      </c>
      <c r="D40" s="14" t="s">
        <v>223</v>
      </c>
      <c r="E40" s="20" t="s">
        <v>49</v>
      </c>
      <c r="F40" s="15">
        <v>0.04671296296296296</v>
      </c>
      <c r="G40" s="15">
        <v>0.04671296296296296</v>
      </c>
      <c r="H40" s="14" t="str">
        <f t="shared" si="0"/>
        <v>5.51/km</v>
      </c>
      <c r="I40" s="15">
        <f t="shared" si="1"/>
        <v>0.01109953703703704</v>
      </c>
      <c r="J40" s="15">
        <f>G40-INDEX($G$5:$G$109,MATCH(D40,$D$5:$D$109,0))</f>
        <v>0.009178240740740744</v>
      </c>
    </row>
    <row r="41" spans="1:10" ht="15" customHeight="1">
      <c r="A41" s="14">
        <v>37</v>
      </c>
      <c r="B41" s="20" t="s">
        <v>112</v>
      </c>
      <c r="C41" s="20" t="s">
        <v>113</v>
      </c>
      <c r="D41" s="14" t="s">
        <v>107</v>
      </c>
      <c r="E41" s="20" t="s">
        <v>114</v>
      </c>
      <c r="F41" s="15">
        <v>0.0471875</v>
      </c>
      <c r="G41" s="15">
        <v>0.0471875</v>
      </c>
      <c r="H41" s="14" t="str">
        <f t="shared" si="0"/>
        <v>5.55/km</v>
      </c>
      <c r="I41" s="15">
        <f t="shared" si="1"/>
        <v>0.011574074074074077</v>
      </c>
      <c r="J41" s="15">
        <f>G41-INDEX($G$5:$G$109,MATCH(D41,$D$5:$D$109,0))</f>
        <v>0.001516203703703707</v>
      </c>
    </row>
    <row r="42" spans="1:10" ht="15" customHeight="1">
      <c r="A42" s="14">
        <v>38</v>
      </c>
      <c r="B42" s="20" t="s">
        <v>115</v>
      </c>
      <c r="C42" s="20" t="s">
        <v>12</v>
      </c>
      <c r="D42" s="14" t="s">
        <v>88</v>
      </c>
      <c r="E42" s="20" t="s">
        <v>34</v>
      </c>
      <c r="F42" s="15">
        <v>0.047337962962962964</v>
      </c>
      <c r="G42" s="15">
        <v>0.047337962962962964</v>
      </c>
      <c r="H42" s="14" t="str">
        <f t="shared" si="0"/>
        <v>5.56/km</v>
      </c>
      <c r="I42" s="15">
        <f t="shared" si="1"/>
        <v>0.01172453703703704</v>
      </c>
      <c r="J42" s="15">
        <f>G42-INDEX($G$5:$G$109,MATCH(D42,$D$5:$D$109,0))</f>
        <v>0.0043055555555555555</v>
      </c>
    </row>
    <row r="43" spans="1:10" ht="15" customHeight="1">
      <c r="A43" s="14">
        <v>39</v>
      </c>
      <c r="B43" s="20" t="s">
        <v>116</v>
      </c>
      <c r="C43" s="20" t="s">
        <v>28</v>
      </c>
      <c r="D43" s="14" t="s">
        <v>45</v>
      </c>
      <c r="E43" s="20" t="s">
        <v>67</v>
      </c>
      <c r="F43" s="15">
        <v>0.04752314814814815</v>
      </c>
      <c r="G43" s="15">
        <v>0.04752314814814815</v>
      </c>
      <c r="H43" s="14" t="str">
        <f t="shared" si="0"/>
        <v>5.57/km</v>
      </c>
      <c r="I43" s="15">
        <f t="shared" si="1"/>
        <v>0.011909722222222224</v>
      </c>
      <c r="J43" s="15">
        <f>G43-INDEX($G$5:$G$109,MATCH(D43,$D$5:$D$109,0))</f>
        <v>0.010949074074074076</v>
      </c>
    </row>
    <row r="44" spans="1:10" ht="15" customHeight="1">
      <c r="A44" s="14">
        <v>40</v>
      </c>
      <c r="B44" s="20" t="s">
        <v>117</v>
      </c>
      <c r="C44" s="20" t="s">
        <v>14</v>
      </c>
      <c r="D44" s="14" t="s">
        <v>43</v>
      </c>
      <c r="E44" s="20" t="s">
        <v>118</v>
      </c>
      <c r="F44" s="15">
        <v>0.04755787037037037</v>
      </c>
      <c r="G44" s="15">
        <v>0.04755787037037037</v>
      </c>
      <c r="H44" s="14" t="str">
        <f t="shared" si="0"/>
        <v>5.57/km</v>
      </c>
      <c r="I44" s="15">
        <f t="shared" si="1"/>
        <v>0.011944444444444445</v>
      </c>
      <c r="J44" s="15">
        <f>G44-INDEX($G$5:$G$109,MATCH(D44,$D$5:$D$109,0))</f>
        <v>0.011944444444444445</v>
      </c>
    </row>
    <row r="45" spans="1:10" ht="15" customHeight="1">
      <c r="A45" s="14">
        <v>41</v>
      </c>
      <c r="B45" s="20" t="s">
        <v>90</v>
      </c>
      <c r="C45" s="20" t="s">
        <v>103</v>
      </c>
      <c r="D45" s="14" t="s">
        <v>60</v>
      </c>
      <c r="E45" s="20" t="s">
        <v>34</v>
      </c>
      <c r="F45" s="15">
        <v>0.04756944444444444</v>
      </c>
      <c r="G45" s="15">
        <v>0.04756944444444444</v>
      </c>
      <c r="H45" s="14" t="str">
        <f t="shared" si="0"/>
        <v>5.57/km</v>
      </c>
      <c r="I45" s="15">
        <f t="shared" si="1"/>
        <v>0.011956018518518519</v>
      </c>
      <c r="J45" s="15">
        <f>G45-INDEX($G$5:$G$109,MATCH(D45,$D$5:$D$109,0))</f>
        <v>0.008148148148148147</v>
      </c>
    </row>
    <row r="46" spans="1:10" ht="15" customHeight="1">
      <c r="A46" s="14">
        <v>42</v>
      </c>
      <c r="B46" s="20" t="s">
        <v>119</v>
      </c>
      <c r="C46" s="20" t="s">
        <v>120</v>
      </c>
      <c r="D46" s="14" t="s">
        <v>45</v>
      </c>
      <c r="E46" s="20" t="s">
        <v>34</v>
      </c>
      <c r="F46" s="15">
        <v>0.04795138888888889</v>
      </c>
      <c r="G46" s="15">
        <v>0.04795138888888889</v>
      </c>
      <c r="H46" s="14" t="str">
        <f t="shared" si="0"/>
        <v>6.00/km</v>
      </c>
      <c r="I46" s="15">
        <f t="shared" si="1"/>
        <v>0.012337962962962967</v>
      </c>
      <c r="J46" s="15">
        <f>G46-INDEX($G$5:$G$109,MATCH(D46,$D$5:$D$109,0))</f>
        <v>0.01137731481481482</v>
      </c>
    </row>
    <row r="47" spans="1:10" ht="15" customHeight="1">
      <c r="A47" s="14">
        <v>43</v>
      </c>
      <c r="B47" s="20" t="s">
        <v>121</v>
      </c>
      <c r="C47" s="20" t="s">
        <v>122</v>
      </c>
      <c r="D47" s="14" t="s">
        <v>55</v>
      </c>
      <c r="E47" s="20" t="s">
        <v>34</v>
      </c>
      <c r="F47" s="15">
        <v>0.04806712962962963</v>
      </c>
      <c r="G47" s="15">
        <v>0.04806712962962963</v>
      </c>
      <c r="H47" s="14" t="str">
        <f t="shared" si="0"/>
        <v>6.01/km</v>
      </c>
      <c r="I47" s="15">
        <f t="shared" si="1"/>
        <v>0.01245370370370371</v>
      </c>
      <c r="J47" s="15">
        <f>G47-INDEX($G$5:$G$109,MATCH(D47,$D$5:$D$109,0))</f>
        <v>0.009803240740740744</v>
      </c>
    </row>
    <row r="48" spans="1:10" ht="15" customHeight="1">
      <c r="A48" s="14">
        <v>44</v>
      </c>
      <c r="B48" s="20" t="s">
        <v>178</v>
      </c>
      <c r="C48" s="20" t="s">
        <v>179</v>
      </c>
      <c r="D48" s="14" t="s">
        <v>168</v>
      </c>
      <c r="E48" s="20" t="s">
        <v>61</v>
      </c>
      <c r="F48" s="15">
        <v>0.0487037037037037</v>
      </c>
      <c r="G48" s="15">
        <v>0.0487037037037037</v>
      </c>
      <c r="H48" s="14" t="str">
        <f t="shared" si="0"/>
        <v>6.06/km</v>
      </c>
      <c r="I48" s="15">
        <f t="shared" si="1"/>
        <v>0.013090277777777777</v>
      </c>
      <c r="J48" s="15">
        <f>G48-INDEX($G$5:$G$109,MATCH(D48,$D$5:$D$109,0))</f>
        <v>0.0069212962962962934</v>
      </c>
    </row>
    <row r="49" spans="1:10" ht="15" customHeight="1">
      <c r="A49" s="14">
        <v>45</v>
      </c>
      <c r="B49" s="20" t="s">
        <v>123</v>
      </c>
      <c r="C49" s="20" t="s">
        <v>124</v>
      </c>
      <c r="D49" s="14" t="s">
        <v>223</v>
      </c>
      <c r="E49" s="20" t="s">
        <v>125</v>
      </c>
      <c r="F49" s="15">
        <v>0.048749999999999995</v>
      </c>
      <c r="G49" s="15">
        <v>0.048749999999999995</v>
      </c>
      <c r="H49" s="14" t="str">
        <f t="shared" si="0"/>
        <v>6.06/km</v>
      </c>
      <c r="I49" s="15">
        <f t="shared" si="1"/>
        <v>0.013136574074074071</v>
      </c>
      <c r="J49" s="15">
        <f>G49-INDEX($G$5:$G$109,MATCH(D49,$D$5:$D$109,0))</f>
        <v>0.011215277777777775</v>
      </c>
    </row>
    <row r="50" spans="1:10" ht="15" customHeight="1">
      <c r="A50" s="14">
        <v>46</v>
      </c>
      <c r="B50" s="20" t="s">
        <v>126</v>
      </c>
      <c r="C50" s="20" t="s">
        <v>16</v>
      </c>
      <c r="D50" s="14" t="s">
        <v>45</v>
      </c>
      <c r="E50" s="20" t="s">
        <v>127</v>
      </c>
      <c r="F50" s="15">
        <v>0.050069444444444444</v>
      </c>
      <c r="G50" s="15">
        <v>0.050069444444444444</v>
      </c>
      <c r="H50" s="14" t="str">
        <f t="shared" si="0"/>
        <v>6.16/km</v>
      </c>
      <c r="I50" s="15">
        <f t="shared" si="1"/>
        <v>0.01445601851851852</v>
      </c>
      <c r="J50" s="15">
        <f>G50-INDEX($G$5:$G$109,MATCH(D50,$D$5:$D$109,0))</f>
        <v>0.013495370370370373</v>
      </c>
    </row>
    <row r="51" spans="1:10" ht="15" customHeight="1">
      <c r="A51" s="14">
        <v>47</v>
      </c>
      <c r="B51" s="20" t="s">
        <v>128</v>
      </c>
      <c r="C51" s="20" t="s">
        <v>122</v>
      </c>
      <c r="D51" s="14" t="s">
        <v>88</v>
      </c>
      <c r="E51" s="20" t="s">
        <v>129</v>
      </c>
      <c r="F51" s="15">
        <v>0.0503125</v>
      </c>
      <c r="G51" s="15">
        <v>0.0503125</v>
      </c>
      <c r="H51" s="14" t="str">
        <f t="shared" si="0"/>
        <v>6.18/km</v>
      </c>
      <c r="I51" s="15">
        <f t="shared" si="1"/>
        <v>0.01469907407407408</v>
      </c>
      <c r="J51" s="15">
        <f>G51-INDEX($G$5:$G$109,MATCH(D51,$D$5:$D$109,0))</f>
        <v>0.007280092592592595</v>
      </c>
    </row>
    <row r="52" spans="1:10" ht="15" customHeight="1">
      <c r="A52" s="14">
        <v>48</v>
      </c>
      <c r="B52" s="20" t="s">
        <v>130</v>
      </c>
      <c r="C52" s="20" t="s">
        <v>19</v>
      </c>
      <c r="D52" s="14" t="s">
        <v>45</v>
      </c>
      <c r="E52" s="20" t="s">
        <v>52</v>
      </c>
      <c r="F52" s="15">
        <v>0.05032407407407408</v>
      </c>
      <c r="G52" s="15">
        <v>0.05032407407407408</v>
      </c>
      <c r="H52" s="14" t="str">
        <f t="shared" si="0"/>
        <v>6.18/km</v>
      </c>
      <c r="I52" s="15">
        <f t="shared" si="1"/>
        <v>0.014710648148148153</v>
      </c>
      <c r="J52" s="15">
        <f>G52-INDEX($G$5:$G$109,MATCH(D52,$D$5:$D$109,0))</f>
        <v>0.013750000000000005</v>
      </c>
    </row>
    <row r="53" spans="1:10" ht="15" customHeight="1">
      <c r="A53" s="14">
        <v>49</v>
      </c>
      <c r="B53" s="20" t="s">
        <v>131</v>
      </c>
      <c r="C53" s="20" t="s">
        <v>97</v>
      </c>
      <c r="D53" s="14" t="s">
        <v>45</v>
      </c>
      <c r="E53" s="20" t="s">
        <v>94</v>
      </c>
      <c r="F53" s="15">
        <v>0.05081018518518519</v>
      </c>
      <c r="G53" s="15">
        <v>0.05081018518518519</v>
      </c>
      <c r="H53" s="14" t="str">
        <f t="shared" si="0"/>
        <v>6.22/km</v>
      </c>
      <c r="I53" s="15">
        <f t="shared" si="1"/>
        <v>0.015196759259259264</v>
      </c>
      <c r="J53" s="15">
        <f>G53-INDEX($G$5:$G$109,MATCH(D53,$D$5:$D$109,0))</f>
        <v>0.014236111111111116</v>
      </c>
    </row>
    <row r="54" spans="1:10" ht="15" customHeight="1">
      <c r="A54" s="14">
        <v>50</v>
      </c>
      <c r="B54" s="20" t="s">
        <v>132</v>
      </c>
      <c r="C54" s="20" t="s">
        <v>133</v>
      </c>
      <c r="D54" s="14" t="s">
        <v>107</v>
      </c>
      <c r="E54" s="20" t="s">
        <v>34</v>
      </c>
      <c r="F54" s="15">
        <v>0.05081018518518519</v>
      </c>
      <c r="G54" s="15">
        <v>0.05081018518518519</v>
      </c>
      <c r="H54" s="14" t="str">
        <f t="shared" si="0"/>
        <v>6.22/km</v>
      </c>
      <c r="I54" s="15">
        <f t="shared" si="1"/>
        <v>0.015196759259259264</v>
      </c>
      <c r="J54" s="15">
        <f>G54-INDEX($G$5:$G$109,MATCH(D54,$D$5:$D$109,0))</f>
        <v>0.005138888888888894</v>
      </c>
    </row>
    <row r="55" spans="1:10" ht="15" customHeight="1">
      <c r="A55" s="14">
        <v>51</v>
      </c>
      <c r="B55" s="20" t="s">
        <v>180</v>
      </c>
      <c r="C55" s="20" t="s">
        <v>181</v>
      </c>
      <c r="D55" s="14" t="s">
        <v>177</v>
      </c>
      <c r="E55" s="20" t="s">
        <v>34</v>
      </c>
      <c r="F55" s="15">
        <v>0.05081018518518519</v>
      </c>
      <c r="G55" s="15">
        <v>0.05081018518518519</v>
      </c>
      <c r="H55" s="14" t="str">
        <f t="shared" si="0"/>
        <v>6.22/km</v>
      </c>
      <c r="I55" s="15">
        <f t="shared" si="1"/>
        <v>0.015196759259259264</v>
      </c>
      <c r="J55" s="15">
        <f>G55-INDEX($G$5:$G$109,MATCH(D55,$D$5:$D$109,0))</f>
        <v>0.004108796296296298</v>
      </c>
    </row>
    <row r="56" spans="1:10" ht="15" customHeight="1">
      <c r="A56" s="14">
        <v>52</v>
      </c>
      <c r="B56" s="20" t="s">
        <v>182</v>
      </c>
      <c r="C56" s="20" t="s">
        <v>183</v>
      </c>
      <c r="D56" s="14" t="s">
        <v>184</v>
      </c>
      <c r="E56" s="20" t="s">
        <v>34</v>
      </c>
      <c r="F56" s="15">
        <v>0.05081018518518519</v>
      </c>
      <c r="G56" s="15">
        <v>0.05081018518518519</v>
      </c>
      <c r="H56" s="14" t="str">
        <f t="shared" si="0"/>
        <v>6.22/km</v>
      </c>
      <c r="I56" s="15">
        <f t="shared" si="1"/>
        <v>0.015196759259259264</v>
      </c>
      <c r="J56" s="15">
        <f>G56-INDEX($G$5:$G$109,MATCH(D56,$D$5:$D$109,0))</f>
        <v>0</v>
      </c>
    </row>
    <row r="57" spans="1:10" ht="15" customHeight="1">
      <c r="A57" s="14">
        <v>53</v>
      </c>
      <c r="B57" s="20" t="s">
        <v>134</v>
      </c>
      <c r="C57" s="20" t="s">
        <v>135</v>
      </c>
      <c r="D57" s="14" t="s">
        <v>55</v>
      </c>
      <c r="E57" s="20" t="s">
        <v>34</v>
      </c>
      <c r="F57" s="15">
        <v>0.05196759259259259</v>
      </c>
      <c r="G57" s="15">
        <v>0.05196759259259259</v>
      </c>
      <c r="H57" s="14" t="str">
        <f t="shared" si="0"/>
        <v>6.30/km</v>
      </c>
      <c r="I57" s="15">
        <f t="shared" si="1"/>
        <v>0.01635416666666667</v>
      </c>
      <c r="J57" s="15">
        <f>G57-INDEX($G$5:$G$109,MATCH(D57,$D$5:$D$109,0))</f>
        <v>0.013703703703703704</v>
      </c>
    </row>
    <row r="58" spans="1:10" ht="15" customHeight="1">
      <c r="A58" s="14">
        <v>54</v>
      </c>
      <c r="B58" s="20" t="s">
        <v>136</v>
      </c>
      <c r="C58" s="20" t="s">
        <v>124</v>
      </c>
      <c r="D58" s="14" t="s">
        <v>60</v>
      </c>
      <c r="E58" s="20" t="s">
        <v>35</v>
      </c>
      <c r="F58" s="15">
        <v>0.05203703703703704</v>
      </c>
      <c r="G58" s="15">
        <v>0.05203703703703704</v>
      </c>
      <c r="H58" s="14" t="str">
        <f t="shared" si="0"/>
        <v>6.31/km</v>
      </c>
      <c r="I58" s="15">
        <f t="shared" si="1"/>
        <v>0.016423611111111118</v>
      </c>
      <c r="J58" s="15">
        <f>G58-INDEX($G$5:$G$109,MATCH(D58,$D$5:$D$109,0))</f>
        <v>0.012615740740740747</v>
      </c>
    </row>
    <row r="59" spans="1:10" ht="15" customHeight="1">
      <c r="A59" s="14">
        <v>55</v>
      </c>
      <c r="B59" s="20" t="s">
        <v>137</v>
      </c>
      <c r="C59" s="20" t="s">
        <v>63</v>
      </c>
      <c r="D59" s="14" t="s">
        <v>107</v>
      </c>
      <c r="E59" s="20" t="s">
        <v>34</v>
      </c>
      <c r="F59" s="15">
        <v>0.05209490740740741</v>
      </c>
      <c r="G59" s="15">
        <v>0.05209490740740741</v>
      </c>
      <c r="H59" s="14" t="str">
        <f t="shared" si="0"/>
        <v>6.31/km</v>
      </c>
      <c r="I59" s="15">
        <f t="shared" si="1"/>
        <v>0.016481481481481486</v>
      </c>
      <c r="J59" s="15">
        <f>G59-INDEX($G$5:$G$109,MATCH(D59,$D$5:$D$109,0))</f>
        <v>0.006423611111111116</v>
      </c>
    </row>
    <row r="60" spans="1:10" ht="15" customHeight="1">
      <c r="A60" s="14">
        <v>56</v>
      </c>
      <c r="B60" s="20" t="s">
        <v>138</v>
      </c>
      <c r="C60" s="20" t="s">
        <v>139</v>
      </c>
      <c r="D60" s="14" t="s">
        <v>45</v>
      </c>
      <c r="E60" s="20" t="s">
        <v>52</v>
      </c>
      <c r="F60" s="15">
        <v>0.05247685185185185</v>
      </c>
      <c r="G60" s="15">
        <v>0.05247685185185185</v>
      </c>
      <c r="H60" s="14" t="str">
        <f t="shared" si="0"/>
        <v>6.34/km</v>
      </c>
      <c r="I60" s="15">
        <f t="shared" si="1"/>
        <v>0.016863425925925928</v>
      </c>
      <c r="J60" s="15">
        <f>G60-INDEX($G$5:$G$109,MATCH(D60,$D$5:$D$109,0))</f>
        <v>0.01590277777777778</v>
      </c>
    </row>
    <row r="61" spans="1:10" ht="15" customHeight="1">
      <c r="A61" s="14">
        <v>57</v>
      </c>
      <c r="B61" s="20" t="s">
        <v>140</v>
      </c>
      <c r="C61" s="20" t="s">
        <v>141</v>
      </c>
      <c r="D61" s="14" t="s">
        <v>55</v>
      </c>
      <c r="E61" s="20" t="s">
        <v>52</v>
      </c>
      <c r="F61" s="15">
        <v>0.052488425925925924</v>
      </c>
      <c r="G61" s="15">
        <v>0.052488425925925924</v>
      </c>
      <c r="H61" s="14" t="str">
        <f t="shared" si="0"/>
        <v>6.34/km</v>
      </c>
      <c r="I61" s="15">
        <f t="shared" si="1"/>
        <v>0.016875</v>
      </c>
      <c r="J61" s="15">
        <f>G61-INDEX($G$5:$G$109,MATCH(D61,$D$5:$D$109,0))</f>
        <v>0.014224537037037036</v>
      </c>
    </row>
    <row r="62" spans="1:10" ht="15" customHeight="1">
      <c r="A62" s="14">
        <v>58</v>
      </c>
      <c r="B62" s="20" t="s">
        <v>37</v>
      </c>
      <c r="C62" s="20" t="s">
        <v>11</v>
      </c>
      <c r="D62" s="14" t="s">
        <v>60</v>
      </c>
      <c r="E62" s="20" t="s">
        <v>20</v>
      </c>
      <c r="F62" s="15">
        <v>0.053240740740740734</v>
      </c>
      <c r="G62" s="15">
        <v>0.053240740740740734</v>
      </c>
      <c r="H62" s="14" t="str">
        <f t="shared" si="0"/>
        <v>6.40/km</v>
      </c>
      <c r="I62" s="15">
        <f t="shared" si="1"/>
        <v>0.01762731481481481</v>
      </c>
      <c r="J62" s="15">
        <f>G62-INDEX($G$5:$G$109,MATCH(D62,$D$5:$D$109,0))</f>
        <v>0.01381944444444444</v>
      </c>
    </row>
    <row r="63" spans="1:10" ht="15" customHeight="1">
      <c r="A63" s="14">
        <v>59</v>
      </c>
      <c r="B63" s="20" t="s">
        <v>142</v>
      </c>
      <c r="C63" s="20" t="s">
        <v>143</v>
      </c>
      <c r="D63" s="14" t="s">
        <v>60</v>
      </c>
      <c r="E63" s="20" t="s">
        <v>144</v>
      </c>
      <c r="F63" s="15">
        <v>0.05333333333333334</v>
      </c>
      <c r="G63" s="15">
        <v>0.05333333333333334</v>
      </c>
      <c r="H63" s="14" t="str">
        <f t="shared" si="0"/>
        <v>6.41/km</v>
      </c>
      <c r="I63" s="15">
        <f t="shared" si="1"/>
        <v>0.017719907407407413</v>
      </c>
      <c r="J63" s="15">
        <f>G63-INDEX($G$5:$G$109,MATCH(D63,$D$5:$D$109,0))</f>
        <v>0.013912037037037042</v>
      </c>
    </row>
    <row r="64" spans="1:10" ht="15" customHeight="1">
      <c r="A64" s="14">
        <v>60</v>
      </c>
      <c r="B64" s="20" t="s">
        <v>145</v>
      </c>
      <c r="C64" s="20" t="s">
        <v>146</v>
      </c>
      <c r="D64" s="14" t="s">
        <v>43</v>
      </c>
      <c r="E64" s="20" t="s">
        <v>52</v>
      </c>
      <c r="F64" s="15">
        <v>0.054421296296296294</v>
      </c>
      <c r="G64" s="15">
        <v>0.054421296296296294</v>
      </c>
      <c r="H64" s="14" t="str">
        <f t="shared" si="0"/>
        <v>6.49/km</v>
      </c>
      <c r="I64" s="15">
        <f t="shared" si="1"/>
        <v>0.01880787037037037</v>
      </c>
      <c r="J64" s="15">
        <f>G64-INDEX($G$5:$G$109,MATCH(D64,$D$5:$D$109,0))</f>
        <v>0.01880787037037037</v>
      </c>
    </row>
    <row r="65" spans="1:10" ht="15" customHeight="1">
      <c r="A65" s="14">
        <v>61</v>
      </c>
      <c r="B65" s="20" t="s">
        <v>185</v>
      </c>
      <c r="C65" s="20" t="s">
        <v>186</v>
      </c>
      <c r="D65" s="14" t="s">
        <v>177</v>
      </c>
      <c r="E65" s="20" t="s">
        <v>94</v>
      </c>
      <c r="F65" s="15">
        <v>0.054560185185185184</v>
      </c>
      <c r="G65" s="15">
        <v>0.054560185185185184</v>
      </c>
      <c r="H65" s="14" t="str">
        <f t="shared" si="0"/>
        <v>6.50/km</v>
      </c>
      <c r="I65" s="15">
        <f t="shared" si="1"/>
        <v>0.01894675925925926</v>
      </c>
      <c r="J65" s="15">
        <f>G65-INDEX($G$5:$G$109,MATCH(D65,$D$5:$D$109,0))</f>
        <v>0.007858796296296294</v>
      </c>
    </row>
    <row r="66" spans="1:10" ht="15" customHeight="1">
      <c r="A66" s="14">
        <v>62</v>
      </c>
      <c r="B66" s="20" t="s">
        <v>187</v>
      </c>
      <c r="C66" s="20" t="s">
        <v>188</v>
      </c>
      <c r="D66" s="14" t="s">
        <v>168</v>
      </c>
      <c r="E66" s="20" t="s">
        <v>94</v>
      </c>
      <c r="F66" s="15">
        <v>0.05457175925925926</v>
      </c>
      <c r="G66" s="15">
        <v>0.05457175925925926</v>
      </c>
      <c r="H66" s="14" t="str">
        <f t="shared" si="0"/>
        <v>6.50/km</v>
      </c>
      <c r="I66" s="15">
        <f t="shared" si="1"/>
        <v>0.018958333333333334</v>
      </c>
      <c r="J66" s="15">
        <f>G66-INDEX($G$5:$G$109,MATCH(D66,$D$5:$D$109,0))</f>
        <v>0.01278935185185185</v>
      </c>
    </row>
    <row r="67" spans="1:10" ht="15" customHeight="1">
      <c r="A67" s="14">
        <v>63</v>
      </c>
      <c r="B67" s="20" t="s">
        <v>147</v>
      </c>
      <c r="C67" s="20" t="s">
        <v>17</v>
      </c>
      <c r="D67" s="14" t="s">
        <v>45</v>
      </c>
      <c r="E67" s="20" t="s">
        <v>125</v>
      </c>
      <c r="F67" s="15">
        <v>0.05482638888888889</v>
      </c>
      <c r="G67" s="15">
        <v>0.05482638888888889</v>
      </c>
      <c r="H67" s="14" t="str">
        <f t="shared" si="0"/>
        <v>6.52/km</v>
      </c>
      <c r="I67" s="15">
        <f t="shared" si="1"/>
        <v>0.019212962962962966</v>
      </c>
      <c r="J67" s="15">
        <f>G67-INDEX($G$5:$G$109,MATCH(D67,$D$5:$D$109,0))</f>
        <v>0.01825231481481482</v>
      </c>
    </row>
    <row r="68" spans="1:10" ht="15" customHeight="1">
      <c r="A68" s="14">
        <v>64</v>
      </c>
      <c r="B68" s="20" t="s">
        <v>148</v>
      </c>
      <c r="C68" s="20" t="s">
        <v>149</v>
      </c>
      <c r="D68" s="14" t="s">
        <v>150</v>
      </c>
      <c r="E68" s="20" t="s">
        <v>52</v>
      </c>
      <c r="F68" s="15">
        <v>0.05547453703703704</v>
      </c>
      <c r="G68" s="15">
        <v>0.05547453703703704</v>
      </c>
      <c r="H68" s="14" t="str">
        <f t="shared" si="0"/>
        <v>6.57/km</v>
      </c>
      <c r="I68" s="15">
        <f aca="true" t="shared" si="2" ref="I68:I78">G68-$G$5</f>
        <v>0.019861111111111114</v>
      </c>
      <c r="J68" s="15">
        <f>G68-INDEX($G$5:$G$109,MATCH(D68,$D$5:$D$109,0))</f>
        <v>0</v>
      </c>
    </row>
    <row r="69" spans="1:10" ht="15" customHeight="1">
      <c r="A69" s="14">
        <v>65</v>
      </c>
      <c r="B69" s="20" t="s">
        <v>189</v>
      </c>
      <c r="C69" s="20" t="s">
        <v>190</v>
      </c>
      <c r="D69" s="14" t="s">
        <v>191</v>
      </c>
      <c r="E69" s="20" t="s">
        <v>52</v>
      </c>
      <c r="F69" s="15">
        <v>0.05547453703703704</v>
      </c>
      <c r="G69" s="15">
        <v>0.05547453703703704</v>
      </c>
      <c r="H69" s="14" t="str">
        <f aca="true" t="shared" si="3" ref="H69:H78">TEXT(INT((HOUR(G69)*3600+MINUTE(G69)*60+SECOND(G69))/$J$3/60),"0")&amp;"."&amp;TEXT(MOD((HOUR(G69)*3600+MINUTE(G69)*60+SECOND(G69))/$J$3,60),"00")&amp;"/km"</f>
        <v>6.57/km</v>
      </c>
      <c r="I69" s="15">
        <f t="shared" si="2"/>
        <v>0.019861111111111114</v>
      </c>
      <c r="J69" s="15">
        <f>G69-INDEX($G$5:$G$109,MATCH(D69,$D$5:$D$109,0))</f>
        <v>0</v>
      </c>
    </row>
    <row r="70" spans="1:10" ht="15" customHeight="1">
      <c r="A70" s="14">
        <v>66</v>
      </c>
      <c r="B70" s="20" t="s">
        <v>192</v>
      </c>
      <c r="C70" s="20" t="s">
        <v>193</v>
      </c>
      <c r="D70" s="14" t="s">
        <v>177</v>
      </c>
      <c r="E70" s="20" t="s">
        <v>61</v>
      </c>
      <c r="F70" s="15">
        <v>0.05611111111111111</v>
      </c>
      <c r="G70" s="15">
        <v>0.05611111111111111</v>
      </c>
      <c r="H70" s="14" t="str">
        <f t="shared" si="3"/>
        <v>7.02/km</v>
      </c>
      <c r="I70" s="15">
        <f t="shared" si="2"/>
        <v>0.020497685185185188</v>
      </c>
      <c r="J70" s="15">
        <f>G70-INDEX($G$5:$G$109,MATCH(D70,$D$5:$D$109,0))</f>
        <v>0.009409722222222222</v>
      </c>
    </row>
    <row r="71" spans="1:10" ht="15" customHeight="1">
      <c r="A71" s="14">
        <v>67</v>
      </c>
      <c r="B71" s="20" t="s">
        <v>194</v>
      </c>
      <c r="C71" s="20" t="s">
        <v>193</v>
      </c>
      <c r="D71" s="14" t="s">
        <v>168</v>
      </c>
      <c r="E71" s="20" t="s">
        <v>61</v>
      </c>
      <c r="F71" s="15">
        <v>0.056122685185185185</v>
      </c>
      <c r="G71" s="15">
        <v>0.056122685185185185</v>
      </c>
      <c r="H71" s="14" t="str">
        <f t="shared" si="3"/>
        <v>7.02/km</v>
      </c>
      <c r="I71" s="15">
        <f t="shared" si="2"/>
        <v>0.020509259259259262</v>
      </c>
      <c r="J71" s="15">
        <f>G71-INDEX($G$5:$G$109,MATCH(D71,$D$5:$D$109,0))</f>
        <v>0.014340277777777778</v>
      </c>
    </row>
    <row r="72" spans="1:10" ht="15" customHeight="1">
      <c r="A72" s="14">
        <v>68</v>
      </c>
      <c r="B72" s="20" t="s">
        <v>195</v>
      </c>
      <c r="C72" s="20" t="s">
        <v>196</v>
      </c>
      <c r="D72" s="14" t="s">
        <v>191</v>
      </c>
      <c r="E72" s="20" t="s">
        <v>197</v>
      </c>
      <c r="F72" s="15">
        <v>0.05649305555555556</v>
      </c>
      <c r="G72" s="15">
        <v>0.05649305555555556</v>
      </c>
      <c r="H72" s="14" t="str">
        <f t="shared" si="3"/>
        <v>7.04/km</v>
      </c>
      <c r="I72" s="15">
        <f t="shared" si="2"/>
        <v>0.020879629629629637</v>
      </c>
      <c r="J72" s="15">
        <f>G72-INDEX($G$5:$G$109,MATCH(D72,$D$5:$D$109,0))</f>
        <v>0.0010185185185185228</v>
      </c>
    </row>
    <row r="73" spans="1:10" ht="15" customHeight="1">
      <c r="A73" s="29">
        <v>69</v>
      </c>
      <c r="B73" s="33" t="s">
        <v>27</v>
      </c>
      <c r="C73" s="33" t="s">
        <v>23</v>
      </c>
      <c r="D73" s="29" t="s">
        <v>107</v>
      </c>
      <c r="E73" s="33" t="s">
        <v>229</v>
      </c>
      <c r="F73" s="30">
        <v>0.0566087962962963</v>
      </c>
      <c r="G73" s="30">
        <v>0.0566087962962963</v>
      </c>
      <c r="H73" s="29" t="str">
        <f t="shared" si="3"/>
        <v>7.05/km</v>
      </c>
      <c r="I73" s="30">
        <f t="shared" si="2"/>
        <v>0.02099537037037038</v>
      </c>
      <c r="J73" s="30">
        <f>G73-INDEX($G$5:$G$109,MATCH(D73,$D$5:$D$109,0))</f>
        <v>0.01093750000000001</v>
      </c>
    </row>
    <row r="74" spans="1:10" ht="15" customHeight="1">
      <c r="A74" s="14">
        <v>70</v>
      </c>
      <c r="B74" s="20" t="s">
        <v>151</v>
      </c>
      <c r="C74" s="20" t="s">
        <v>13</v>
      </c>
      <c r="D74" s="14" t="s">
        <v>45</v>
      </c>
      <c r="E74" s="20" t="s">
        <v>152</v>
      </c>
      <c r="F74" s="15">
        <v>0.056620370370370376</v>
      </c>
      <c r="G74" s="15">
        <v>0.056620370370370376</v>
      </c>
      <c r="H74" s="14" t="str">
        <f t="shared" si="3"/>
        <v>7.05/km</v>
      </c>
      <c r="I74" s="15">
        <f t="shared" si="2"/>
        <v>0.021006944444444453</v>
      </c>
      <c r="J74" s="15">
        <f>G74-INDEX($G$5:$G$109,MATCH(D74,$D$5:$D$109,0))</f>
        <v>0.020046296296296305</v>
      </c>
    </row>
    <row r="75" spans="1:10" ht="15" customHeight="1">
      <c r="A75" s="14">
        <v>71</v>
      </c>
      <c r="B75" s="20" t="s">
        <v>198</v>
      </c>
      <c r="C75" s="20" t="s">
        <v>39</v>
      </c>
      <c r="D75" s="14" t="s">
        <v>172</v>
      </c>
      <c r="E75" s="20" t="s">
        <v>118</v>
      </c>
      <c r="F75" s="15">
        <v>0.05668981481481481</v>
      </c>
      <c r="G75" s="15">
        <v>0.05668981481481481</v>
      </c>
      <c r="H75" s="14" t="str">
        <f t="shared" si="3"/>
        <v>7.06/km</v>
      </c>
      <c r="I75" s="15">
        <f t="shared" si="2"/>
        <v>0.021076388888888888</v>
      </c>
      <c r="J75" s="15">
        <f>G75-INDEX($G$5:$G$109,MATCH(D75,$D$5:$D$109,0))</f>
        <v>0.011724537037037033</v>
      </c>
    </row>
    <row r="76" spans="1:10" ht="15" customHeight="1">
      <c r="A76" s="14">
        <v>72</v>
      </c>
      <c r="B76" s="20" t="s">
        <v>153</v>
      </c>
      <c r="C76" s="20" t="s">
        <v>65</v>
      </c>
      <c r="D76" s="14" t="s">
        <v>60</v>
      </c>
      <c r="E76" s="20" t="s">
        <v>31</v>
      </c>
      <c r="F76" s="15">
        <v>0.0569675925925926</v>
      </c>
      <c r="G76" s="15">
        <v>0.0569675925925926</v>
      </c>
      <c r="H76" s="14" t="str">
        <f t="shared" si="3"/>
        <v>7.08/km</v>
      </c>
      <c r="I76" s="15">
        <f t="shared" si="2"/>
        <v>0.021354166666666674</v>
      </c>
      <c r="J76" s="15">
        <f>G76-INDEX($G$5:$G$109,MATCH(D76,$D$5:$D$109,0))</f>
        <v>0.017546296296296303</v>
      </c>
    </row>
    <row r="77" spans="1:10" ht="15" customHeight="1">
      <c r="A77" s="14">
        <v>73</v>
      </c>
      <c r="B77" s="20" t="s">
        <v>199</v>
      </c>
      <c r="C77" s="20" t="s">
        <v>18</v>
      </c>
      <c r="D77" s="14" t="s">
        <v>177</v>
      </c>
      <c r="E77" s="20" t="s">
        <v>118</v>
      </c>
      <c r="F77" s="15">
        <v>0.057118055555555554</v>
      </c>
      <c r="G77" s="15">
        <v>0.057118055555555554</v>
      </c>
      <c r="H77" s="14" t="str">
        <f t="shared" si="3"/>
        <v>7.09/km</v>
      </c>
      <c r="I77" s="15">
        <f t="shared" si="2"/>
        <v>0.02150462962962963</v>
      </c>
      <c r="J77" s="15">
        <f>G77-INDEX($G$5:$G$109,MATCH(D77,$D$5:$D$109,0))</f>
        <v>0.010416666666666664</v>
      </c>
    </row>
    <row r="78" spans="1:10" ht="15" customHeight="1">
      <c r="A78" s="14">
        <v>74</v>
      </c>
      <c r="B78" s="20" t="s">
        <v>154</v>
      </c>
      <c r="C78" s="20" t="s">
        <v>155</v>
      </c>
      <c r="D78" s="14" t="s">
        <v>107</v>
      </c>
      <c r="E78" s="20" t="s">
        <v>118</v>
      </c>
      <c r="F78" s="15">
        <v>0.057152777777777775</v>
      </c>
      <c r="G78" s="15">
        <v>0.057152777777777775</v>
      </c>
      <c r="H78" s="14" t="str">
        <f t="shared" si="3"/>
        <v>7.09/km</v>
      </c>
      <c r="I78" s="15">
        <f t="shared" si="2"/>
        <v>0.02153935185185185</v>
      </c>
      <c r="J78" s="15">
        <f>G78-INDEX($G$5:$G$109,MATCH(D78,$D$5:$D$109,0))</f>
        <v>0.011481481481481481</v>
      </c>
    </row>
    <row r="79" spans="1:10" ht="15" customHeight="1">
      <c r="A79" s="14">
        <v>75</v>
      </c>
      <c r="B79" s="20" t="s">
        <v>200</v>
      </c>
      <c r="C79" s="20" t="s">
        <v>201</v>
      </c>
      <c r="D79" s="14" t="s">
        <v>202</v>
      </c>
      <c r="E79" s="20" t="s">
        <v>225</v>
      </c>
      <c r="F79" s="15">
        <v>0.05759259259259259</v>
      </c>
      <c r="G79" s="15">
        <v>0.05759259259259259</v>
      </c>
      <c r="H79" s="14" t="str">
        <f aca="true" t="shared" si="4" ref="H79:H100">TEXT(INT((HOUR(G79)*3600+MINUTE(G79)*60+SECOND(G79))/$J$3/60),"0")&amp;"."&amp;TEXT(MOD((HOUR(G79)*3600+MINUTE(G79)*60+SECOND(G79))/$J$3,60),"00")&amp;"/km"</f>
        <v>7.13/km</v>
      </c>
      <c r="I79" s="15">
        <f aca="true" t="shared" si="5" ref="I79:I100">G79-$G$5</f>
        <v>0.021979166666666668</v>
      </c>
      <c r="J79" s="15">
        <f>G79-INDEX($G$5:$G$109,MATCH(D79,$D$5:$D$109,0))</f>
        <v>0</v>
      </c>
    </row>
    <row r="80" spans="1:10" ht="15" customHeight="1">
      <c r="A80" s="14">
        <v>76</v>
      </c>
      <c r="B80" s="20" t="s">
        <v>156</v>
      </c>
      <c r="C80" s="20" t="s">
        <v>25</v>
      </c>
      <c r="D80" s="14" t="s">
        <v>107</v>
      </c>
      <c r="E80" s="20" t="s">
        <v>34</v>
      </c>
      <c r="F80" s="15">
        <v>0.05789351851851852</v>
      </c>
      <c r="G80" s="15">
        <v>0.05789351851851852</v>
      </c>
      <c r="H80" s="14" t="str">
        <f t="shared" si="4"/>
        <v>7.15/km</v>
      </c>
      <c r="I80" s="15">
        <f t="shared" si="5"/>
        <v>0.022280092592592594</v>
      </c>
      <c r="J80" s="15">
        <f>G80-INDEX($G$5:$G$109,MATCH(D80,$D$5:$D$109,0))</f>
        <v>0.012222222222222225</v>
      </c>
    </row>
    <row r="81" spans="1:10" ht="15" customHeight="1">
      <c r="A81" s="14">
        <v>77</v>
      </c>
      <c r="B81" s="20" t="s">
        <v>142</v>
      </c>
      <c r="C81" s="20" t="s">
        <v>105</v>
      </c>
      <c r="D81" s="14" t="s">
        <v>88</v>
      </c>
      <c r="E81" s="20" t="s">
        <v>144</v>
      </c>
      <c r="F81" s="15">
        <v>0.05792824074074074</v>
      </c>
      <c r="G81" s="15">
        <v>0.05792824074074074</v>
      </c>
      <c r="H81" s="14" t="str">
        <f t="shared" si="4"/>
        <v>7.15/km</v>
      </c>
      <c r="I81" s="15">
        <f t="shared" si="5"/>
        <v>0.022314814814814815</v>
      </c>
      <c r="J81" s="15">
        <f>G81-INDEX($G$5:$G$109,MATCH(D81,$D$5:$D$109,0))</f>
        <v>0.01489583333333333</v>
      </c>
    </row>
    <row r="82" spans="1:10" ht="15" customHeight="1">
      <c r="A82" s="14">
        <v>78</v>
      </c>
      <c r="B82" s="20" t="s">
        <v>203</v>
      </c>
      <c r="C82" s="20" t="s">
        <v>38</v>
      </c>
      <c r="D82" s="14" t="s">
        <v>184</v>
      </c>
      <c r="E82" s="20" t="s">
        <v>225</v>
      </c>
      <c r="F82" s="15">
        <v>0.05826388888888889</v>
      </c>
      <c r="G82" s="15">
        <v>0.05826388888888889</v>
      </c>
      <c r="H82" s="14" t="str">
        <f t="shared" si="4"/>
        <v>7.18/km</v>
      </c>
      <c r="I82" s="15">
        <f t="shared" si="5"/>
        <v>0.02265046296296297</v>
      </c>
      <c r="J82" s="15">
        <f>G82-INDEX($G$5:$G$109,MATCH(D82,$D$5:$D$109,0))</f>
        <v>0.0074537037037037054</v>
      </c>
    </row>
    <row r="83" spans="1:10" ht="15" customHeight="1">
      <c r="A83" s="14">
        <v>79</v>
      </c>
      <c r="B83" s="20" t="s">
        <v>157</v>
      </c>
      <c r="C83" s="20" t="s">
        <v>63</v>
      </c>
      <c r="D83" s="14" t="s">
        <v>150</v>
      </c>
      <c r="E83" s="20" t="s">
        <v>34</v>
      </c>
      <c r="F83" s="15">
        <v>0.0587037037037037</v>
      </c>
      <c r="G83" s="15">
        <v>0.0587037037037037</v>
      </c>
      <c r="H83" s="14" t="str">
        <f t="shared" si="4"/>
        <v>7.21/km</v>
      </c>
      <c r="I83" s="15">
        <f t="shared" si="5"/>
        <v>0.02309027777777778</v>
      </c>
      <c r="J83" s="15">
        <f>G83-INDEX($G$5:$G$109,MATCH(D83,$D$5:$D$109,0))</f>
        <v>0.003229166666666665</v>
      </c>
    </row>
    <row r="84" spans="1:10" ht="15" customHeight="1">
      <c r="A84" s="14">
        <v>80</v>
      </c>
      <c r="B84" s="20" t="s">
        <v>158</v>
      </c>
      <c r="C84" s="20" t="s">
        <v>75</v>
      </c>
      <c r="D84" s="14" t="s">
        <v>60</v>
      </c>
      <c r="E84" s="20" t="s">
        <v>34</v>
      </c>
      <c r="F84" s="15">
        <v>0.059618055555555556</v>
      </c>
      <c r="G84" s="15">
        <v>0.059618055555555556</v>
      </c>
      <c r="H84" s="14" t="str">
        <f t="shared" si="4"/>
        <v>7.28/km</v>
      </c>
      <c r="I84" s="15">
        <f t="shared" si="5"/>
        <v>0.024004629629629633</v>
      </c>
      <c r="J84" s="15">
        <f>G84-INDEX($G$5:$G$109,MATCH(D84,$D$5:$D$109,0))</f>
        <v>0.02019675925925926</v>
      </c>
    </row>
    <row r="85" spans="1:10" ht="15" customHeight="1">
      <c r="A85" s="14">
        <v>81</v>
      </c>
      <c r="B85" s="20" t="s">
        <v>204</v>
      </c>
      <c r="C85" s="20" t="s">
        <v>190</v>
      </c>
      <c r="D85" s="14" t="s">
        <v>177</v>
      </c>
      <c r="E85" s="20" t="s">
        <v>82</v>
      </c>
      <c r="F85" s="15">
        <v>0.05982638888888889</v>
      </c>
      <c r="G85" s="15">
        <v>0.05982638888888889</v>
      </c>
      <c r="H85" s="14" t="str">
        <f t="shared" si="4"/>
        <v>7.29/km</v>
      </c>
      <c r="I85" s="15">
        <f t="shared" si="5"/>
        <v>0.024212962962962964</v>
      </c>
      <c r="J85" s="15">
        <f>G85-INDEX($G$5:$G$109,MATCH(D85,$D$5:$D$109,0))</f>
        <v>0.013124999999999998</v>
      </c>
    </row>
    <row r="86" spans="1:10" ht="15" customHeight="1">
      <c r="A86" s="14">
        <v>82</v>
      </c>
      <c r="B86" s="20" t="s">
        <v>205</v>
      </c>
      <c r="C86" s="20" t="s">
        <v>206</v>
      </c>
      <c r="D86" s="14" t="s">
        <v>168</v>
      </c>
      <c r="E86" s="20" t="s">
        <v>34</v>
      </c>
      <c r="F86" s="15">
        <v>0.05987268518518518</v>
      </c>
      <c r="G86" s="15">
        <v>0.05987268518518518</v>
      </c>
      <c r="H86" s="14" t="str">
        <f t="shared" si="4"/>
        <v>7.30/km</v>
      </c>
      <c r="I86" s="15">
        <f t="shared" si="5"/>
        <v>0.024259259259259258</v>
      </c>
      <c r="J86" s="15">
        <f>G86-INDEX($G$5:$G$109,MATCH(D86,$D$5:$D$109,0))</f>
        <v>0.018090277777777775</v>
      </c>
    </row>
    <row r="87" spans="1:10" ht="15" customHeight="1">
      <c r="A87" s="14">
        <v>83</v>
      </c>
      <c r="B87" s="20" t="s">
        <v>207</v>
      </c>
      <c r="C87" s="20" t="s">
        <v>208</v>
      </c>
      <c r="D87" s="14" t="s">
        <v>177</v>
      </c>
      <c r="E87" s="20" t="s">
        <v>118</v>
      </c>
      <c r="F87" s="15">
        <v>0.06136574074074074</v>
      </c>
      <c r="G87" s="15">
        <v>0.06136574074074074</v>
      </c>
      <c r="H87" s="14" t="str">
        <f t="shared" si="4"/>
        <v>7.41/km</v>
      </c>
      <c r="I87" s="15">
        <f t="shared" si="5"/>
        <v>0.025752314814814818</v>
      </c>
      <c r="J87" s="15">
        <f>G87-INDEX($G$5:$G$109,MATCH(D87,$D$5:$D$109,0))</f>
        <v>0.014664351851851852</v>
      </c>
    </row>
    <row r="88" spans="1:10" ht="15" customHeight="1">
      <c r="A88" s="14">
        <v>84</v>
      </c>
      <c r="B88" s="20" t="s">
        <v>209</v>
      </c>
      <c r="C88" s="20" t="s">
        <v>32</v>
      </c>
      <c r="D88" s="14" t="s">
        <v>168</v>
      </c>
      <c r="E88" s="20" t="s">
        <v>22</v>
      </c>
      <c r="F88" s="15">
        <v>0.06157407407407408</v>
      </c>
      <c r="G88" s="15">
        <v>0.06157407407407408</v>
      </c>
      <c r="H88" s="14" t="str">
        <f t="shared" si="4"/>
        <v>7.43/km</v>
      </c>
      <c r="I88" s="15">
        <f t="shared" si="5"/>
        <v>0.025960648148148156</v>
      </c>
      <c r="J88" s="15">
        <f>G88-INDEX($G$5:$G$109,MATCH(D88,$D$5:$D$109,0))</f>
        <v>0.019791666666666673</v>
      </c>
    </row>
    <row r="89" spans="1:10" ht="15" customHeight="1">
      <c r="A89" s="14">
        <v>85</v>
      </c>
      <c r="B89" s="20" t="s">
        <v>159</v>
      </c>
      <c r="C89" s="20" t="s">
        <v>160</v>
      </c>
      <c r="D89" s="14" t="s">
        <v>45</v>
      </c>
      <c r="E89" s="20" t="s">
        <v>34</v>
      </c>
      <c r="F89" s="15">
        <v>0.06184027777777778</v>
      </c>
      <c r="G89" s="15">
        <v>0.06184027777777778</v>
      </c>
      <c r="H89" s="14" t="str">
        <f t="shared" si="4"/>
        <v>7.45/km</v>
      </c>
      <c r="I89" s="15">
        <f t="shared" si="5"/>
        <v>0.026226851851851855</v>
      </c>
      <c r="J89" s="15">
        <f>G89-INDEX($G$5:$G$109,MATCH(D89,$D$5:$D$109,0))</f>
        <v>0.025266203703703707</v>
      </c>
    </row>
    <row r="90" spans="1:10" ht="15" customHeight="1">
      <c r="A90" s="14">
        <v>86</v>
      </c>
      <c r="B90" s="20" t="s">
        <v>210</v>
      </c>
      <c r="C90" s="20" t="s">
        <v>211</v>
      </c>
      <c r="D90" s="14" t="s">
        <v>172</v>
      </c>
      <c r="E90" s="20" t="s">
        <v>34</v>
      </c>
      <c r="F90" s="15">
        <v>0.06185185185185185</v>
      </c>
      <c r="G90" s="15">
        <v>0.06185185185185185</v>
      </c>
      <c r="H90" s="14" t="str">
        <f t="shared" si="4"/>
        <v>7.45/km</v>
      </c>
      <c r="I90" s="15">
        <f t="shared" si="5"/>
        <v>0.02623842592592593</v>
      </c>
      <c r="J90" s="15">
        <f>G90-INDEX($G$5:$G$109,MATCH(D90,$D$5:$D$109,0))</f>
        <v>0.016886574074074075</v>
      </c>
    </row>
    <row r="91" spans="1:10" ht="15" customHeight="1">
      <c r="A91" s="14">
        <v>87</v>
      </c>
      <c r="B91" s="20" t="s">
        <v>212</v>
      </c>
      <c r="C91" s="20" t="s">
        <v>190</v>
      </c>
      <c r="D91" s="14" t="s">
        <v>184</v>
      </c>
      <c r="E91" s="20" t="s">
        <v>110</v>
      </c>
      <c r="F91" s="15">
        <v>0.061863425925925926</v>
      </c>
      <c r="G91" s="15">
        <v>0.061863425925925926</v>
      </c>
      <c r="H91" s="14" t="str">
        <f t="shared" si="4"/>
        <v>7.45/km</v>
      </c>
      <c r="I91" s="15">
        <f t="shared" si="5"/>
        <v>0.026250000000000002</v>
      </c>
      <c r="J91" s="15">
        <f>G91-INDEX($G$5:$G$109,MATCH(D91,$D$5:$D$109,0))</f>
        <v>0.011053240740740738</v>
      </c>
    </row>
    <row r="92" spans="1:10" ht="15" customHeight="1">
      <c r="A92" s="14">
        <v>88</v>
      </c>
      <c r="B92" s="20" t="s">
        <v>161</v>
      </c>
      <c r="C92" s="20" t="s">
        <v>162</v>
      </c>
      <c r="D92" s="14" t="s">
        <v>60</v>
      </c>
      <c r="E92" s="20" t="s">
        <v>35</v>
      </c>
      <c r="F92" s="15">
        <v>0.06241898148148148</v>
      </c>
      <c r="G92" s="15">
        <v>0.06241898148148148</v>
      </c>
      <c r="H92" s="14" t="str">
        <f t="shared" si="4"/>
        <v>7.49/km</v>
      </c>
      <c r="I92" s="15">
        <f t="shared" si="5"/>
        <v>0.026805555555555555</v>
      </c>
      <c r="J92" s="15">
        <f>G92-INDEX($G$5:$G$109,MATCH(D92,$D$5:$D$109,0))</f>
        <v>0.022997685185185184</v>
      </c>
    </row>
    <row r="93" spans="1:10" ht="15" customHeight="1">
      <c r="A93" s="14">
        <v>89</v>
      </c>
      <c r="B93" s="20" t="s">
        <v>213</v>
      </c>
      <c r="C93" s="20" t="s">
        <v>176</v>
      </c>
      <c r="D93" s="14" t="s">
        <v>168</v>
      </c>
      <c r="E93" s="20" t="s">
        <v>118</v>
      </c>
      <c r="F93" s="15">
        <v>0.06274305555555555</v>
      </c>
      <c r="G93" s="15">
        <v>0.06274305555555555</v>
      </c>
      <c r="H93" s="14" t="str">
        <f t="shared" si="4"/>
        <v>7.51/km</v>
      </c>
      <c r="I93" s="15">
        <f t="shared" si="5"/>
        <v>0.02712962962962963</v>
      </c>
      <c r="J93" s="15">
        <f>G93-INDEX($G$5:$G$109,MATCH(D93,$D$5:$D$109,0))</f>
        <v>0.020960648148148145</v>
      </c>
    </row>
    <row r="94" spans="1:10" ht="15" customHeight="1">
      <c r="A94" s="14">
        <v>90</v>
      </c>
      <c r="B94" s="20" t="s">
        <v>214</v>
      </c>
      <c r="C94" s="20" t="s">
        <v>36</v>
      </c>
      <c r="D94" s="14" t="s">
        <v>168</v>
      </c>
      <c r="E94" s="20" t="s">
        <v>215</v>
      </c>
      <c r="F94" s="15">
        <v>0.06274305555555555</v>
      </c>
      <c r="G94" s="15">
        <v>0.06274305555555555</v>
      </c>
      <c r="H94" s="14" t="str">
        <f t="shared" si="4"/>
        <v>7.51/km</v>
      </c>
      <c r="I94" s="15">
        <f t="shared" si="5"/>
        <v>0.02712962962962963</v>
      </c>
      <c r="J94" s="15">
        <f>G94-INDEX($G$5:$G$109,MATCH(D94,$D$5:$D$109,0))</f>
        <v>0.020960648148148145</v>
      </c>
    </row>
    <row r="95" spans="1:10" ht="15" customHeight="1">
      <c r="A95" s="14">
        <v>91</v>
      </c>
      <c r="B95" s="20" t="s">
        <v>163</v>
      </c>
      <c r="C95" s="20" t="s">
        <v>73</v>
      </c>
      <c r="D95" s="14" t="s">
        <v>55</v>
      </c>
      <c r="E95" s="20" t="s">
        <v>118</v>
      </c>
      <c r="F95" s="15">
        <v>0.06386574074074074</v>
      </c>
      <c r="G95" s="15">
        <v>0.06386574074074074</v>
      </c>
      <c r="H95" s="14" t="str">
        <f t="shared" si="4"/>
        <v>7.60/km</v>
      </c>
      <c r="I95" s="15">
        <f t="shared" si="5"/>
        <v>0.028252314814814813</v>
      </c>
      <c r="J95" s="15">
        <f>G95-INDEX($G$5:$G$109,MATCH(D95,$D$5:$D$109,0))</f>
        <v>0.025601851851851848</v>
      </c>
    </row>
    <row r="96" spans="1:10" ht="15" customHeight="1">
      <c r="A96" s="14">
        <v>92</v>
      </c>
      <c r="B96" s="20" t="s">
        <v>164</v>
      </c>
      <c r="C96" s="20" t="s">
        <v>165</v>
      </c>
      <c r="D96" s="14" t="s">
        <v>55</v>
      </c>
      <c r="E96" s="20" t="s">
        <v>26</v>
      </c>
      <c r="F96" s="15">
        <v>0.06402777777777778</v>
      </c>
      <c r="G96" s="15">
        <v>0.06402777777777778</v>
      </c>
      <c r="H96" s="14" t="str">
        <f t="shared" si="4"/>
        <v>8.01/km</v>
      </c>
      <c r="I96" s="15">
        <f t="shared" si="5"/>
        <v>0.028414351851851857</v>
      </c>
      <c r="J96" s="15">
        <f>G96-INDEX($G$5:$G$109,MATCH(D96,$D$5:$D$109,0))</f>
        <v>0.02576388888888889</v>
      </c>
    </row>
    <row r="97" spans="1:10" ht="15" customHeight="1">
      <c r="A97" s="14">
        <v>93</v>
      </c>
      <c r="B97" s="20" t="s">
        <v>216</v>
      </c>
      <c r="C97" s="20" t="s">
        <v>217</v>
      </c>
      <c r="D97" s="14" t="s">
        <v>168</v>
      </c>
      <c r="E97" s="20" t="s">
        <v>218</v>
      </c>
      <c r="F97" s="15">
        <v>0.07141203703703704</v>
      </c>
      <c r="G97" s="15">
        <v>0.07141203703703704</v>
      </c>
      <c r="H97" s="14" t="str">
        <f t="shared" si="4"/>
        <v>8.57/km</v>
      </c>
      <c r="I97" s="15">
        <f t="shared" si="5"/>
        <v>0.035798611111111114</v>
      </c>
      <c r="J97" s="15">
        <f>G97-INDEX($G$5:$G$109,MATCH(D97,$D$5:$D$109,0))</f>
        <v>0.02962962962962963</v>
      </c>
    </row>
    <row r="98" spans="1:10" ht="15" customHeight="1">
      <c r="A98" s="14">
        <v>94</v>
      </c>
      <c r="B98" s="20" t="s">
        <v>216</v>
      </c>
      <c r="C98" s="20" t="s">
        <v>219</v>
      </c>
      <c r="D98" s="14" t="s">
        <v>168</v>
      </c>
      <c r="E98" s="20" t="s">
        <v>218</v>
      </c>
      <c r="F98" s="15">
        <v>0.07145833333333333</v>
      </c>
      <c r="G98" s="15">
        <v>0.07145833333333333</v>
      </c>
      <c r="H98" s="14" t="str">
        <f t="shared" si="4"/>
        <v>8.57/km</v>
      </c>
      <c r="I98" s="15">
        <f t="shared" si="5"/>
        <v>0.03584490740740741</v>
      </c>
      <c r="J98" s="15">
        <f>G98-INDEX($G$5:$G$109,MATCH(D98,$D$5:$D$109,0))</f>
        <v>0.029675925925925925</v>
      </c>
    </row>
    <row r="99" spans="1:10" ht="15" customHeight="1">
      <c r="A99" s="14">
        <v>95</v>
      </c>
      <c r="B99" s="20" t="s">
        <v>220</v>
      </c>
      <c r="C99" s="20" t="s">
        <v>221</v>
      </c>
      <c r="D99" s="14" t="s">
        <v>184</v>
      </c>
      <c r="E99" s="20" t="s">
        <v>34</v>
      </c>
      <c r="F99" s="15">
        <v>0.07489583333333333</v>
      </c>
      <c r="G99" s="15">
        <v>0.07489583333333333</v>
      </c>
      <c r="H99" s="14" t="str">
        <f t="shared" si="4"/>
        <v>9.23/km</v>
      </c>
      <c r="I99" s="15">
        <f t="shared" si="5"/>
        <v>0.039282407407407405</v>
      </c>
      <c r="J99" s="15">
        <f>G99-INDEX($G$5:$G$109,MATCH(D99,$D$5:$D$109,0))</f>
        <v>0.02408564814814814</v>
      </c>
    </row>
    <row r="100" spans="1:10" ht="15" customHeight="1">
      <c r="A100" s="18">
        <v>96</v>
      </c>
      <c r="B100" s="21" t="s">
        <v>222</v>
      </c>
      <c r="C100" s="21" t="s">
        <v>190</v>
      </c>
      <c r="D100" s="18" t="s">
        <v>177</v>
      </c>
      <c r="E100" s="21" t="s">
        <v>34</v>
      </c>
      <c r="F100" s="17">
        <v>0.07489583333333333</v>
      </c>
      <c r="G100" s="17">
        <v>0.07489583333333333</v>
      </c>
      <c r="H100" s="18" t="str">
        <f t="shared" si="4"/>
        <v>9.23/km</v>
      </c>
      <c r="I100" s="17">
        <f t="shared" si="5"/>
        <v>0.039282407407407405</v>
      </c>
      <c r="J100" s="17">
        <f>G100-INDEX($G$5:$G$109,MATCH(D100,$D$5:$D$109,0))</f>
        <v>0.02819444444444444</v>
      </c>
    </row>
  </sheetData>
  <sheetProtection/>
  <autoFilter ref="A4:J10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Urban Trail Night</v>
      </c>
      <c r="B1" s="26"/>
      <c r="C1" s="27"/>
    </row>
    <row r="2" spans="1:3" ht="24" customHeight="1">
      <c r="A2" s="23" t="str">
        <f>Individuale!A2</f>
        <v>5ª edizione </v>
      </c>
      <c r="B2" s="23"/>
      <c r="C2" s="23"/>
    </row>
    <row r="3" spans="1:3" ht="24" customHeight="1">
      <c r="A3" s="28" t="str">
        <f>Individuale!A3</f>
        <v>Cesano (Roma) Italia - Sabato 24/05/2014</v>
      </c>
      <c r="B3" s="28"/>
      <c r="C3" s="2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9" t="s">
        <v>34</v>
      </c>
      <c r="C5" s="34">
        <v>24</v>
      </c>
    </row>
    <row r="6" spans="1:3" ht="15" customHeight="1">
      <c r="A6" s="14">
        <v>2</v>
      </c>
      <c r="B6" s="20" t="s">
        <v>61</v>
      </c>
      <c r="C6" s="31">
        <v>11</v>
      </c>
    </row>
    <row r="7" spans="1:3" ht="15" customHeight="1">
      <c r="A7" s="14">
        <v>3</v>
      </c>
      <c r="B7" s="20" t="s">
        <v>52</v>
      </c>
      <c r="C7" s="31">
        <v>9</v>
      </c>
    </row>
    <row r="8" spans="1:3" ht="15" customHeight="1">
      <c r="A8" s="14">
        <v>4</v>
      </c>
      <c r="B8" s="20" t="s">
        <v>118</v>
      </c>
      <c r="C8" s="31">
        <v>8</v>
      </c>
    </row>
    <row r="9" spans="1:3" ht="15" customHeight="1">
      <c r="A9" s="14">
        <v>5</v>
      </c>
      <c r="B9" s="20" t="s">
        <v>94</v>
      </c>
      <c r="C9" s="31">
        <v>4</v>
      </c>
    </row>
    <row r="10" spans="1:3" ht="15" customHeight="1">
      <c r="A10" s="14">
        <v>6</v>
      </c>
      <c r="B10" s="20" t="s">
        <v>125</v>
      </c>
      <c r="C10" s="31">
        <v>3</v>
      </c>
    </row>
    <row r="11" spans="1:3" ht="15" customHeight="1">
      <c r="A11" s="14">
        <v>7</v>
      </c>
      <c r="B11" s="20" t="s">
        <v>44</v>
      </c>
      <c r="C11" s="31">
        <v>3</v>
      </c>
    </row>
    <row r="12" spans="1:3" ht="15" customHeight="1">
      <c r="A12" s="14">
        <v>8</v>
      </c>
      <c r="B12" s="20" t="s">
        <v>82</v>
      </c>
      <c r="C12" s="31">
        <v>2</v>
      </c>
    </row>
    <row r="13" spans="1:3" ht="15" customHeight="1">
      <c r="A13" s="14">
        <v>9</v>
      </c>
      <c r="B13" s="20" t="s">
        <v>144</v>
      </c>
      <c r="C13" s="31">
        <v>2</v>
      </c>
    </row>
    <row r="14" spans="1:3" ht="15" customHeight="1">
      <c r="A14" s="14">
        <v>10</v>
      </c>
      <c r="B14" s="20" t="s">
        <v>67</v>
      </c>
      <c r="C14" s="31">
        <v>2</v>
      </c>
    </row>
    <row r="15" spans="1:3" ht="15" customHeight="1">
      <c r="A15" s="14">
        <v>11</v>
      </c>
      <c r="B15" s="20" t="s">
        <v>110</v>
      </c>
      <c r="C15" s="31">
        <v>2</v>
      </c>
    </row>
    <row r="16" spans="1:3" ht="15" customHeight="1">
      <c r="A16" s="14">
        <v>12</v>
      </c>
      <c r="B16" s="20" t="s">
        <v>35</v>
      </c>
      <c r="C16" s="31">
        <v>2</v>
      </c>
    </row>
    <row r="17" spans="1:3" ht="15" customHeight="1">
      <c r="A17" s="14">
        <v>13</v>
      </c>
      <c r="B17" s="20" t="s">
        <v>225</v>
      </c>
      <c r="C17" s="31">
        <v>2</v>
      </c>
    </row>
    <row r="18" spans="1:3" ht="15" customHeight="1">
      <c r="A18" s="14">
        <v>14</v>
      </c>
      <c r="B18" s="20" t="s">
        <v>218</v>
      </c>
      <c r="C18" s="31">
        <v>2</v>
      </c>
    </row>
    <row r="19" spans="1:3" ht="15" customHeight="1">
      <c r="A19" s="14">
        <v>15</v>
      </c>
      <c r="B19" s="20" t="s">
        <v>40</v>
      </c>
      <c r="C19" s="31">
        <v>2</v>
      </c>
    </row>
    <row r="20" spans="1:3" ht="15" customHeight="1">
      <c r="A20" s="14">
        <v>16</v>
      </c>
      <c r="B20" s="20" t="s">
        <v>49</v>
      </c>
      <c r="C20" s="31">
        <v>2</v>
      </c>
    </row>
    <row r="21" spans="1:3" ht="15" customHeight="1">
      <c r="A21" s="14">
        <v>17</v>
      </c>
      <c r="B21" s="20" t="s">
        <v>56</v>
      </c>
      <c r="C21" s="31">
        <v>2</v>
      </c>
    </row>
    <row r="22" spans="1:3" ht="15" customHeight="1">
      <c r="A22" s="14">
        <v>18</v>
      </c>
      <c r="B22" s="20" t="s">
        <v>129</v>
      </c>
      <c r="C22" s="31">
        <v>1</v>
      </c>
    </row>
    <row r="23" spans="1:3" ht="15" customHeight="1">
      <c r="A23" s="14">
        <v>19</v>
      </c>
      <c r="B23" s="20" t="s">
        <v>85</v>
      </c>
      <c r="C23" s="31">
        <v>1</v>
      </c>
    </row>
    <row r="24" spans="1:3" ht="15" customHeight="1">
      <c r="A24" s="14">
        <v>20</v>
      </c>
      <c r="B24" s="20" t="s">
        <v>114</v>
      </c>
      <c r="C24" s="31">
        <v>1</v>
      </c>
    </row>
    <row r="25" spans="1:3" ht="15" customHeight="1">
      <c r="A25" s="29">
        <v>21</v>
      </c>
      <c r="B25" s="33" t="s">
        <v>229</v>
      </c>
      <c r="C25" s="35">
        <v>1</v>
      </c>
    </row>
    <row r="26" spans="1:3" ht="15" customHeight="1">
      <c r="A26" s="14">
        <v>22</v>
      </c>
      <c r="B26" s="20" t="s">
        <v>26</v>
      </c>
      <c r="C26" s="31">
        <v>1</v>
      </c>
    </row>
    <row r="27" spans="1:3" ht="15" customHeight="1">
      <c r="A27" s="14">
        <v>23</v>
      </c>
      <c r="B27" s="20" t="s">
        <v>127</v>
      </c>
      <c r="C27" s="31">
        <v>1</v>
      </c>
    </row>
    <row r="28" spans="1:3" ht="15" customHeight="1">
      <c r="A28" s="14">
        <v>24</v>
      </c>
      <c r="B28" s="20" t="s">
        <v>30</v>
      </c>
      <c r="C28" s="31">
        <v>1</v>
      </c>
    </row>
    <row r="29" spans="1:3" ht="15" customHeight="1">
      <c r="A29" s="14">
        <v>25</v>
      </c>
      <c r="B29" s="20" t="s">
        <v>152</v>
      </c>
      <c r="C29" s="31">
        <v>1</v>
      </c>
    </row>
    <row r="30" spans="1:3" ht="15" customHeight="1">
      <c r="A30" s="14">
        <v>26</v>
      </c>
      <c r="B30" s="20" t="s">
        <v>215</v>
      </c>
      <c r="C30" s="31">
        <v>1</v>
      </c>
    </row>
    <row r="31" spans="1:3" ht="15" customHeight="1">
      <c r="A31" s="14">
        <v>27</v>
      </c>
      <c r="B31" s="20" t="s">
        <v>197</v>
      </c>
      <c r="C31" s="31">
        <v>1</v>
      </c>
    </row>
    <row r="32" spans="1:3" ht="15" customHeight="1">
      <c r="A32" s="14">
        <v>28</v>
      </c>
      <c r="B32" s="20" t="s">
        <v>22</v>
      </c>
      <c r="C32" s="31">
        <v>1</v>
      </c>
    </row>
    <row r="33" spans="1:3" ht="15" customHeight="1">
      <c r="A33" s="14">
        <v>29</v>
      </c>
      <c r="B33" s="20" t="s">
        <v>46</v>
      </c>
      <c r="C33" s="31">
        <v>1</v>
      </c>
    </row>
    <row r="34" spans="1:3" ht="15" customHeight="1">
      <c r="A34" s="14">
        <v>30</v>
      </c>
      <c r="B34" s="20" t="s">
        <v>20</v>
      </c>
      <c r="C34" s="31">
        <v>1</v>
      </c>
    </row>
    <row r="35" spans="1:3" ht="15" customHeight="1">
      <c r="A35" s="18">
        <v>31</v>
      </c>
      <c r="B35" s="21" t="s">
        <v>31</v>
      </c>
      <c r="C35" s="32">
        <v>1</v>
      </c>
    </row>
    <row r="36" ht="12.75">
      <c r="C36" s="2">
        <f>SUM(C5:C35)</f>
        <v>96</v>
      </c>
    </row>
  </sheetData>
  <sheetProtection/>
  <autoFilter ref="A4:C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2014-05-31T19:53:16Z</dcterms:modified>
  <cp:category/>
  <cp:version/>
  <cp:contentType/>
  <cp:contentStatus/>
</cp:coreProperties>
</file>