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'Individuale'!$A$3:$I$199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<sst xmlns="http://schemas.openxmlformats.org/spreadsheetml/2006/main" count="846" uniqueCount="381">
  <si>
    <t xml:space="preserve">FILALI           </t>
  </si>
  <si>
    <t xml:space="preserve">TAYEB          </t>
  </si>
  <si>
    <t xml:space="preserve">S/M </t>
  </si>
  <si>
    <t xml:space="preserve">ACSI CAMPIDOGLIO PALATINO   </t>
  </si>
  <si>
    <t xml:space="preserve">JOUAHER          </t>
  </si>
  <si>
    <t xml:space="preserve">SAMIR          </t>
  </si>
  <si>
    <t xml:space="preserve">AM  </t>
  </si>
  <si>
    <t xml:space="preserve">NUOVA ATLETICA LARIANO      </t>
  </si>
  <si>
    <t xml:space="preserve">IVANYUK          </t>
  </si>
  <si>
    <t xml:space="preserve">OLEH           </t>
  </si>
  <si>
    <t xml:space="preserve">A.S.D. RUNNING EVOLUTION    </t>
  </si>
  <si>
    <t xml:space="preserve">KABBOURI         </t>
  </si>
  <si>
    <t xml:space="preserve">YASSINE        </t>
  </si>
  <si>
    <t xml:space="preserve">ATL. RECANATI               </t>
  </si>
  <si>
    <t xml:space="preserve">ERRADI           </t>
  </si>
  <si>
    <t xml:space="preserve">RACHID         </t>
  </si>
  <si>
    <t xml:space="preserve">COLLEFERRO ATLETICA         </t>
  </si>
  <si>
    <t xml:space="preserve">PAPOCCIA         </t>
  </si>
  <si>
    <t xml:space="preserve">DIEGO          </t>
  </si>
  <si>
    <t xml:space="preserve">POD. AMATORI MOROLO         </t>
  </si>
  <si>
    <t xml:space="preserve">ONESTI           </t>
  </si>
  <si>
    <t xml:space="preserve">FRANCESCO      </t>
  </si>
  <si>
    <t xml:space="preserve">A.S. ATL. ROCCA DI PAPA     </t>
  </si>
  <si>
    <t xml:space="preserve">DI LORETO        </t>
  </si>
  <si>
    <t xml:space="preserve">MARCO          </t>
  </si>
  <si>
    <t xml:space="preserve">A.S.BORGATE RIUNITE SERMON. </t>
  </si>
  <si>
    <t xml:space="preserve">BERNARDINI       </t>
  </si>
  <si>
    <t xml:space="preserve">LUCIANO        </t>
  </si>
  <si>
    <t xml:space="preserve">LBM SPORT TEAM              </t>
  </si>
  <si>
    <t xml:space="preserve">NISTICO'         </t>
  </si>
  <si>
    <t xml:space="preserve">FORTUNATO      </t>
  </si>
  <si>
    <t xml:space="preserve">G.S. AMAT. ESERCITO COMSUP  </t>
  </si>
  <si>
    <t xml:space="preserve">RENCRICCA        </t>
  </si>
  <si>
    <t xml:space="preserve">ASD PALESTRINA RUNNING      </t>
  </si>
  <si>
    <t xml:space="preserve">BASILE           </t>
  </si>
  <si>
    <t xml:space="preserve">GIUSEPPE       </t>
  </si>
  <si>
    <t xml:space="preserve">ASD PODISTICA APRILIA UISP  </t>
  </si>
  <si>
    <t xml:space="preserve">DENGUIR          </t>
  </si>
  <si>
    <t xml:space="preserve">MOURAD         </t>
  </si>
  <si>
    <t xml:space="preserve">CIRELLI          </t>
  </si>
  <si>
    <t xml:space="preserve">AICS CLUB AT.CENTRALE (RM)  </t>
  </si>
  <si>
    <t xml:space="preserve">MILANA           </t>
  </si>
  <si>
    <t xml:space="preserve">CHRISTIAN      </t>
  </si>
  <si>
    <t xml:space="preserve">SIMMEL COLLEFERRO           </t>
  </si>
  <si>
    <t xml:space="preserve">INNOCENTI        </t>
  </si>
  <si>
    <t xml:space="preserve">GIORGIO        </t>
  </si>
  <si>
    <t xml:space="preserve">A.S.D. FREE RUNNERS LARIANO </t>
  </si>
  <si>
    <t xml:space="preserve">ALLEGRI          </t>
  </si>
  <si>
    <t xml:space="preserve">DEVIS          </t>
  </si>
  <si>
    <t xml:space="preserve">TOP RUNNERS VELLETRI        </t>
  </si>
  <si>
    <t xml:space="preserve">CORLIANO'        </t>
  </si>
  <si>
    <t xml:space="preserve">ETTORE         </t>
  </si>
  <si>
    <t xml:space="preserve">GUERRIERI        </t>
  </si>
  <si>
    <t xml:space="preserve">LUIGI          </t>
  </si>
  <si>
    <t xml:space="preserve">ASD PONTE DI NONA           </t>
  </si>
  <si>
    <t xml:space="preserve">TRABUCCO         </t>
  </si>
  <si>
    <t xml:space="preserve">ANTONIO        </t>
  </si>
  <si>
    <t xml:space="preserve">RCF - RUNNING CLUB FUTURA   </t>
  </si>
  <si>
    <t xml:space="preserve">VINCI            </t>
  </si>
  <si>
    <t xml:space="preserve">MASSIMO        </t>
  </si>
  <si>
    <t xml:space="preserve">ATL. ROCCA PRIORA           </t>
  </si>
  <si>
    <t xml:space="preserve">BELARDINI        </t>
  </si>
  <si>
    <t xml:space="preserve">GIANLUCA       </t>
  </si>
  <si>
    <t xml:space="preserve">ATL. AMATORI VELLETRI       </t>
  </si>
  <si>
    <t xml:space="preserve">MANGOLINI        </t>
  </si>
  <si>
    <t xml:space="preserve">ROBERTO        </t>
  </si>
  <si>
    <t xml:space="preserve">LAZIO RUNNERS TEAM A.S.D.   </t>
  </si>
  <si>
    <t xml:space="preserve">RUGGIERO         </t>
  </si>
  <si>
    <t xml:space="preserve">RAFFAELE       </t>
  </si>
  <si>
    <t xml:space="preserve">MALLARDO         </t>
  </si>
  <si>
    <t xml:space="preserve">ATL. ANZIO                  </t>
  </si>
  <si>
    <t xml:space="preserve">PISELLI          </t>
  </si>
  <si>
    <t xml:space="preserve">BRUNO          </t>
  </si>
  <si>
    <t xml:space="preserve">TIVOLI MARATHON             </t>
  </si>
  <si>
    <t xml:space="preserve">NAPOLI           </t>
  </si>
  <si>
    <t xml:space="preserve">FILIPPO        </t>
  </si>
  <si>
    <t xml:space="preserve">ASD PODISTICA POMEZIA       </t>
  </si>
  <si>
    <t xml:space="preserve">TANDA            </t>
  </si>
  <si>
    <t xml:space="preserve">FABRIZIO       </t>
  </si>
  <si>
    <t xml:space="preserve">AMICI PARCO CASTELLI ROMANI </t>
  </si>
  <si>
    <t xml:space="preserve">DE LA CRUZ       </t>
  </si>
  <si>
    <t xml:space="preserve">GARCIA         </t>
  </si>
  <si>
    <t xml:space="preserve">CATENA           </t>
  </si>
  <si>
    <t xml:space="preserve">QUINTO         </t>
  </si>
  <si>
    <t xml:space="preserve">RIMANTI          </t>
  </si>
  <si>
    <t xml:space="preserve">SELICI           </t>
  </si>
  <si>
    <t xml:space="preserve">TONINO         </t>
  </si>
  <si>
    <t xml:space="preserve">CIPOLLONI        </t>
  </si>
  <si>
    <t xml:space="preserve">RICCARDO       </t>
  </si>
  <si>
    <t xml:space="preserve">ATL. LA SBARRA              </t>
  </si>
  <si>
    <t xml:space="preserve">GRAZIOSI         </t>
  </si>
  <si>
    <t xml:space="preserve">ANDREA         </t>
  </si>
  <si>
    <t xml:space="preserve">DI DIONISIO      </t>
  </si>
  <si>
    <t xml:space="preserve">ROSSELLA       </t>
  </si>
  <si>
    <t xml:space="preserve">SALVATORI        </t>
  </si>
  <si>
    <t xml:space="preserve">PAOLA          </t>
  </si>
  <si>
    <t xml:space="preserve">U.S. ROMA 83                </t>
  </si>
  <si>
    <t xml:space="preserve">MANCINI          </t>
  </si>
  <si>
    <t xml:space="preserve">VINCENZO       </t>
  </si>
  <si>
    <t xml:space="preserve">SALVATI          </t>
  </si>
  <si>
    <t xml:space="preserve">LANFRANCO      </t>
  </si>
  <si>
    <t xml:space="preserve">FALLONI          </t>
  </si>
  <si>
    <t xml:space="preserve">LUCCHETTI        </t>
  </si>
  <si>
    <t xml:space="preserve">MARCELLO       </t>
  </si>
  <si>
    <t xml:space="preserve">LATINA RUNNERS              </t>
  </si>
  <si>
    <t xml:space="preserve">POCETTA          </t>
  </si>
  <si>
    <t xml:space="preserve">OLIRIO         </t>
  </si>
  <si>
    <t xml:space="preserve">ASTOLFI          </t>
  </si>
  <si>
    <t xml:space="preserve">LUCA           </t>
  </si>
  <si>
    <t xml:space="preserve">CASO             </t>
  </si>
  <si>
    <t xml:space="preserve">GAETANO        </t>
  </si>
  <si>
    <t xml:space="preserve">TRINCA           </t>
  </si>
  <si>
    <t xml:space="preserve">ACCIARI          </t>
  </si>
  <si>
    <t xml:space="preserve">CLAUDIO        </t>
  </si>
  <si>
    <t xml:space="preserve">BASTIANELLI      </t>
  </si>
  <si>
    <t xml:space="preserve">LORIS          </t>
  </si>
  <si>
    <t xml:space="preserve">ATL. LARIANO RUNNING CLUB   </t>
  </si>
  <si>
    <t xml:space="preserve">DE PETRIS        </t>
  </si>
  <si>
    <t xml:space="preserve">STEFANO        </t>
  </si>
  <si>
    <t xml:space="preserve">ASD NOVA ATL. NETTUNO       </t>
  </si>
  <si>
    <t xml:space="preserve">BELARDI          </t>
  </si>
  <si>
    <t xml:space="preserve">GLAUCO         </t>
  </si>
  <si>
    <t xml:space="preserve">DEL LUCA         </t>
  </si>
  <si>
    <t xml:space="preserve">PARASMO          </t>
  </si>
  <si>
    <t xml:space="preserve">NUOVA PODISTICA LATINA      </t>
  </si>
  <si>
    <t xml:space="preserve">PAPA             </t>
  </si>
  <si>
    <t xml:space="preserve">PASQUALE       </t>
  </si>
  <si>
    <t xml:space="preserve">GAZZILLO         </t>
  </si>
  <si>
    <t xml:space="preserve">A.S.D. ATLETICA LATINA      </t>
  </si>
  <si>
    <t xml:space="preserve">TADDEI           </t>
  </si>
  <si>
    <t xml:space="preserve">MICHELE        </t>
  </si>
  <si>
    <t xml:space="preserve">D'ONORIO         </t>
  </si>
  <si>
    <t xml:space="preserve">MAURO          </t>
  </si>
  <si>
    <t xml:space="preserve">GIOVANNI SCAVO 2000 ATL.    </t>
  </si>
  <si>
    <t xml:space="preserve">COLUCCIELLO      </t>
  </si>
  <si>
    <t xml:space="preserve">ANGELO         </t>
  </si>
  <si>
    <t xml:space="preserve">BENEDETTI        </t>
  </si>
  <si>
    <t xml:space="preserve">ALESSANDRO     </t>
  </si>
  <si>
    <t xml:space="preserve">NATI             </t>
  </si>
  <si>
    <t xml:space="preserve">CUGNETTO         </t>
  </si>
  <si>
    <t xml:space="preserve">C.S. MARINA MILITARE ATL.   </t>
  </si>
  <si>
    <t xml:space="preserve">ZACCARI          </t>
  </si>
  <si>
    <t xml:space="preserve">SPALLOTTA        </t>
  </si>
  <si>
    <t xml:space="preserve">DONATO         </t>
  </si>
  <si>
    <t xml:space="preserve">MASELLA          </t>
  </si>
  <si>
    <t xml:space="preserve">IACOBELLI        </t>
  </si>
  <si>
    <t xml:space="preserve">A.S.D. ATL. CISTERNA        </t>
  </si>
  <si>
    <t xml:space="preserve">BUTTINELLI       </t>
  </si>
  <si>
    <t xml:space="preserve">ENRICA         </t>
  </si>
  <si>
    <t xml:space="preserve">MUSA             </t>
  </si>
  <si>
    <t xml:space="preserve">ELPIDIO        </t>
  </si>
  <si>
    <t xml:space="preserve">A.S.D. POL. PREDATOR CORI   </t>
  </si>
  <si>
    <t xml:space="preserve">BORRO            </t>
  </si>
  <si>
    <t xml:space="preserve">CIMO'            </t>
  </si>
  <si>
    <t xml:space="preserve">SALVATORE      </t>
  </si>
  <si>
    <t xml:space="preserve">CASTELLANO       </t>
  </si>
  <si>
    <t xml:space="preserve">GIANCARLO      </t>
  </si>
  <si>
    <t xml:space="preserve">CARRARINI        </t>
  </si>
  <si>
    <t xml:space="preserve">EVARISTO       </t>
  </si>
  <si>
    <t xml:space="preserve">BALDACCI         </t>
  </si>
  <si>
    <t xml:space="preserve">BORTOLONI        </t>
  </si>
  <si>
    <t xml:space="preserve">NATALE         </t>
  </si>
  <si>
    <t xml:space="preserve">FARINA           </t>
  </si>
  <si>
    <t xml:space="preserve">CECCONI          </t>
  </si>
  <si>
    <t xml:space="preserve">SERGIO         </t>
  </si>
  <si>
    <t xml:space="preserve">G.S. CAT SPORT ROMA         </t>
  </si>
  <si>
    <t xml:space="preserve">TROBIANI         </t>
  </si>
  <si>
    <t xml:space="preserve">GRAZIANO       </t>
  </si>
  <si>
    <t xml:space="preserve">PALLANTE         </t>
  </si>
  <si>
    <t xml:space="preserve">GIANFRANCO     </t>
  </si>
  <si>
    <t xml:space="preserve">NANDO          </t>
  </si>
  <si>
    <t xml:space="preserve">GIORDANI         </t>
  </si>
  <si>
    <t xml:space="preserve">GABRIELLI        </t>
  </si>
  <si>
    <t xml:space="preserve">MARIO          </t>
  </si>
  <si>
    <t xml:space="preserve">DI DOMENICO      </t>
  </si>
  <si>
    <t xml:space="preserve">BUTTARELLI       </t>
  </si>
  <si>
    <t xml:space="preserve">UMBERTO        </t>
  </si>
  <si>
    <t xml:space="preserve">CUCCHIARELLI     </t>
  </si>
  <si>
    <t xml:space="preserve">ELISA          </t>
  </si>
  <si>
    <t xml:space="preserve">GAGLIARDUCCI     </t>
  </si>
  <si>
    <t xml:space="preserve">DOMENICO       </t>
  </si>
  <si>
    <t xml:space="preserve">ZONZIN           </t>
  </si>
  <si>
    <t xml:space="preserve">ASD CENTRO FITNESS MONTELLO </t>
  </si>
  <si>
    <t xml:space="preserve">SILLA            </t>
  </si>
  <si>
    <t xml:space="preserve">NONNI            </t>
  </si>
  <si>
    <t xml:space="preserve">DANIELA        </t>
  </si>
  <si>
    <t xml:space="preserve">AF  </t>
  </si>
  <si>
    <t xml:space="preserve">MAMMUCARI        </t>
  </si>
  <si>
    <t xml:space="preserve">LUNGARINI        </t>
  </si>
  <si>
    <t xml:space="preserve">CARLO          </t>
  </si>
  <si>
    <t xml:space="preserve">ZARFATI          </t>
  </si>
  <si>
    <t xml:space="preserve">LEPROTTI DI VILLA ADA       </t>
  </si>
  <si>
    <t xml:space="preserve">CIARLA           </t>
  </si>
  <si>
    <t xml:space="preserve">DE MARZI         </t>
  </si>
  <si>
    <t xml:space="preserve">LEONCINI         </t>
  </si>
  <si>
    <t xml:space="preserve">PATRIZIA       </t>
  </si>
  <si>
    <t xml:space="preserve">BIANCUCCI        </t>
  </si>
  <si>
    <t xml:space="preserve">UISP ATLETICA SABAUDIA      </t>
  </si>
  <si>
    <t xml:space="preserve">MOSCHITTI        </t>
  </si>
  <si>
    <t xml:space="preserve">TIMPERI          </t>
  </si>
  <si>
    <t xml:space="preserve">DI PAOLO         </t>
  </si>
  <si>
    <t xml:space="preserve">VARTOLO          </t>
  </si>
  <si>
    <t xml:space="preserve">FRANCO         </t>
  </si>
  <si>
    <t xml:space="preserve">ERMACORA         </t>
  </si>
  <si>
    <t xml:space="preserve">DAVID          </t>
  </si>
  <si>
    <t xml:space="preserve">ROMAGGIOLI       </t>
  </si>
  <si>
    <t xml:space="preserve">SANDRO         </t>
  </si>
  <si>
    <t xml:space="preserve">COSTA            </t>
  </si>
  <si>
    <t xml:space="preserve">MASSIMILIANO   </t>
  </si>
  <si>
    <t xml:space="preserve">CARDARELLI       </t>
  </si>
  <si>
    <t xml:space="preserve">TEBALDO        </t>
  </si>
  <si>
    <t xml:space="preserve">DE ROSA          </t>
  </si>
  <si>
    <t xml:space="preserve">LAURI            </t>
  </si>
  <si>
    <t xml:space="preserve">FRANCESCA      </t>
  </si>
  <si>
    <t xml:space="preserve">RICCI            </t>
  </si>
  <si>
    <t xml:space="preserve">MAURIZIO       </t>
  </si>
  <si>
    <t xml:space="preserve">GIACCIO          </t>
  </si>
  <si>
    <t xml:space="preserve">CARONTI          </t>
  </si>
  <si>
    <t xml:space="preserve">IVANO          </t>
  </si>
  <si>
    <t xml:space="preserve">ERMINI           </t>
  </si>
  <si>
    <t xml:space="preserve">GIULIANO       </t>
  </si>
  <si>
    <t xml:space="preserve">VASSELLI         </t>
  </si>
  <si>
    <t xml:space="preserve">CHIALASTRI       </t>
  </si>
  <si>
    <t xml:space="preserve">CAPPELLINI       </t>
  </si>
  <si>
    <t xml:space="preserve">TITO           </t>
  </si>
  <si>
    <t xml:space="preserve">SANTARELLI       </t>
  </si>
  <si>
    <t xml:space="preserve">DI NOIA          </t>
  </si>
  <si>
    <t xml:space="preserve">MARTINO        </t>
  </si>
  <si>
    <t xml:space="preserve">PACIFICO         </t>
  </si>
  <si>
    <t xml:space="preserve">NICOTRA          </t>
  </si>
  <si>
    <t xml:space="preserve">GIOVANNI       </t>
  </si>
  <si>
    <t xml:space="preserve">GIARDINO         </t>
  </si>
  <si>
    <t xml:space="preserve">PIGNORIO         </t>
  </si>
  <si>
    <t xml:space="preserve">ROSANNA        </t>
  </si>
  <si>
    <t xml:space="preserve">A.S. AMATORI VILLA PAMPHILI </t>
  </si>
  <si>
    <t xml:space="preserve">MACARIO          </t>
  </si>
  <si>
    <t xml:space="preserve">FURIO            </t>
  </si>
  <si>
    <t xml:space="preserve">RAMPINI          </t>
  </si>
  <si>
    <t xml:space="preserve">ARCANGELO      </t>
  </si>
  <si>
    <t xml:space="preserve">ARDITO           </t>
  </si>
  <si>
    <t xml:space="preserve">VENDITTI         </t>
  </si>
  <si>
    <t xml:space="preserve">EMANUELE       </t>
  </si>
  <si>
    <t xml:space="preserve">MOSCA            </t>
  </si>
  <si>
    <t xml:space="preserve">CLAUSER          </t>
  </si>
  <si>
    <t xml:space="preserve">ALO'             </t>
  </si>
  <si>
    <t>DI GIACOMANTONIO</t>
  </si>
  <si>
    <t xml:space="preserve">ALBERTO        </t>
  </si>
  <si>
    <t xml:space="preserve">ABATE            </t>
  </si>
  <si>
    <t xml:space="preserve">FELICETTI        </t>
  </si>
  <si>
    <t xml:space="preserve">A.S.D. BOVILLE PODISTICA    </t>
  </si>
  <si>
    <t xml:space="preserve">RADICIOLI        </t>
  </si>
  <si>
    <t xml:space="preserve">CACIAGLI         </t>
  </si>
  <si>
    <t xml:space="preserve">PAOLO          </t>
  </si>
  <si>
    <t xml:space="preserve">CATRACCHIA       </t>
  </si>
  <si>
    <t xml:space="preserve">LEONELLO       </t>
  </si>
  <si>
    <t xml:space="preserve">PROIETTI         </t>
  </si>
  <si>
    <t xml:space="preserve">MOLITERNO        </t>
  </si>
  <si>
    <t xml:space="preserve">PRETTO           </t>
  </si>
  <si>
    <t xml:space="preserve">MORRONI          </t>
  </si>
  <si>
    <t xml:space="preserve">MONTEFERRI       </t>
  </si>
  <si>
    <t xml:space="preserve">LUCIA          </t>
  </si>
  <si>
    <t xml:space="preserve">NAIMO            </t>
  </si>
  <si>
    <t xml:space="preserve">LEANDRI          </t>
  </si>
  <si>
    <t xml:space="preserve">CLAUDIA        </t>
  </si>
  <si>
    <t xml:space="preserve">MASTRELLA        </t>
  </si>
  <si>
    <t xml:space="preserve">SABBATINI        </t>
  </si>
  <si>
    <t xml:space="preserve">MORENO         </t>
  </si>
  <si>
    <t xml:space="preserve">PAGLIUCA         </t>
  </si>
  <si>
    <t xml:space="preserve">CENCIONI         </t>
  </si>
  <si>
    <t xml:space="preserve">CAMILLI          </t>
  </si>
  <si>
    <t xml:space="preserve">OLIVASTRINI      </t>
  </si>
  <si>
    <t xml:space="preserve">DARIO          </t>
  </si>
  <si>
    <t xml:space="preserve">FATELLO          </t>
  </si>
  <si>
    <t xml:space="preserve">CALICIOTTI       </t>
  </si>
  <si>
    <t xml:space="preserve">SPOLETINI        </t>
  </si>
  <si>
    <t xml:space="preserve">MONDINI          </t>
  </si>
  <si>
    <t xml:space="preserve">FEDERICO       </t>
  </si>
  <si>
    <t xml:space="preserve">PIERONI          </t>
  </si>
  <si>
    <t xml:space="preserve">ALDO           </t>
  </si>
  <si>
    <t xml:space="preserve">ABBADINI         </t>
  </si>
  <si>
    <t xml:space="preserve">ORSINGHER        </t>
  </si>
  <si>
    <t xml:space="preserve">ENZO           </t>
  </si>
  <si>
    <t xml:space="preserve">A.S.D. ATLETICA VITA        </t>
  </si>
  <si>
    <t xml:space="preserve">CASTRI           </t>
  </si>
  <si>
    <t xml:space="preserve">POMPA            </t>
  </si>
  <si>
    <t xml:space="preserve">SIMONA         </t>
  </si>
  <si>
    <t xml:space="preserve">TEDESCHI         </t>
  </si>
  <si>
    <t xml:space="preserve">BONO             </t>
  </si>
  <si>
    <t xml:space="preserve">VAINA          </t>
  </si>
  <si>
    <t xml:space="preserve">CUGINI           </t>
  </si>
  <si>
    <t xml:space="preserve">ANTONELLA      </t>
  </si>
  <si>
    <t xml:space="preserve">AGABITI          </t>
  </si>
  <si>
    <t xml:space="preserve">CAROLINA       </t>
  </si>
  <si>
    <t xml:space="preserve">A.S. RUNNERS SANGEMINI      </t>
  </si>
  <si>
    <t xml:space="preserve">SIMONE         </t>
  </si>
  <si>
    <t xml:space="preserve">DE LUCA          </t>
  </si>
  <si>
    <t xml:space="preserve">ERMANNO        </t>
  </si>
  <si>
    <t xml:space="preserve">LOMUSCIO         </t>
  </si>
  <si>
    <t xml:space="preserve">NICOLA         </t>
  </si>
  <si>
    <t xml:space="preserve">ANGELINI         </t>
  </si>
  <si>
    <t xml:space="preserve">LINO           </t>
  </si>
  <si>
    <t xml:space="preserve">CASALE           </t>
  </si>
  <si>
    <t xml:space="preserve">ALBERTA        </t>
  </si>
  <si>
    <t xml:space="preserve">ANDOLFI          </t>
  </si>
  <si>
    <t xml:space="preserve">ARMANDO        </t>
  </si>
  <si>
    <t xml:space="preserve">ROMANI           </t>
  </si>
  <si>
    <t xml:space="preserve">TARTAGLIA        </t>
  </si>
  <si>
    <t xml:space="preserve">ALVARO         </t>
  </si>
  <si>
    <t xml:space="preserve">PENNACCHI        </t>
  </si>
  <si>
    <t xml:space="preserve">BOTTI            </t>
  </si>
  <si>
    <t xml:space="preserve">CAPUOZZO         </t>
  </si>
  <si>
    <t xml:space="preserve">LA CAPRA         </t>
  </si>
  <si>
    <t xml:space="preserve">CHIARA         </t>
  </si>
  <si>
    <t xml:space="preserve">BOSCO            </t>
  </si>
  <si>
    <t xml:space="preserve">COLETTA          </t>
  </si>
  <si>
    <t xml:space="preserve">GIACOMO        </t>
  </si>
  <si>
    <t xml:space="preserve">MASSOTTI         </t>
  </si>
  <si>
    <t xml:space="preserve">EZIO           </t>
  </si>
  <si>
    <t xml:space="preserve">ROSATI           </t>
  </si>
  <si>
    <t xml:space="preserve">PECORARI         </t>
  </si>
  <si>
    <t xml:space="preserve">POMANTE          </t>
  </si>
  <si>
    <t xml:space="preserve">LOLLI            </t>
  </si>
  <si>
    <t xml:space="preserve">CRISTIAN       </t>
  </si>
  <si>
    <t xml:space="preserve">BARTOLI          </t>
  </si>
  <si>
    <t xml:space="preserve">COLURCIO         </t>
  </si>
  <si>
    <t xml:space="preserve">LUPI             </t>
  </si>
  <si>
    <t xml:space="preserve">AGLIOLICCHI      </t>
  </si>
  <si>
    <t xml:space="preserve">RUSSO            </t>
  </si>
  <si>
    <t xml:space="preserve">SILVIA         </t>
  </si>
  <si>
    <t xml:space="preserve">ROMEI            </t>
  </si>
  <si>
    <t xml:space="preserve">FABIO          </t>
  </si>
  <si>
    <t xml:space="preserve">RUNNERS CLUB ANAGNI         </t>
  </si>
  <si>
    <t xml:space="preserve">CIANFONI         </t>
  </si>
  <si>
    <t xml:space="preserve">ANNA           </t>
  </si>
  <si>
    <t xml:space="preserve">TARTAMELLI       </t>
  </si>
  <si>
    <t xml:space="preserve">LINA           </t>
  </si>
  <si>
    <t xml:space="preserve">AMATORI POD. TERNI          </t>
  </si>
  <si>
    <t xml:space="preserve">MERCI            </t>
  </si>
  <si>
    <t xml:space="preserve">VITTORINO      </t>
  </si>
  <si>
    <t xml:space="preserve">CHIAPPIN         </t>
  </si>
  <si>
    <t xml:space="preserve">GEREMIA        </t>
  </si>
  <si>
    <t xml:space="preserve">CARMINE        </t>
  </si>
  <si>
    <t xml:space="preserve">CANNUCCIA        </t>
  </si>
  <si>
    <t xml:space="preserve">ROSSANO        </t>
  </si>
  <si>
    <t xml:space="preserve">FERRARI          </t>
  </si>
  <si>
    <t xml:space="preserve">CURINA           </t>
  </si>
  <si>
    <t xml:space="preserve">GIANNI         </t>
  </si>
  <si>
    <t xml:space="preserve">FELICI           </t>
  </si>
  <si>
    <t xml:space="preserve">CAVOLA           </t>
  </si>
  <si>
    <t xml:space="preserve">TANIA          </t>
  </si>
  <si>
    <t xml:space="preserve">ELIGIO         </t>
  </si>
  <si>
    <t xml:space="preserve">AMATO            </t>
  </si>
  <si>
    <t xml:space="preserve">ARNALDO        </t>
  </si>
  <si>
    <t>Lariano (RM) Italia - Domenica 17/01/2010</t>
  </si>
  <si>
    <t xml:space="preserve">A.S.D. PODISTICA SOLIDARIETA'      </t>
  </si>
  <si>
    <r>
      <t xml:space="preserve">Corri per l'Avis </t>
    </r>
    <r>
      <rPr>
        <i/>
        <sz val="18"/>
        <rFont val="Arial"/>
        <family val="2"/>
      </rPr>
      <t>1ª edizione</t>
    </r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</si>
  <si>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</si>
  <si>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</si>
  <si>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</si>
  <si>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</si>
  <si>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</si>
  <si>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</si>
  <si>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</si>
  <si>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</si>
  <si>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</si>
  <si>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</si>
  <si>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</si>
  <si>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MM35</t>
  </si>
  <si>
    <t>MM40</t>
  </si>
  <si>
    <t>MM45</t>
  </si>
  <si>
    <t>MM50</t>
  </si>
  <si>
    <t>MF35</t>
  </si>
  <si>
    <t>MM55</t>
  </si>
  <si>
    <t>MM60</t>
  </si>
  <si>
    <t>MF40</t>
  </si>
  <si>
    <t>MF45</t>
  </si>
  <si>
    <t>MF50</t>
  </si>
  <si>
    <t>MM65</t>
  </si>
  <si>
    <t>MM70</t>
  </si>
  <si>
    <t>MM75</t>
  </si>
  <si>
    <t>MF60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</si>
</sst>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165" fontId="15" fillId="0" borderId="6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9" xfId="0" applyFont="1" applyBorder="1" applyAlignment="1">
      <alignment vertical="center"/>
    </xf>
    <xf numFmtId="0" fontId="15" fillId="0" borderId="9" xfId="0" applyNumberFormat="1" applyFont="1" applyBorder="1" applyAlignment="1">
      <alignment horizontal="center" vertical="center"/>
    </xf>
    <xf numFmtId="1" fontId="5" fillId="3" borderId="3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5" xfId="0" applyFont="1" applyFill="1" applyBorder="1" applyAlignment="1">
      <alignment vertical="center"/>
    </xf>
    <xf numFmtId="21" fontId="0" fillId="0" borderId="5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21" fontId="0" fillId="0" borderId="6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21" fontId="0" fillId="0" borderId="7" xfId="0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vertical="center"/>
    </xf>
    <xf numFmtId="21" fontId="15" fillId="0" borderId="6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9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3" t="s">
        <v>355</v>
      </c>
      <c r="B1" s="33"/>
      <c r="C1" s="33"/>
      <c r="D1" s="33"/>
      <c r="E1" s="33"/>
      <c r="F1" s="33"/>
      <c r="G1" s="34"/>
      <c r="H1" s="34"/>
      <c r="I1" s="34"/>
    </row>
    <row r="2" spans="1:9" ht="24.75" customHeight="1" thickBot="1">
      <c r="A2" s="35" t="s">
        <v>353</v>
      </c>
      <c r="B2" s="36"/>
      <c r="C2" s="36"/>
      <c r="D2" s="36"/>
      <c r="E2" s="36"/>
      <c r="F2" s="36"/>
      <c r="G2" s="37"/>
      <c r="H2" s="6" t="s">
        <v>356</v>
      </c>
      <c r="I2" s="7">
        <v>9.8</v>
      </c>
    </row>
    <row r="3" spans="1:9" ht="37.5" customHeight="1" thickBot="1">
      <c r="A3" s="32" t="s">
        <v>357</v>
      </c>
      <c r="B3" s="8" t="s">
        <v>358</v>
      </c>
      <c r="C3" s="9" t="s">
        <v>359</v>
      </c>
      <c r="D3" s="9" t="s">
        <v>360</v>
      </c>
      <c r="E3" s="10" t="s">
        <v>361</v>
      </c>
      <c r="F3" s="11" t="s">
        <v>362</v>
      </c>
      <c r="G3" s="11" t="s">
        <v>363</v>
      </c>
      <c r="H3" s="11" t="s">
        <v>364</v>
      </c>
      <c r="I3" s="12" t="s">
        <v>365</v>
      </c>
    </row>
    <row r="4" spans="1:9" s="1" customFormat="1" ht="15" customHeight="1">
      <c r="A4" s="21">
        <v>1</v>
      </c>
      <c r="B4" s="45" t="s">
        <v>0</v>
      </c>
      <c r="C4" s="45" t="s">
        <v>1</v>
      </c>
      <c r="D4" s="21" t="s">
        <v>2</v>
      </c>
      <c r="E4" s="45" t="s">
        <v>3</v>
      </c>
      <c r="F4" s="46">
        <v>0.020335648148148148</v>
      </c>
      <c r="G4" s="15" t="str">
        <f aca="true" t="shared" si="0" ref="G4:G67">TEXT(INT((HOUR(F4)*3600+MINUTE(F4)*60+SECOND(F4))/$I$2/60),"0")&amp;"."&amp;TEXT(MOD((HOUR(F4)*3600+MINUTE(F4)*60+SECOND(F4))/$I$2,60),"00")&amp;"/km"</f>
        <v>2.59/km</v>
      </c>
      <c r="H4" s="16">
        <f>F4-$F$4</f>
        <v>0</v>
      </c>
      <c r="I4" s="16">
        <f>F4-INDEX($F$4:$F$199,MATCH(D4,$D$4:$D$199,0))</f>
        <v>0</v>
      </c>
    </row>
    <row r="5" spans="1:9" s="1" customFormat="1" ht="15" customHeight="1">
      <c r="A5" s="22">
        <v>2</v>
      </c>
      <c r="B5" s="47" t="s">
        <v>4</v>
      </c>
      <c r="C5" s="47" t="s">
        <v>5</v>
      </c>
      <c r="D5" s="22" t="s">
        <v>6</v>
      </c>
      <c r="E5" s="47" t="s">
        <v>7</v>
      </c>
      <c r="F5" s="48">
        <v>0.021145833333333332</v>
      </c>
      <c r="G5" s="17" t="str">
        <f t="shared" si="0"/>
        <v>3.06/km</v>
      </c>
      <c r="H5" s="18">
        <f>F5-$F$4</f>
        <v>0.0008101851851851846</v>
      </c>
      <c r="I5" s="18">
        <f>F5-INDEX($F$4:$F$199,MATCH(D5,$D$4:$D$199,0))</f>
        <v>0</v>
      </c>
    </row>
    <row r="6" spans="1:9" s="1" customFormat="1" ht="15" customHeight="1">
      <c r="A6" s="22">
        <v>3</v>
      </c>
      <c r="B6" s="47" t="s">
        <v>8</v>
      </c>
      <c r="C6" s="47" t="s">
        <v>9</v>
      </c>
      <c r="D6" s="22" t="s">
        <v>2</v>
      </c>
      <c r="E6" s="47" t="s">
        <v>10</v>
      </c>
      <c r="F6" s="48">
        <v>0.021331018518518517</v>
      </c>
      <c r="G6" s="17" t="str">
        <f t="shared" si="0"/>
        <v>3.08/km</v>
      </c>
      <c r="H6" s="18">
        <f aca="true" t="shared" si="1" ref="H6:H69">F6-$F$4</f>
        <v>0.0009953703703703687</v>
      </c>
      <c r="I6" s="18">
        <f>F6-INDEX($F$4:$F$199,MATCH(D6,$D$4:$D$199,0))</f>
        <v>0.0009953703703703687</v>
      </c>
    </row>
    <row r="7" spans="1:9" s="1" customFormat="1" ht="15" customHeight="1">
      <c r="A7" s="22">
        <v>4</v>
      </c>
      <c r="B7" s="47" t="s">
        <v>11</v>
      </c>
      <c r="C7" s="47" t="s">
        <v>12</v>
      </c>
      <c r="D7" s="22" t="s">
        <v>2</v>
      </c>
      <c r="E7" s="47" t="s">
        <v>13</v>
      </c>
      <c r="F7" s="48">
        <v>0.021863425925925925</v>
      </c>
      <c r="G7" s="17" t="str">
        <f t="shared" si="0"/>
        <v>3.13/km</v>
      </c>
      <c r="H7" s="18">
        <f t="shared" si="1"/>
        <v>0.0015277777777777772</v>
      </c>
      <c r="I7" s="18">
        <f>F7-INDEX($F$4:$F$199,MATCH(D7,$D$4:$D$199,0))</f>
        <v>0.0015277777777777772</v>
      </c>
    </row>
    <row r="8" spans="1:9" s="1" customFormat="1" ht="15" customHeight="1">
      <c r="A8" s="22">
        <v>5</v>
      </c>
      <c r="B8" s="47" t="s">
        <v>14</v>
      </c>
      <c r="C8" s="47" t="s">
        <v>15</v>
      </c>
      <c r="D8" s="22" t="s">
        <v>367</v>
      </c>
      <c r="E8" s="47" t="s">
        <v>16</v>
      </c>
      <c r="F8" s="48">
        <v>0.023240740740740742</v>
      </c>
      <c r="G8" s="17" t="str">
        <f t="shared" si="0"/>
        <v>3.25/km</v>
      </c>
      <c r="H8" s="18">
        <f t="shared" si="1"/>
        <v>0.0029050925925925945</v>
      </c>
      <c r="I8" s="18">
        <f>F8-INDEX($F$4:$F$199,MATCH(D8,$D$4:$D$199,0))</f>
        <v>0</v>
      </c>
    </row>
    <row r="9" spans="1:9" s="1" customFormat="1" ht="15" customHeight="1">
      <c r="A9" s="22">
        <v>6</v>
      </c>
      <c r="B9" s="47" t="s">
        <v>17</v>
      </c>
      <c r="C9" s="47" t="s">
        <v>18</v>
      </c>
      <c r="D9" s="22" t="s">
        <v>367</v>
      </c>
      <c r="E9" s="47" t="s">
        <v>19</v>
      </c>
      <c r="F9" s="48">
        <v>0.02326388888888889</v>
      </c>
      <c r="G9" s="17" t="str">
        <f t="shared" si="0"/>
        <v>3.25/km</v>
      </c>
      <c r="H9" s="18">
        <f t="shared" si="1"/>
        <v>0.0029282407407407417</v>
      </c>
      <c r="I9" s="18">
        <f>F9-INDEX($F$4:$F$199,MATCH(D9,$D$4:$D$199,0))</f>
        <v>2.314814814814714E-05</v>
      </c>
    </row>
    <row r="10" spans="1:9" s="1" customFormat="1" ht="15" customHeight="1">
      <c r="A10" s="22">
        <v>7</v>
      </c>
      <c r="B10" s="47" t="s">
        <v>20</v>
      </c>
      <c r="C10" s="47" t="s">
        <v>21</v>
      </c>
      <c r="D10" s="22" t="s">
        <v>368</v>
      </c>
      <c r="E10" s="47" t="s">
        <v>22</v>
      </c>
      <c r="F10" s="48">
        <v>0.024189814814814817</v>
      </c>
      <c r="G10" s="17" t="str">
        <f t="shared" si="0"/>
        <v>3.33/km</v>
      </c>
      <c r="H10" s="18">
        <f t="shared" si="1"/>
        <v>0.003854166666666669</v>
      </c>
      <c r="I10" s="18">
        <f>F10-INDEX($F$4:$F$199,MATCH(D10,$D$4:$D$199,0))</f>
        <v>0</v>
      </c>
    </row>
    <row r="11" spans="1:9" s="1" customFormat="1" ht="15" customHeight="1">
      <c r="A11" s="22">
        <v>8</v>
      </c>
      <c r="B11" s="47" t="s">
        <v>23</v>
      </c>
      <c r="C11" s="47" t="s">
        <v>24</v>
      </c>
      <c r="D11" s="22" t="s">
        <v>367</v>
      </c>
      <c r="E11" s="47" t="s">
        <v>25</v>
      </c>
      <c r="F11" s="48">
        <v>0.024259259259259258</v>
      </c>
      <c r="G11" s="17" t="str">
        <f t="shared" si="0"/>
        <v>3.34/km</v>
      </c>
      <c r="H11" s="18">
        <f t="shared" si="1"/>
        <v>0.00392361111111111</v>
      </c>
      <c r="I11" s="18">
        <f>F11-INDEX($F$4:$F$199,MATCH(D11,$D$4:$D$199,0))</f>
        <v>0.0010185185185185158</v>
      </c>
    </row>
    <row r="12" spans="1:9" s="1" customFormat="1" ht="15" customHeight="1">
      <c r="A12" s="22">
        <v>9</v>
      </c>
      <c r="B12" s="47" t="s">
        <v>26</v>
      </c>
      <c r="C12" s="47" t="s">
        <v>27</v>
      </c>
      <c r="D12" s="22" t="s">
        <v>369</v>
      </c>
      <c r="E12" s="47" t="s">
        <v>28</v>
      </c>
      <c r="F12" s="48">
        <v>0.024293981481481482</v>
      </c>
      <c r="G12" s="17" t="str">
        <f t="shared" si="0"/>
        <v>3.34/km</v>
      </c>
      <c r="H12" s="18">
        <f t="shared" si="1"/>
        <v>0.0039583333333333345</v>
      </c>
      <c r="I12" s="18">
        <f>F12-INDEX($F$4:$F$199,MATCH(D12,$D$4:$D$199,0))</f>
        <v>0</v>
      </c>
    </row>
    <row r="13" spans="1:9" s="1" customFormat="1" ht="15" customHeight="1">
      <c r="A13" s="22">
        <v>10</v>
      </c>
      <c r="B13" s="47" t="s">
        <v>29</v>
      </c>
      <c r="C13" s="47" t="s">
        <v>30</v>
      </c>
      <c r="D13" s="22" t="s">
        <v>368</v>
      </c>
      <c r="E13" s="47" t="s">
        <v>31</v>
      </c>
      <c r="F13" s="48">
        <v>0.024444444444444446</v>
      </c>
      <c r="G13" s="17" t="str">
        <f t="shared" si="0"/>
        <v>3.36/km</v>
      </c>
      <c r="H13" s="18">
        <f t="shared" si="1"/>
        <v>0.004108796296296298</v>
      </c>
      <c r="I13" s="18">
        <f>F13-INDEX($F$4:$F$199,MATCH(D13,$D$4:$D$199,0))</f>
        <v>0.00025462962962962896</v>
      </c>
    </row>
    <row r="14" spans="1:9" s="1" customFormat="1" ht="15" customHeight="1">
      <c r="A14" s="22">
        <v>11</v>
      </c>
      <c r="B14" s="47" t="s">
        <v>32</v>
      </c>
      <c r="C14" s="47" t="s">
        <v>24</v>
      </c>
      <c r="D14" s="22" t="s">
        <v>367</v>
      </c>
      <c r="E14" s="47" t="s">
        <v>33</v>
      </c>
      <c r="F14" s="48">
        <v>0.02478009259259259</v>
      </c>
      <c r="G14" s="17" t="str">
        <f t="shared" si="0"/>
        <v>3.38/km</v>
      </c>
      <c r="H14" s="18">
        <f t="shared" si="1"/>
        <v>0.004444444444444442</v>
      </c>
      <c r="I14" s="18">
        <f>F14-INDEX($F$4:$F$199,MATCH(D14,$D$4:$D$199,0))</f>
        <v>0.0015393518518518473</v>
      </c>
    </row>
    <row r="15" spans="1:9" s="1" customFormat="1" ht="15" customHeight="1">
      <c r="A15" s="22">
        <v>12</v>
      </c>
      <c r="B15" s="47" t="s">
        <v>34</v>
      </c>
      <c r="C15" s="47" t="s">
        <v>35</v>
      </c>
      <c r="D15" s="22" t="s">
        <v>368</v>
      </c>
      <c r="E15" s="47" t="s">
        <v>36</v>
      </c>
      <c r="F15" s="48">
        <v>0.02479166666666667</v>
      </c>
      <c r="G15" s="17" t="str">
        <f t="shared" si="0"/>
        <v>3.39/km</v>
      </c>
      <c r="H15" s="18">
        <f t="shared" si="1"/>
        <v>0.004456018518518522</v>
      </c>
      <c r="I15" s="18">
        <f>F15-INDEX($F$4:$F$199,MATCH(D15,$D$4:$D$199,0))</f>
        <v>0.0006018518518518534</v>
      </c>
    </row>
    <row r="16" spans="1:9" s="1" customFormat="1" ht="15" customHeight="1">
      <c r="A16" s="22">
        <v>13</v>
      </c>
      <c r="B16" s="47" t="s">
        <v>37</v>
      </c>
      <c r="C16" s="47" t="s">
        <v>38</v>
      </c>
      <c r="D16" s="22" t="s">
        <v>368</v>
      </c>
      <c r="E16" s="47" t="s">
        <v>36</v>
      </c>
      <c r="F16" s="48">
        <v>0.024861111111111108</v>
      </c>
      <c r="G16" s="17" t="str">
        <f t="shared" si="0"/>
        <v>3.39/km</v>
      </c>
      <c r="H16" s="18">
        <f t="shared" si="1"/>
        <v>0.00452546296296296</v>
      </c>
      <c r="I16" s="18">
        <f>F16-INDEX($F$4:$F$199,MATCH(D16,$D$4:$D$199,0))</f>
        <v>0.0006712962962962914</v>
      </c>
    </row>
    <row r="17" spans="1:9" s="1" customFormat="1" ht="15" customHeight="1">
      <c r="A17" s="22">
        <v>14</v>
      </c>
      <c r="B17" s="47" t="s">
        <v>39</v>
      </c>
      <c r="C17" s="47" t="s">
        <v>35</v>
      </c>
      <c r="D17" s="22" t="s">
        <v>367</v>
      </c>
      <c r="E17" s="47" t="s">
        <v>40</v>
      </c>
      <c r="F17" s="48">
        <v>0.024988425925925928</v>
      </c>
      <c r="G17" s="17" t="str">
        <f t="shared" si="0"/>
        <v>3.40/km</v>
      </c>
      <c r="H17" s="18">
        <f t="shared" si="1"/>
        <v>0.00465277777777778</v>
      </c>
      <c r="I17" s="18">
        <f>F17-INDEX($F$4:$F$199,MATCH(D17,$D$4:$D$199,0))</f>
        <v>0.0017476851851851855</v>
      </c>
    </row>
    <row r="18" spans="1:9" s="1" customFormat="1" ht="15" customHeight="1">
      <c r="A18" s="22">
        <v>15</v>
      </c>
      <c r="B18" s="47" t="s">
        <v>41</v>
      </c>
      <c r="C18" s="47" t="s">
        <v>42</v>
      </c>
      <c r="D18" s="22" t="s">
        <v>6</v>
      </c>
      <c r="E18" s="47" t="s">
        <v>43</v>
      </c>
      <c r="F18" s="48">
        <v>0.025034722222222222</v>
      </c>
      <c r="G18" s="17" t="str">
        <f t="shared" si="0"/>
        <v>3.41/km</v>
      </c>
      <c r="H18" s="18">
        <f t="shared" si="1"/>
        <v>0.004699074074074074</v>
      </c>
      <c r="I18" s="18">
        <f>F18-INDEX($F$4:$F$199,MATCH(D18,$D$4:$D$199,0))</f>
        <v>0.0038888888888888896</v>
      </c>
    </row>
    <row r="19" spans="1:9" s="1" customFormat="1" ht="15" customHeight="1">
      <c r="A19" s="22">
        <v>16</v>
      </c>
      <c r="B19" s="47" t="s">
        <v>44</v>
      </c>
      <c r="C19" s="47" t="s">
        <v>45</v>
      </c>
      <c r="D19" s="22" t="s">
        <v>6</v>
      </c>
      <c r="E19" s="47" t="s">
        <v>46</v>
      </c>
      <c r="F19" s="48">
        <v>0.025069444444444446</v>
      </c>
      <c r="G19" s="17" t="str">
        <f t="shared" si="0"/>
        <v>3.41/km</v>
      </c>
      <c r="H19" s="18">
        <f t="shared" si="1"/>
        <v>0.0047337962962962984</v>
      </c>
      <c r="I19" s="18">
        <f>F19-INDEX($F$4:$F$199,MATCH(D19,$D$4:$D$199,0))</f>
        <v>0.003923611111111114</v>
      </c>
    </row>
    <row r="20" spans="1:9" s="1" customFormat="1" ht="15" customHeight="1">
      <c r="A20" s="22">
        <v>17</v>
      </c>
      <c r="B20" s="47" t="s">
        <v>47</v>
      </c>
      <c r="C20" s="47" t="s">
        <v>48</v>
      </c>
      <c r="D20" s="22" t="s">
        <v>6</v>
      </c>
      <c r="E20" s="47" t="s">
        <v>49</v>
      </c>
      <c r="F20" s="48">
        <v>0.025104166666666664</v>
      </c>
      <c r="G20" s="17" t="str">
        <f t="shared" si="0"/>
        <v>3.41/km</v>
      </c>
      <c r="H20" s="18">
        <f t="shared" si="1"/>
        <v>0.004768518518518516</v>
      </c>
      <c r="I20" s="18">
        <f>F20-INDEX($F$4:$F$199,MATCH(D20,$D$4:$D$199,0))</f>
        <v>0.003958333333333331</v>
      </c>
    </row>
    <row r="21" spans="1:9" s="1" customFormat="1" ht="15" customHeight="1">
      <c r="A21" s="22">
        <v>18</v>
      </c>
      <c r="B21" s="47" t="s">
        <v>50</v>
      </c>
      <c r="C21" s="47" t="s">
        <v>51</v>
      </c>
      <c r="D21" s="22" t="s">
        <v>367</v>
      </c>
      <c r="E21" s="47" t="s">
        <v>31</v>
      </c>
      <c r="F21" s="48">
        <v>0.02515046296296296</v>
      </c>
      <c r="G21" s="17" t="str">
        <f t="shared" si="0"/>
        <v>3.42/km</v>
      </c>
      <c r="H21" s="18">
        <f t="shared" si="1"/>
        <v>0.0048148148148148134</v>
      </c>
      <c r="I21" s="18">
        <f>F21-INDEX($F$4:$F$199,MATCH(D21,$D$4:$D$199,0))</f>
        <v>0.001909722222222219</v>
      </c>
    </row>
    <row r="22" spans="1:9" s="1" customFormat="1" ht="15" customHeight="1">
      <c r="A22" s="22">
        <v>19</v>
      </c>
      <c r="B22" s="47" t="s">
        <v>52</v>
      </c>
      <c r="C22" s="47" t="s">
        <v>53</v>
      </c>
      <c r="D22" s="22" t="s">
        <v>367</v>
      </c>
      <c r="E22" s="47" t="s">
        <v>54</v>
      </c>
      <c r="F22" s="48">
        <v>0.02516203703703704</v>
      </c>
      <c r="G22" s="17" t="str">
        <f t="shared" si="0"/>
        <v>3.42/km</v>
      </c>
      <c r="H22" s="18">
        <f t="shared" si="1"/>
        <v>0.0048263888888888905</v>
      </c>
      <c r="I22" s="18">
        <f>F22-INDEX($F$4:$F$199,MATCH(D22,$D$4:$D$199,0))</f>
        <v>0.001921296296296296</v>
      </c>
    </row>
    <row r="23" spans="1:9" s="1" customFormat="1" ht="15" customHeight="1">
      <c r="A23" s="22">
        <v>20</v>
      </c>
      <c r="B23" s="47" t="s">
        <v>55</v>
      </c>
      <c r="C23" s="47" t="s">
        <v>56</v>
      </c>
      <c r="D23" s="22" t="s">
        <v>373</v>
      </c>
      <c r="E23" s="47" t="s">
        <v>57</v>
      </c>
      <c r="F23" s="48">
        <v>0.025243055555555557</v>
      </c>
      <c r="G23" s="17" t="str">
        <f t="shared" si="0"/>
        <v>3.43/km</v>
      </c>
      <c r="H23" s="18">
        <f t="shared" si="1"/>
        <v>0.004907407407407409</v>
      </c>
      <c r="I23" s="18">
        <f>F23-INDEX($F$4:$F$199,MATCH(D23,$D$4:$D$199,0))</f>
        <v>0</v>
      </c>
    </row>
    <row r="24" spans="1:9" s="1" customFormat="1" ht="15" customHeight="1">
      <c r="A24" s="22">
        <v>21</v>
      </c>
      <c r="B24" s="47" t="s">
        <v>58</v>
      </c>
      <c r="C24" s="47" t="s">
        <v>59</v>
      </c>
      <c r="D24" s="22" t="s">
        <v>369</v>
      </c>
      <c r="E24" s="47" t="s">
        <v>60</v>
      </c>
      <c r="F24" s="48">
        <v>0.025439814814814814</v>
      </c>
      <c r="G24" s="17" t="str">
        <f t="shared" si="0"/>
        <v>3.44/km</v>
      </c>
      <c r="H24" s="18">
        <f t="shared" si="1"/>
        <v>0.005104166666666667</v>
      </c>
      <c r="I24" s="18">
        <f>F24-INDEX($F$4:$F$199,MATCH(D24,$D$4:$D$199,0))</f>
        <v>0.001145833333333332</v>
      </c>
    </row>
    <row r="25" spans="1:9" s="1" customFormat="1" ht="15" customHeight="1">
      <c r="A25" s="22">
        <v>22</v>
      </c>
      <c r="B25" s="47" t="s">
        <v>61</v>
      </c>
      <c r="C25" s="47" t="s">
        <v>62</v>
      </c>
      <c r="D25" s="22" t="s">
        <v>367</v>
      </c>
      <c r="E25" s="47" t="s">
        <v>63</v>
      </c>
      <c r="F25" s="48">
        <v>0.025636574074074072</v>
      </c>
      <c r="G25" s="17" t="str">
        <f t="shared" si="0"/>
        <v>3.46/km</v>
      </c>
      <c r="H25" s="18">
        <f t="shared" si="1"/>
        <v>0.005300925925925924</v>
      </c>
      <c r="I25" s="18">
        <f>F25-INDEX($F$4:$F$199,MATCH(D25,$D$4:$D$199,0))</f>
        <v>0.0023958333333333297</v>
      </c>
    </row>
    <row r="26" spans="1:9" s="1" customFormat="1" ht="15" customHeight="1">
      <c r="A26" s="22">
        <v>23</v>
      </c>
      <c r="B26" s="47" t="s">
        <v>64</v>
      </c>
      <c r="C26" s="47" t="s">
        <v>65</v>
      </c>
      <c r="D26" s="22" t="s">
        <v>368</v>
      </c>
      <c r="E26" s="47" t="s">
        <v>66</v>
      </c>
      <c r="F26" s="48">
        <v>0.02579861111111111</v>
      </c>
      <c r="G26" s="17" t="str">
        <f t="shared" si="0"/>
        <v>3.47/km</v>
      </c>
      <c r="H26" s="18">
        <f t="shared" si="1"/>
        <v>0.005462962962962961</v>
      </c>
      <c r="I26" s="18">
        <f>F26-INDEX($F$4:$F$199,MATCH(D26,$D$4:$D$199,0))</f>
        <v>0.0016087962962962922</v>
      </c>
    </row>
    <row r="27" spans="1:9" s="2" customFormat="1" ht="15" customHeight="1">
      <c r="A27" s="22">
        <v>24</v>
      </c>
      <c r="B27" s="47" t="s">
        <v>67</v>
      </c>
      <c r="C27" s="47" t="s">
        <v>68</v>
      </c>
      <c r="D27" s="22" t="s">
        <v>369</v>
      </c>
      <c r="E27" s="47" t="s">
        <v>31</v>
      </c>
      <c r="F27" s="48">
        <v>0.025891203703703704</v>
      </c>
      <c r="G27" s="17" t="str">
        <f t="shared" si="0"/>
        <v>3.48/km</v>
      </c>
      <c r="H27" s="18">
        <f t="shared" si="1"/>
        <v>0.005555555555555557</v>
      </c>
      <c r="I27" s="18">
        <f>F27-INDEX($F$4:$F$199,MATCH(D27,$D$4:$D$199,0))</f>
        <v>0.001597222222222222</v>
      </c>
    </row>
    <row r="28" spans="1:9" s="1" customFormat="1" ht="15" customHeight="1">
      <c r="A28" s="22">
        <v>25</v>
      </c>
      <c r="B28" s="47" t="s">
        <v>69</v>
      </c>
      <c r="C28" s="47" t="s">
        <v>53</v>
      </c>
      <c r="D28" s="22" t="s">
        <v>369</v>
      </c>
      <c r="E28" s="47" t="s">
        <v>70</v>
      </c>
      <c r="F28" s="48">
        <v>0.025983796296296297</v>
      </c>
      <c r="G28" s="17" t="str">
        <f t="shared" si="0"/>
        <v>3.49/km</v>
      </c>
      <c r="H28" s="18">
        <f t="shared" si="1"/>
        <v>0.005648148148148149</v>
      </c>
      <c r="I28" s="18">
        <f>F28-INDEX($F$4:$F$199,MATCH(D28,$D$4:$D$199,0))</f>
        <v>0.0016898148148148141</v>
      </c>
    </row>
    <row r="29" spans="1:9" s="1" customFormat="1" ht="15" customHeight="1">
      <c r="A29" s="22">
        <v>26</v>
      </c>
      <c r="B29" s="47" t="s">
        <v>71</v>
      </c>
      <c r="C29" s="47" t="s">
        <v>72</v>
      </c>
      <c r="D29" s="22" t="s">
        <v>369</v>
      </c>
      <c r="E29" s="47" t="s">
        <v>73</v>
      </c>
      <c r="F29" s="48">
        <v>0.026006944444444447</v>
      </c>
      <c r="G29" s="17" t="str">
        <f t="shared" si="0"/>
        <v>3.49/km</v>
      </c>
      <c r="H29" s="18">
        <f t="shared" si="1"/>
        <v>0.005671296296296299</v>
      </c>
      <c r="I29" s="18">
        <f>F29-INDEX($F$4:$F$199,MATCH(D29,$D$4:$D$199,0))</f>
        <v>0.0017129629629629647</v>
      </c>
    </row>
    <row r="30" spans="1:9" s="1" customFormat="1" ht="15" customHeight="1">
      <c r="A30" s="22">
        <v>27</v>
      </c>
      <c r="B30" s="47" t="s">
        <v>74</v>
      </c>
      <c r="C30" s="47" t="s">
        <v>75</v>
      </c>
      <c r="D30" s="22" t="s">
        <v>370</v>
      </c>
      <c r="E30" s="47" t="s">
        <v>76</v>
      </c>
      <c r="F30" s="48">
        <v>0.026087962962962966</v>
      </c>
      <c r="G30" s="17" t="str">
        <f t="shared" si="0"/>
        <v>3.50/km</v>
      </c>
      <c r="H30" s="18">
        <f t="shared" si="1"/>
        <v>0.005752314814814818</v>
      </c>
      <c r="I30" s="18">
        <f>F30-INDEX($F$4:$F$199,MATCH(D30,$D$4:$D$199,0))</f>
        <v>0</v>
      </c>
    </row>
    <row r="31" spans="1:9" s="1" customFormat="1" ht="15" customHeight="1">
      <c r="A31" s="22">
        <v>28</v>
      </c>
      <c r="B31" s="47" t="s">
        <v>77</v>
      </c>
      <c r="C31" s="47" t="s">
        <v>78</v>
      </c>
      <c r="D31" s="22" t="s">
        <v>6</v>
      </c>
      <c r="E31" s="47" t="s">
        <v>79</v>
      </c>
      <c r="F31" s="48">
        <v>0.026111111111111113</v>
      </c>
      <c r="G31" s="17" t="str">
        <f t="shared" si="0"/>
        <v>3.50/km</v>
      </c>
      <c r="H31" s="18">
        <f t="shared" si="1"/>
        <v>0.005775462962962965</v>
      </c>
      <c r="I31" s="18">
        <f>F31-INDEX($F$4:$F$199,MATCH(D31,$D$4:$D$199,0))</f>
        <v>0.00496527777777778</v>
      </c>
    </row>
    <row r="32" spans="1:9" s="1" customFormat="1" ht="15" customHeight="1">
      <c r="A32" s="22">
        <v>29</v>
      </c>
      <c r="B32" s="47" t="s">
        <v>80</v>
      </c>
      <c r="C32" s="47" t="s">
        <v>81</v>
      </c>
      <c r="D32" s="22" t="s">
        <v>367</v>
      </c>
      <c r="E32" s="47" t="s">
        <v>46</v>
      </c>
      <c r="F32" s="48">
        <v>0.026122685185185183</v>
      </c>
      <c r="G32" s="17" t="str">
        <f t="shared" si="0"/>
        <v>3.50/km</v>
      </c>
      <c r="H32" s="18">
        <f t="shared" si="1"/>
        <v>0.005787037037037035</v>
      </c>
      <c r="I32" s="18">
        <f>F32-INDEX($F$4:$F$199,MATCH(D32,$D$4:$D$199,0))</f>
        <v>0.0028819444444444405</v>
      </c>
    </row>
    <row r="33" spans="1:9" s="1" customFormat="1" ht="15" customHeight="1">
      <c r="A33" s="22">
        <v>30</v>
      </c>
      <c r="B33" s="47" t="s">
        <v>82</v>
      </c>
      <c r="C33" s="47" t="s">
        <v>83</v>
      </c>
      <c r="D33" s="22" t="s">
        <v>370</v>
      </c>
      <c r="E33" s="47" t="s">
        <v>36</v>
      </c>
      <c r="F33" s="48">
        <v>0.026261574074074076</v>
      </c>
      <c r="G33" s="17" t="str">
        <f t="shared" si="0"/>
        <v>3.52/km</v>
      </c>
      <c r="H33" s="18">
        <f t="shared" si="1"/>
        <v>0.005925925925925928</v>
      </c>
      <c r="I33" s="18">
        <f>F33-INDEX($F$4:$F$199,MATCH(D33,$D$4:$D$199,0))</f>
        <v>0.0001736111111111105</v>
      </c>
    </row>
    <row r="34" spans="1:9" s="1" customFormat="1" ht="15" customHeight="1">
      <c r="A34" s="22">
        <v>31</v>
      </c>
      <c r="B34" s="47" t="s">
        <v>84</v>
      </c>
      <c r="C34" s="47" t="s">
        <v>65</v>
      </c>
      <c r="D34" s="22" t="s">
        <v>369</v>
      </c>
      <c r="E34" s="47" t="s">
        <v>79</v>
      </c>
      <c r="F34" s="48">
        <v>0.02636574074074074</v>
      </c>
      <c r="G34" s="17" t="str">
        <f t="shared" si="0"/>
        <v>3.52/km</v>
      </c>
      <c r="H34" s="18">
        <f t="shared" si="1"/>
        <v>0.006030092592592594</v>
      </c>
      <c r="I34" s="18">
        <f>F34-INDEX($F$4:$F$199,MATCH(D34,$D$4:$D$199,0))</f>
        <v>0.0020717592592592593</v>
      </c>
    </row>
    <row r="35" spans="1:9" s="1" customFormat="1" ht="15" customHeight="1">
      <c r="A35" s="22">
        <v>32</v>
      </c>
      <c r="B35" s="47" t="s">
        <v>85</v>
      </c>
      <c r="C35" s="47" t="s">
        <v>86</v>
      </c>
      <c r="D35" s="22" t="s">
        <v>369</v>
      </c>
      <c r="E35" s="47" t="s">
        <v>49</v>
      </c>
      <c r="F35" s="48">
        <v>0.02638888888888889</v>
      </c>
      <c r="G35" s="17" t="str">
        <f t="shared" si="0"/>
        <v>3.53/km</v>
      </c>
      <c r="H35" s="18">
        <f t="shared" si="1"/>
        <v>0.006053240740740741</v>
      </c>
      <c r="I35" s="18">
        <f>F35-INDEX($F$4:$F$199,MATCH(D35,$D$4:$D$199,0))</f>
        <v>0.0020949074074074064</v>
      </c>
    </row>
    <row r="36" spans="1:9" s="1" customFormat="1" ht="15" customHeight="1">
      <c r="A36" s="22">
        <v>33</v>
      </c>
      <c r="B36" s="47" t="s">
        <v>87</v>
      </c>
      <c r="C36" s="47" t="s">
        <v>88</v>
      </c>
      <c r="D36" s="22" t="s">
        <v>368</v>
      </c>
      <c r="E36" s="47" t="s">
        <v>89</v>
      </c>
      <c r="F36" s="48">
        <v>0.026400462962962962</v>
      </c>
      <c r="G36" s="17" t="str">
        <f t="shared" si="0"/>
        <v>3.53/km</v>
      </c>
      <c r="H36" s="18">
        <f t="shared" si="1"/>
        <v>0.0060648148148148145</v>
      </c>
      <c r="I36" s="18">
        <f>F36-INDEX($F$4:$F$199,MATCH(D36,$D$4:$D$199,0))</f>
        <v>0.0022106481481481456</v>
      </c>
    </row>
    <row r="37" spans="1:9" s="1" customFormat="1" ht="15" customHeight="1">
      <c r="A37" s="22">
        <v>34</v>
      </c>
      <c r="B37" s="47" t="s">
        <v>90</v>
      </c>
      <c r="C37" s="47" t="s">
        <v>91</v>
      </c>
      <c r="D37" s="22" t="s">
        <v>367</v>
      </c>
      <c r="E37" s="47" t="s">
        <v>36</v>
      </c>
      <c r="F37" s="48">
        <v>0.026435185185185187</v>
      </c>
      <c r="G37" s="17" t="str">
        <f t="shared" si="0"/>
        <v>3.53/km</v>
      </c>
      <c r="H37" s="18">
        <f t="shared" si="1"/>
        <v>0.006099537037037039</v>
      </c>
      <c r="I37" s="18">
        <f>F37-INDEX($F$4:$F$199,MATCH(D37,$D$4:$D$199,0))</f>
        <v>0.003194444444444444</v>
      </c>
    </row>
    <row r="38" spans="1:9" s="1" customFormat="1" ht="15" customHeight="1">
      <c r="A38" s="22">
        <v>35</v>
      </c>
      <c r="B38" s="47" t="s">
        <v>92</v>
      </c>
      <c r="C38" s="47" t="s">
        <v>93</v>
      </c>
      <c r="D38" s="22" t="s">
        <v>375</v>
      </c>
      <c r="E38" s="47" t="s">
        <v>57</v>
      </c>
      <c r="F38" s="48">
        <v>0.026493055555555558</v>
      </c>
      <c r="G38" s="17" t="str">
        <f t="shared" si="0"/>
        <v>3.54/km</v>
      </c>
      <c r="H38" s="18">
        <f t="shared" si="1"/>
        <v>0.00615740740740741</v>
      </c>
      <c r="I38" s="18">
        <f>F38-INDEX($F$4:$F$199,MATCH(D38,$D$4:$D$199,0))</f>
        <v>0</v>
      </c>
    </row>
    <row r="39" spans="1:9" s="1" customFormat="1" ht="15" customHeight="1">
      <c r="A39" s="22">
        <v>36</v>
      </c>
      <c r="B39" s="47" t="s">
        <v>94</v>
      </c>
      <c r="C39" s="47" t="s">
        <v>95</v>
      </c>
      <c r="D39" s="22" t="s">
        <v>371</v>
      </c>
      <c r="E39" s="47" t="s">
        <v>96</v>
      </c>
      <c r="F39" s="48">
        <v>0.026886574074074077</v>
      </c>
      <c r="G39" s="17" t="str">
        <f t="shared" si="0"/>
        <v>3.57/km</v>
      </c>
      <c r="H39" s="18">
        <f t="shared" si="1"/>
        <v>0.006550925925925929</v>
      </c>
      <c r="I39" s="18">
        <f>F39-INDEX($F$4:$F$199,MATCH(D39,$D$4:$D$199,0))</f>
        <v>0</v>
      </c>
    </row>
    <row r="40" spans="1:9" s="1" customFormat="1" ht="15" customHeight="1">
      <c r="A40" s="22">
        <v>37</v>
      </c>
      <c r="B40" s="47" t="s">
        <v>97</v>
      </c>
      <c r="C40" s="47" t="s">
        <v>98</v>
      </c>
      <c r="D40" s="22" t="s">
        <v>370</v>
      </c>
      <c r="E40" s="47" t="s">
        <v>96</v>
      </c>
      <c r="F40" s="48">
        <v>0.026898148148148147</v>
      </c>
      <c r="G40" s="17" t="str">
        <f t="shared" si="0"/>
        <v>3.57/km</v>
      </c>
      <c r="H40" s="18">
        <f t="shared" si="1"/>
        <v>0.006562499999999999</v>
      </c>
      <c r="I40" s="18">
        <f>F40-INDEX($F$4:$F$199,MATCH(D40,$D$4:$D$199,0))</f>
        <v>0.0008101851851851812</v>
      </c>
    </row>
    <row r="41" spans="1:9" s="1" customFormat="1" ht="15" customHeight="1">
      <c r="A41" s="22">
        <v>38</v>
      </c>
      <c r="B41" s="47" t="s">
        <v>99</v>
      </c>
      <c r="C41" s="47" t="s">
        <v>100</v>
      </c>
      <c r="D41" s="22" t="s">
        <v>369</v>
      </c>
      <c r="E41" s="47" t="s">
        <v>54</v>
      </c>
      <c r="F41" s="48">
        <v>0.02704861111111111</v>
      </c>
      <c r="G41" s="17" t="str">
        <f t="shared" si="0"/>
        <v>3.58/km</v>
      </c>
      <c r="H41" s="18">
        <f t="shared" si="1"/>
        <v>0.006712962962962962</v>
      </c>
      <c r="I41" s="18">
        <f>F41-INDEX($F$4:$F$199,MATCH(D41,$D$4:$D$199,0))</f>
        <v>0.0027546296296296277</v>
      </c>
    </row>
    <row r="42" spans="1:9" s="1" customFormat="1" ht="15" customHeight="1">
      <c r="A42" s="22">
        <v>39</v>
      </c>
      <c r="B42" s="47" t="s">
        <v>101</v>
      </c>
      <c r="C42" s="47" t="s">
        <v>24</v>
      </c>
      <c r="D42" s="22" t="s">
        <v>6</v>
      </c>
      <c r="E42" s="47" t="s">
        <v>63</v>
      </c>
      <c r="F42" s="48">
        <v>0.02711805555555555</v>
      </c>
      <c r="G42" s="17" t="str">
        <f t="shared" si="0"/>
        <v>3.59/km</v>
      </c>
      <c r="H42" s="18">
        <f t="shared" si="1"/>
        <v>0.006782407407407404</v>
      </c>
      <c r="I42" s="18">
        <f>F42-INDEX($F$4:$F$199,MATCH(D42,$D$4:$D$199,0))</f>
        <v>0.005972222222222219</v>
      </c>
    </row>
    <row r="43" spans="1:9" s="1" customFormat="1" ht="15" customHeight="1">
      <c r="A43" s="22">
        <v>40</v>
      </c>
      <c r="B43" s="47" t="s">
        <v>102</v>
      </c>
      <c r="C43" s="47" t="s">
        <v>103</v>
      </c>
      <c r="D43" s="22" t="s">
        <v>368</v>
      </c>
      <c r="E43" s="47" t="s">
        <v>104</v>
      </c>
      <c r="F43" s="48">
        <v>0.027314814814814816</v>
      </c>
      <c r="G43" s="17" t="str">
        <f t="shared" si="0"/>
        <v>4.01/km</v>
      </c>
      <c r="H43" s="18">
        <f t="shared" si="1"/>
        <v>0.006979166666666668</v>
      </c>
      <c r="I43" s="18">
        <f>F43-INDEX($F$4:$F$199,MATCH(D43,$D$4:$D$199,0))</f>
        <v>0.0031249999999999993</v>
      </c>
    </row>
    <row r="44" spans="1:9" s="1" customFormat="1" ht="15" customHeight="1">
      <c r="A44" s="22">
        <v>41</v>
      </c>
      <c r="B44" s="47" t="s">
        <v>105</v>
      </c>
      <c r="C44" s="47" t="s">
        <v>106</v>
      </c>
      <c r="D44" s="22" t="s">
        <v>370</v>
      </c>
      <c r="E44" s="47" t="s">
        <v>33</v>
      </c>
      <c r="F44" s="48">
        <v>0.027476851851851853</v>
      </c>
      <c r="G44" s="17" t="str">
        <f t="shared" si="0"/>
        <v>4.02/km</v>
      </c>
      <c r="H44" s="18">
        <f t="shared" si="1"/>
        <v>0.007141203703703705</v>
      </c>
      <c r="I44" s="18">
        <f>F44-INDEX($F$4:$F$199,MATCH(D44,$D$4:$D$199,0))</f>
        <v>0.0013888888888888874</v>
      </c>
    </row>
    <row r="45" spans="1:9" s="1" customFormat="1" ht="15" customHeight="1">
      <c r="A45" s="22">
        <v>42</v>
      </c>
      <c r="B45" s="47" t="s">
        <v>107</v>
      </c>
      <c r="C45" s="47" t="s">
        <v>108</v>
      </c>
      <c r="D45" s="22" t="s">
        <v>6</v>
      </c>
      <c r="E45" s="47" t="s">
        <v>46</v>
      </c>
      <c r="F45" s="48">
        <v>0.02753472222222222</v>
      </c>
      <c r="G45" s="17" t="str">
        <f t="shared" si="0"/>
        <v>4.03/km</v>
      </c>
      <c r="H45" s="18">
        <f t="shared" si="1"/>
        <v>0.007199074074074073</v>
      </c>
      <c r="I45" s="18">
        <f>F45-INDEX($F$4:$F$199,MATCH(D45,$D$4:$D$199,0))</f>
        <v>0.006388888888888888</v>
      </c>
    </row>
    <row r="46" spans="1:9" s="1" customFormat="1" ht="15" customHeight="1">
      <c r="A46" s="22">
        <v>43</v>
      </c>
      <c r="B46" s="47" t="s">
        <v>109</v>
      </c>
      <c r="C46" s="47" t="s">
        <v>110</v>
      </c>
      <c r="D46" s="22" t="s">
        <v>372</v>
      </c>
      <c r="E46" s="47" t="s">
        <v>43</v>
      </c>
      <c r="F46" s="48">
        <v>0.02758101851851852</v>
      </c>
      <c r="G46" s="17" t="str">
        <f t="shared" si="0"/>
        <v>4.03/km</v>
      </c>
      <c r="H46" s="18">
        <f t="shared" si="1"/>
        <v>0.007245370370370371</v>
      </c>
      <c r="I46" s="18">
        <f>F46-INDEX($F$4:$F$199,MATCH(D46,$D$4:$D$199,0))</f>
        <v>0</v>
      </c>
    </row>
    <row r="47" spans="1:9" s="1" customFormat="1" ht="15" customHeight="1">
      <c r="A47" s="22">
        <v>44</v>
      </c>
      <c r="B47" s="47" t="s">
        <v>111</v>
      </c>
      <c r="C47" s="47" t="s">
        <v>65</v>
      </c>
      <c r="D47" s="22" t="s">
        <v>370</v>
      </c>
      <c r="E47" s="47" t="s">
        <v>22</v>
      </c>
      <c r="F47" s="48">
        <v>0.027592592592592596</v>
      </c>
      <c r="G47" s="17" t="str">
        <f t="shared" si="0"/>
        <v>4.03/km</v>
      </c>
      <c r="H47" s="18">
        <f t="shared" si="1"/>
        <v>0.007256944444444448</v>
      </c>
      <c r="I47" s="18">
        <f>F47-INDEX($F$4:$F$199,MATCH(D47,$D$4:$D$199,0))</f>
        <v>0.00150462962962963</v>
      </c>
    </row>
    <row r="48" spans="1:9" s="1" customFormat="1" ht="15" customHeight="1">
      <c r="A48" s="22">
        <v>45</v>
      </c>
      <c r="B48" s="47" t="s">
        <v>112</v>
      </c>
      <c r="C48" s="47" t="s">
        <v>113</v>
      </c>
      <c r="D48" s="22" t="s">
        <v>370</v>
      </c>
      <c r="E48" s="47" t="s">
        <v>22</v>
      </c>
      <c r="F48" s="48">
        <v>0.027592592592592596</v>
      </c>
      <c r="G48" s="17" t="str">
        <f t="shared" si="0"/>
        <v>4.03/km</v>
      </c>
      <c r="H48" s="18">
        <f t="shared" si="1"/>
        <v>0.007256944444444448</v>
      </c>
      <c r="I48" s="18">
        <f>F48-INDEX($F$4:$F$199,MATCH(D48,$D$4:$D$199,0))</f>
        <v>0.00150462962962963</v>
      </c>
    </row>
    <row r="49" spans="1:9" s="1" customFormat="1" ht="15" customHeight="1">
      <c r="A49" s="22">
        <v>46</v>
      </c>
      <c r="B49" s="47" t="s">
        <v>114</v>
      </c>
      <c r="C49" s="47" t="s">
        <v>115</v>
      </c>
      <c r="D49" s="22" t="s">
        <v>367</v>
      </c>
      <c r="E49" s="47" t="s">
        <v>116</v>
      </c>
      <c r="F49" s="48">
        <v>0.02763888888888889</v>
      </c>
      <c r="G49" s="17" t="str">
        <f t="shared" si="0"/>
        <v>4.04/km</v>
      </c>
      <c r="H49" s="18">
        <f t="shared" si="1"/>
        <v>0.007303240740740742</v>
      </c>
      <c r="I49" s="18">
        <f>F49-INDEX($F$4:$F$199,MATCH(D49,$D$4:$D$199,0))</f>
        <v>0.0043981481481481476</v>
      </c>
    </row>
    <row r="50" spans="1:9" s="1" customFormat="1" ht="15" customHeight="1">
      <c r="A50" s="22">
        <v>47</v>
      </c>
      <c r="B50" s="47" t="s">
        <v>117</v>
      </c>
      <c r="C50" s="47" t="s">
        <v>118</v>
      </c>
      <c r="D50" s="22" t="s">
        <v>6</v>
      </c>
      <c r="E50" s="47" t="s">
        <v>119</v>
      </c>
      <c r="F50" s="48">
        <v>0.027650462962962963</v>
      </c>
      <c r="G50" s="17" t="str">
        <f t="shared" si="0"/>
        <v>4.04/km</v>
      </c>
      <c r="H50" s="18">
        <f t="shared" si="1"/>
        <v>0.007314814814814816</v>
      </c>
      <c r="I50" s="18">
        <f>F50-INDEX($F$4:$F$199,MATCH(D50,$D$4:$D$199,0))</f>
        <v>0.006504629629629631</v>
      </c>
    </row>
    <row r="51" spans="1:9" s="1" customFormat="1" ht="15" customHeight="1">
      <c r="A51" s="22">
        <v>48</v>
      </c>
      <c r="B51" s="47" t="s">
        <v>120</v>
      </c>
      <c r="C51" s="47" t="s">
        <v>121</v>
      </c>
      <c r="D51" s="22" t="s">
        <v>6</v>
      </c>
      <c r="E51" s="47" t="s">
        <v>60</v>
      </c>
      <c r="F51" s="48">
        <v>0.02767361111111111</v>
      </c>
      <c r="G51" s="17" t="str">
        <f t="shared" si="0"/>
        <v>4.04/km</v>
      </c>
      <c r="H51" s="18">
        <f t="shared" si="1"/>
        <v>0.007337962962962963</v>
      </c>
      <c r="I51" s="18">
        <f>F51-INDEX($F$4:$F$199,MATCH(D51,$D$4:$D$199,0))</f>
        <v>0.006527777777777778</v>
      </c>
    </row>
    <row r="52" spans="1:9" s="1" customFormat="1" ht="15" customHeight="1">
      <c r="A52" s="22">
        <v>49</v>
      </c>
      <c r="B52" s="47" t="s">
        <v>122</v>
      </c>
      <c r="C52" s="47" t="s">
        <v>103</v>
      </c>
      <c r="D52" s="22" t="s">
        <v>6</v>
      </c>
      <c r="E52" s="47" t="s">
        <v>63</v>
      </c>
      <c r="F52" s="48">
        <v>0.027685185185185188</v>
      </c>
      <c r="G52" s="17" t="str">
        <f t="shared" si="0"/>
        <v>4.04/km</v>
      </c>
      <c r="H52" s="18">
        <f t="shared" si="1"/>
        <v>0.00734953703703704</v>
      </c>
      <c r="I52" s="18">
        <f>F52-INDEX($F$4:$F$199,MATCH(D52,$D$4:$D$199,0))</f>
        <v>0.006539351851851855</v>
      </c>
    </row>
    <row r="53" spans="1:9" s="3" customFormat="1" ht="15" customHeight="1">
      <c r="A53" s="22">
        <v>50</v>
      </c>
      <c r="B53" s="47" t="s">
        <v>123</v>
      </c>
      <c r="C53" s="47" t="s">
        <v>91</v>
      </c>
      <c r="D53" s="22" t="s">
        <v>6</v>
      </c>
      <c r="E53" s="47" t="s">
        <v>124</v>
      </c>
      <c r="F53" s="48">
        <v>0.02770833333333333</v>
      </c>
      <c r="G53" s="17" t="str">
        <f t="shared" si="0"/>
        <v>4.04/km</v>
      </c>
      <c r="H53" s="18">
        <f t="shared" si="1"/>
        <v>0.0073726851851851835</v>
      </c>
      <c r="I53" s="18">
        <f>F53-INDEX($F$4:$F$199,MATCH(D53,$D$4:$D$199,0))</f>
        <v>0.006562499999999999</v>
      </c>
    </row>
    <row r="54" spans="1:9" s="1" customFormat="1" ht="15" customHeight="1">
      <c r="A54" s="22">
        <v>51</v>
      </c>
      <c r="B54" s="47" t="s">
        <v>125</v>
      </c>
      <c r="C54" s="47" t="s">
        <v>126</v>
      </c>
      <c r="D54" s="22" t="s">
        <v>368</v>
      </c>
      <c r="E54" s="47" t="s">
        <v>36</v>
      </c>
      <c r="F54" s="48">
        <v>0.02770833333333333</v>
      </c>
      <c r="G54" s="17" t="str">
        <f t="shared" si="0"/>
        <v>4.04/km</v>
      </c>
      <c r="H54" s="18">
        <f t="shared" si="1"/>
        <v>0.0073726851851851835</v>
      </c>
      <c r="I54" s="18">
        <f>F54-INDEX($F$4:$F$199,MATCH(D54,$D$4:$D$199,0))</f>
        <v>0.0035185185185185146</v>
      </c>
    </row>
    <row r="55" spans="1:9" s="1" customFormat="1" ht="15" customHeight="1">
      <c r="A55" s="22">
        <v>52</v>
      </c>
      <c r="B55" s="47" t="s">
        <v>127</v>
      </c>
      <c r="C55" s="47" t="s">
        <v>91</v>
      </c>
      <c r="D55" s="22" t="s">
        <v>367</v>
      </c>
      <c r="E55" s="47" t="s">
        <v>128</v>
      </c>
      <c r="F55" s="48">
        <v>0.027719907407407405</v>
      </c>
      <c r="G55" s="17" t="str">
        <f t="shared" si="0"/>
        <v>4.04/km</v>
      </c>
      <c r="H55" s="18">
        <f t="shared" si="1"/>
        <v>0.007384259259259257</v>
      </c>
      <c r="I55" s="18">
        <f>F55-INDEX($F$4:$F$199,MATCH(D55,$D$4:$D$199,0))</f>
        <v>0.0044791666666666625</v>
      </c>
    </row>
    <row r="56" spans="1:9" s="1" customFormat="1" ht="15" customHeight="1">
      <c r="A56" s="22">
        <v>53</v>
      </c>
      <c r="B56" s="47" t="s">
        <v>129</v>
      </c>
      <c r="C56" s="47" t="s">
        <v>130</v>
      </c>
      <c r="D56" s="22" t="s">
        <v>6</v>
      </c>
      <c r="E56" s="47" t="s">
        <v>63</v>
      </c>
      <c r="F56" s="48">
        <v>0.02773148148148148</v>
      </c>
      <c r="G56" s="17" t="str">
        <f t="shared" si="0"/>
        <v>4.04/km</v>
      </c>
      <c r="H56" s="18">
        <f t="shared" si="1"/>
        <v>0.007395833333333331</v>
      </c>
      <c r="I56" s="18">
        <f>F56-INDEX($F$4:$F$199,MATCH(D56,$D$4:$D$199,0))</f>
        <v>0.006585648148148146</v>
      </c>
    </row>
    <row r="57" spans="1:9" s="1" customFormat="1" ht="15" customHeight="1">
      <c r="A57" s="22">
        <v>54</v>
      </c>
      <c r="B57" s="47" t="s">
        <v>131</v>
      </c>
      <c r="C57" s="47" t="s">
        <v>132</v>
      </c>
      <c r="D57" s="22" t="s">
        <v>370</v>
      </c>
      <c r="E57" s="47" t="s">
        <v>133</v>
      </c>
      <c r="F57" s="48">
        <v>0.027766203703703706</v>
      </c>
      <c r="G57" s="17" t="str">
        <f t="shared" si="0"/>
        <v>4.05/km</v>
      </c>
      <c r="H57" s="18">
        <f t="shared" si="1"/>
        <v>0.007430555555555558</v>
      </c>
      <c r="I57" s="18">
        <f>F57-INDEX($F$4:$F$199,MATCH(D57,$D$4:$D$199,0))</f>
        <v>0.0016782407407407406</v>
      </c>
    </row>
    <row r="58" spans="1:9" s="1" customFormat="1" ht="15" customHeight="1">
      <c r="A58" s="22">
        <v>55</v>
      </c>
      <c r="B58" s="47" t="s">
        <v>134</v>
      </c>
      <c r="C58" s="47" t="s">
        <v>135</v>
      </c>
      <c r="D58" s="22" t="s">
        <v>370</v>
      </c>
      <c r="E58" s="47" t="s">
        <v>63</v>
      </c>
      <c r="F58" s="48">
        <v>0.027800925925925923</v>
      </c>
      <c r="G58" s="17" t="str">
        <f t="shared" si="0"/>
        <v>4.05/km</v>
      </c>
      <c r="H58" s="18">
        <f t="shared" si="1"/>
        <v>0.0074652777777777755</v>
      </c>
      <c r="I58" s="18">
        <f>F58-INDEX($F$4:$F$199,MATCH(D58,$D$4:$D$199,0))</f>
        <v>0.0017129629629629578</v>
      </c>
    </row>
    <row r="59" spans="1:9" s="1" customFormat="1" ht="15" customHeight="1">
      <c r="A59" s="22">
        <v>56</v>
      </c>
      <c r="B59" s="47" t="s">
        <v>136</v>
      </c>
      <c r="C59" s="47" t="s">
        <v>137</v>
      </c>
      <c r="D59" s="22" t="s">
        <v>368</v>
      </c>
      <c r="E59" s="47" t="s">
        <v>79</v>
      </c>
      <c r="F59" s="48">
        <v>0.02787037037037037</v>
      </c>
      <c r="G59" s="17" t="str">
        <f t="shared" si="0"/>
        <v>4.06/km</v>
      </c>
      <c r="H59" s="18">
        <f t="shared" si="1"/>
        <v>0.00753472222222222</v>
      </c>
      <c r="I59" s="18">
        <f>F59-INDEX($F$4:$F$199,MATCH(D59,$D$4:$D$199,0))</f>
        <v>0.0036805555555555515</v>
      </c>
    </row>
    <row r="60" spans="1:9" s="1" customFormat="1" ht="15" customHeight="1">
      <c r="A60" s="22">
        <v>57</v>
      </c>
      <c r="B60" s="47" t="s">
        <v>138</v>
      </c>
      <c r="C60" s="47" t="s">
        <v>24</v>
      </c>
      <c r="D60" s="22" t="s">
        <v>368</v>
      </c>
      <c r="E60" s="47" t="s">
        <v>33</v>
      </c>
      <c r="F60" s="48">
        <v>0.027997685185185184</v>
      </c>
      <c r="G60" s="17" t="str">
        <f t="shared" si="0"/>
        <v>4.07/km</v>
      </c>
      <c r="H60" s="18">
        <f t="shared" si="1"/>
        <v>0.007662037037037037</v>
      </c>
      <c r="I60" s="18">
        <f>F60-INDEX($F$4:$F$199,MATCH(D60,$D$4:$D$199,0))</f>
        <v>0.0038078703703703677</v>
      </c>
    </row>
    <row r="61" spans="1:9" s="1" customFormat="1" ht="15" customHeight="1">
      <c r="A61" s="22">
        <v>58</v>
      </c>
      <c r="B61" s="47" t="s">
        <v>139</v>
      </c>
      <c r="C61" s="47" t="s">
        <v>59</v>
      </c>
      <c r="D61" s="22" t="s">
        <v>369</v>
      </c>
      <c r="E61" s="47" t="s">
        <v>140</v>
      </c>
      <c r="F61" s="48">
        <v>0.028194444444444442</v>
      </c>
      <c r="G61" s="17" t="str">
        <f t="shared" si="0"/>
        <v>4.09/km</v>
      </c>
      <c r="H61" s="18">
        <f t="shared" si="1"/>
        <v>0.007858796296296294</v>
      </c>
      <c r="I61" s="18">
        <f>F61-INDEX($F$4:$F$199,MATCH(D61,$D$4:$D$199,0))</f>
        <v>0.0039004629629629597</v>
      </c>
    </row>
    <row r="62" spans="1:9" s="1" customFormat="1" ht="15" customHeight="1">
      <c r="A62" s="22">
        <v>59</v>
      </c>
      <c r="B62" s="47" t="s">
        <v>141</v>
      </c>
      <c r="C62" s="47" t="s">
        <v>118</v>
      </c>
      <c r="D62" s="22" t="s">
        <v>368</v>
      </c>
      <c r="E62" s="47" t="s">
        <v>133</v>
      </c>
      <c r="F62" s="48">
        <v>0.028229166666666666</v>
      </c>
      <c r="G62" s="17" t="str">
        <f t="shared" si="0"/>
        <v>4.09/km</v>
      </c>
      <c r="H62" s="18">
        <f t="shared" si="1"/>
        <v>0.007893518518518518</v>
      </c>
      <c r="I62" s="18">
        <f>F62-INDEX($F$4:$F$199,MATCH(D62,$D$4:$D$199,0))</f>
        <v>0.0040393518518518495</v>
      </c>
    </row>
    <row r="63" spans="1:9" s="1" customFormat="1" ht="15" customHeight="1">
      <c r="A63" s="22">
        <v>60</v>
      </c>
      <c r="B63" s="47" t="s">
        <v>142</v>
      </c>
      <c r="C63" s="47" t="s">
        <v>143</v>
      </c>
      <c r="D63" s="22" t="s">
        <v>367</v>
      </c>
      <c r="E63" s="47" t="s">
        <v>63</v>
      </c>
      <c r="F63" s="48">
        <v>0.028240740740740736</v>
      </c>
      <c r="G63" s="17" t="str">
        <f t="shared" si="0"/>
        <v>4.09/km</v>
      </c>
      <c r="H63" s="18">
        <f t="shared" si="1"/>
        <v>0.007905092592592589</v>
      </c>
      <c r="I63" s="18">
        <f>F63-INDEX($F$4:$F$199,MATCH(D63,$D$4:$D$199,0))</f>
        <v>0.004999999999999994</v>
      </c>
    </row>
    <row r="64" spans="1:9" s="1" customFormat="1" ht="15" customHeight="1">
      <c r="A64" s="22">
        <v>61</v>
      </c>
      <c r="B64" s="47" t="s">
        <v>144</v>
      </c>
      <c r="C64" s="47" t="s">
        <v>53</v>
      </c>
      <c r="D64" s="22" t="s">
        <v>369</v>
      </c>
      <c r="E64" s="47" t="s">
        <v>43</v>
      </c>
      <c r="F64" s="48">
        <v>0.028252314814814813</v>
      </c>
      <c r="G64" s="17" t="str">
        <f t="shared" si="0"/>
        <v>4.09/km</v>
      </c>
      <c r="H64" s="18">
        <f t="shared" si="1"/>
        <v>0.007916666666666666</v>
      </c>
      <c r="I64" s="18">
        <f>F64-INDEX($F$4:$F$199,MATCH(D64,$D$4:$D$199,0))</f>
        <v>0.003958333333333331</v>
      </c>
    </row>
    <row r="65" spans="1:9" s="1" customFormat="1" ht="15" customHeight="1">
      <c r="A65" s="22">
        <v>62</v>
      </c>
      <c r="B65" s="47" t="s">
        <v>145</v>
      </c>
      <c r="C65" s="47" t="s">
        <v>56</v>
      </c>
      <c r="D65" s="22" t="s">
        <v>6</v>
      </c>
      <c r="E65" s="47" t="s">
        <v>146</v>
      </c>
      <c r="F65" s="48">
        <v>0.028391203703703707</v>
      </c>
      <c r="G65" s="17" t="str">
        <f t="shared" si="0"/>
        <v>4.10/km</v>
      </c>
      <c r="H65" s="18">
        <f t="shared" si="1"/>
        <v>0.008055555555555559</v>
      </c>
      <c r="I65" s="18">
        <f>F65-INDEX($F$4:$F$199,MATCH(D65,$D$4:$D$199,0))</f>
        <v>0.007245370370370374</v>
      </c>
    </row>
    <row r="66" spans="1:9" s="1" customFormat="1" ht="15" customHeight="1">
      <c r="A66" s="22">
        <v>63</v>
      </c>
      <c r="B66" s="47" t="s">
        <v>147</v>
      </c>
      <c r="C66" s="47" t="s">
        <v>148</v>
      </c>
      <c r="D66" s="22" t="s">
        <v>371</v>
      </c>
      <c r="E66" s="47" t="s">
        <v>33</v>
      </c>
      <c r="F66" s="48">
        <v>0.028414351851851847</v>
      </c>
      <c r="G66" s="17" t="str">
        <f t="shared" si="0"/>
        <v>4.11/km</v>
      </c>
      <c r="H66" s="18">
        <f t="shared" si="1"/>
        <v>0.008078703703703699</v>
      </c>
      <c r="I66" s="18">
        <f>F66-INDEX($F$4:$F$199,MATCH(D66,$D$4:$D$199,0))</f>
        <v>0.0015277777777777703</v>
      </c>
    </row>
    <row r="67" spans="1:9" s="1" customFormat="1" ht="15" customHeight="1">
      <c r="A67" s="22">
        <v>64</v>
      </c>
      <c r="B67" s="47" t="s">
        <v>149</v>
      </c>
      <c r="C67" s="47" t="s">
        <v>150</v>
      </c>
      <c r="D67" s="22" t="s">
        <v>6</v>
      </c>
      <c r="E67" s="47" t="s">
        <v>151</v>
      </c>
      <c r="F67" s="48">
        <v>0.02847222222222222</v>
      </c>
      <c r="G67" s="17" t="str">
        <f t="shared" si="0"/>
        <v>4.11/km</v>
      </c>
      <c r="H67" s="18">
        <f t="shared" si="1"/>
        <v>0.008136574074074074</v>
      </c>
      <c r="I67" s="18">
        <f>F67-INDEX($F$4:$F$199,MATCH(D67,$D$4:$D$199,0))</f>
        <v>0.007326388888888889</v>
      </c>
    </row>
    <row r="68" spans="1:9" s="1" customFormat="1" ht="15" customHeight="1">
      <c r="A68" s="22">
        <v>65</v>
      </c>
      <c r="B68" s="47" t="s">
        <v>152</v>
      </c>
      <c r="C68" s="47" t="s">
        <v>78</v>
      </c>
      <c r="D68" s="22" t="s">
        <v>369</v>
      </c>
      <c r="E68" s="47" t="s">
        <v>63</v>
      </c>
      <c r="F68" s="48">
        <v>0.02849537037037037</v>
      </c>
      <c r="G68" s="17" t="str">
        <f aca="true" t="shared" si="2" ref="G68:G131">TEXT(INT((HOUR(F68)*3600+MINUTE(F68)*60+SECOND(F68))/$I$2/60),"0")&amp;"."&amp;TEXT(MOD((HOUR(F68)*3600+MINUTE(F68)*60+SECOND(F68))/$I$2,60),"00")&amp;"/km"</f>
        <v>4.11/km</v>
      </c>
      <c r="H68" s="18">
        <f t="shared" si="1"/>
        <v>0.008159722222222221</v>
      </c>
      <c r="I68" s="18">
        <f>F68-INDEX($F$4:$F$199,MATCH(D68,$D$4:$D$199,0))</f>
        <v>0.0042013888888888865</v>
      </c>
    </row>
    <row r="69" spans="1:9" s="1" customFormat="1" ht="15" customHeight="1">
      <c r="A69" s="22">
        <v>66</v>
      </c>
      <c r="B69" s="47" t="s">
        <v>153</v>
      </c>
      <c r="C69" s="47" t="s">
        <v>154</v>
      </c>
      <c r="D69" s="22" t="s">
        <v>368</v>
      </c>
      <c r="E69" s="47" t="s">
        <v>36</v>
      </c>
      <c r="F69" s="48">
        <v>0.028530092592592593</v>
      </c>
      <c r="G69" s="17" t="str">
        <f t="shared" si="2"/>
        <v>4.12/km</v>
      </c>
      <c r="H69" s="18">
        <f t="shared" si="1"/>
        <v>0.008194444444444445</v>
      </c>
      <c r="I69" s="18">
        <f>F69-INDEX($F$4:$F$199,MATCH(D69,$D$4:$D$199,0))</f>
        <v>0.004340277777777776</v>
      </c>
    </row>
    <row r="70" spans="1:9" s="1" customFormat="1" ht="15" customHeight="1">
      <c r="A70" s="22">
        <v>67</v>
      </c>
      <c r="B70" s="47" t="s">
        <v>155</v>
      </c>
      <c r="C70" s="47" t="s">
        <v>156</v>
      </c>
      <c r="D70" s="22" t="s">
        <v>6</v>
      </c>
      <c r="E70" s="47" t="s">
        <v>28</v>
      </c>
      <c r="F70" s="48">
        <v>0.02854166666666667</v>
      </c>
      <c r="G70" s="17" t="str">
        <f t="shared" si="2"/>
        <v>4.12/km</v>
      </c>
      <c r="H70" s="18">
        <f aca="true" t="shared" si="3" ref="H70:H133">F70-$F$4</f>
        <v>0.008206018518518522</v>
      </c>
      <c r="I70" s="18">
        <f>F70-INDEX($F$4:$F$199,MATCH(D70,$D$4:$D$199,0))</f>
        <v>0.007395833333333338</v>
      </c>
    </row>
    <row r="71" spans="1:9" s="1" customFormat="1" ht="15" customHeight="1">
      <c r="A71" s="22">
        <v>68</v>
      </c>
      <c r="B71" s="47" t="s">
        <v>157</v>
      </c>
      <c r="C71" s="47" t="s">
        <v>158</v>
      </c>
      <c r="D71" s="22" t="s">
        <v>373</v>
      </c>
      <c r="E71" s="47" t="s">
        <v>73</v>
      </c>
      <c r="F71" s="48">
        <v>0.028599537037037034</v>
      </c>
      <c r="G71" s="17" t="str">
        <f t="shared" si="2"/>
        <v>4.12/km</v>
      </c>
      <c r="H71" s="18">
        <f t="shared" si="3"/>
        <v>0.008263888888888887</v>
      </c>
      <c r="I71" s="18">
        <f>F71-INDEX($F$4:$F$199,MATCH(D71,$D$4:$D$199,0))</f>
        <v>0.0033564814814814777</v>
      </c>
    </row>
    <row r="72" spans="1:9" s="1" customFormat="1" ht="15" customHeight="1">
      <c r="A72" s="22">
        <v>69</v>
      </c>
      <c r="B72" s="47" t="s">
        <v>159</v>
      </c>
      <c r="C72" s="47" t="s">
        <v>27</v>
      </c>
      <c r="D72" s="22" t="s">
        <v>370</v>
      </c>
      <c r="E72" s="47" t="s">
        <v>40</v>
      </c>
      <c r="F72" s="48">
        <v>0.028645833333333332</v>
      </c>
      <c r="G72" s="17" t="str">
        <f t="shared" si="2"/>
        <v>4.13/km</v>
      </c>
      <c r="H72" s="18">
        <f t="shared" si="3"/>
        <v>0.008310185185185184</v>
      </c>
      <c r="I72" s="18">
        <f>F72-INDEX($F$4:$F$199,MATCH(D72,$D$4:$D$199,0))</f>
        <v>0.0025578703703703666</v>
      </c>
    </row>
    <row r="73" spans="1:9" s="1" customFormat="1" ht="15" customHeight="1">
      <c r="A73" s="26">
        <v>70</v>
      </c>
      <c r="B73" s="51" t="s">
        <v>160</v>
      </c>
      <c r="C73" s="51" t="s">
        <v>161</v>
      </c>
      <c r="D73" s="26" t="s">
        <v>373</v>
      </c>
      <c r="E73" s="51" t="s">
        <v>354</v>
      </c>
      <c r="F73" s="52">
        <v>0.028680555555555553</v>
      </c>
      <c r="G73" s="27" t="str">
        <f t="shared" si="2"/>
        <v>4.13/km</v>
      </c>
      <c r="H73" s="28">
        <f t="shared" si="3"/>
        <v>0.008344907407407405</v>
      </c>
      <c r="I73" s="28">
        <f>F73-INDEX($F$4:$F$199,MATCH(D73,$D$4:$D$199,0))</f>
        <v>0.003437499999999996</v>
      </c>
    </row>
    <row r="74" spans="1:9" s="1" customFormat="1" ht="15" customHeight="1">
      <c r="A74" s="22">
        <v>71</v>
      </c>
      <c r="B74" s="47" t="s">
        <v>162</v>
      </c>
      <c r="C74" s="47" t="s">
        <v>35</v>
      </c>
      <c r="D74" s="22" t="s">
        <v>368</v>
      </c>
      <c r="E74" s="47" t="s">
        <v>63</v>
      </c>
      <c r="F74" s="48">
        <v>0.02871527777777778</v>
      </c>
      <c r="G74" s="17" t="str">
        <f t="shared" si="2"/>
        <v>4.13/km</v>
      </c>
      <c r="H74" s="18">
        <f t="shared" si="3"/>
        <v>0.008379629629629633</v>
      </c>
      <c r="I74" s="18">
        <f>F74-INDEX($F$4:$F$199,MATCH(D74,$D$4:$D$199,0))</f>
        <v>0.004525462962962964</v>
      </c>
    </row>
    <row r="75" spans="1:9" s="1" customFormat="1" ht="15" customHeight="1">
      <c r="A75" s="22">
        <v>72</v>
      </c>
      <c r="B75" s="47" t="s">
        <v>163</v>
      </c>
      <c r="C75" s="47" t="s">
        <v>164</v>
      </c>
      <c r="D75" s="22" t="s">
        <v>377</v>
      </c>
      <c r="E75" s="47" t="s">
        <v>165</v>
      </c>
      <c r="F75" s="48">
        <v>0.029027777777777777</v>
      </c>
      <c r="G75" s="17" t="str">
        <f t="shared" si="2"/>
        <v>4.16/km</v>
      </c>
      <c r="H75" s="18">
        <f t="shared" si="3"/>
        <v>0.00869212962962963</v>
      </c>
      <c r="I75" s="18">
        <f>F75-INDEX($F$4:$F$199,MATCH(D75,$D$4:$D$199,0))</f>
        <v>0</v>
      </c>
    </row>
    <row r="76" spans="1:9" s="1" customFormat="1" ht="15" customHeight="1">
      <c r="A76" s="22">
        <v>73</v>
      </c>
      <c r="B76" s="47" t="s">
        <v>166</v>
      </c>
      <c r="C76" s="47" t="s">
        <v>167</v>
      </c>
      <c r="D76" s="22" t="s">
        <v>372</v>
      </c>
      <c r="E76" s="47" t="s">
        <v>36</v>
      </c>
      <c r="F76" s="48">
        <v>0.029074074074074075</v>
      </c>
      <c r="G76" s="17" t="str">
        <f t="shared" si="2"/>
        <v>4.16/km</v>
      </c>
      <c r="H76" s="18">
        <f t="shared" si="3"/>
        <v>0.008738425925925927</v>
      </c>
      <c r="I76" s="18">
        <f>F76-INDEX($F$4:$F$199,MATCH(D76,$D$4:$D$199,0))</f>
        <v>0.0014930555555555565</v>
      </c>
    </row>
    <row r="77" spans="1:9" s="1" customFormat="1" ht="15" customHeight="1">
      <c r="A77" s="22">
        <v>74</v>
      </c>
      <c r="B77" s="47" t="s">
        <v>168</v>
      </c>
      <c r="C77" s="47" t="s">
        <v>169</v>
      </c>
      <c r="D77" s="22" t="s">
        <v>369</v>
      </c>
      <c r="E77" s="47" t="s">
        <v>43</v>
      </c>
      <c r="F77" s="48">
        <v>0.029236111111111112</v>
      </c>
      <c r="G77" s="17" t="str">
        <f t="shared" si="2"/>
        <v>4.18/km</v>
      </c>
      <c r="H77" s="18">
        <f t="shared" si="3"/>
        <v>0.008900462962962964</v>
      </c>
      <c r="I77" s="18">
        <f>F77-INDEX($F$4:$F$199,MATCH(D77,$D$4:$D$199,0))</f>
        <v>0.00494212962962963</v>
      </c>
    </row>
    <row r="78" spans="1:9" s="1" customFormat="1" ht="15" customHeight="1">
      <c r="A78" s="22">
        <v>75</v>
      </c>
      <c r="B78" s="47" t="s">
        <v>145</v>
      </c>
      <c r="C78" s="47" t="s">
        <v>170</v>
      </c>
      <c r="D78" s="22" t="s">
        <v>372</v>
      </c>
      <c r="E78" s="47" t="s">
        <v>146</v>
      </c>
      <c r="F78" s="48">
        <v>0.029375</v>
      </c>
      <c r="G78" s="17" t="str">
        <f t="shared" si="2"/>
        <v>4.19/km</v>
      </c>
      <c r="H78" s="18">
        <f t="shared" si="3"/>
        <v>0.00903935185185185</v>
      </c>
      <c r="I78" s="18">
        <f>F78-INDEX($F$4:$F$199,MATCH(D78,$D$4:$D$199,0))</f>
        <v>0.0017939814814814797</v>
      </c>
    </row>
    <row r="79" spans="1:9" s="1" customFormat="1" ht="15" customHeight="1">
      <c r="A79" s="22">
        <v>76</v>
      </c>
      <c r="B79" s="47" t="s">
        <v>171</v>
      </c>
      <c r="C79" s="47" t="s">
        <v>169</v>
      </c>
      <c r="D79" s="22" t="s">
        <v>369</v>
      </c>
      <c r="E79" s="47" t="s">
        <v>63</v>
      </c>
      <c r="F79" s="48">
        <v>0.029456018518518517</v>
      </c>
      <c r="G79" s="17" t="str">
        <f t="shared" si="2"/>
        <v>4.20/km</v>
      </c>
      <c r="H79" s="18">
        <f t="shared" si="3"/>
        <v>0.009120370370370369</v>
      </c>
      <c r="I79" s="18">
        <f>F79-INDEX($F$4:$F$199,MATCH(D79,$D$4:$D$199,0))</f>
        <v>0.005162037037037034</v>
      </c>
    </row>
    <row r="80" spans="1:9" s="3" customFormat="1" ht="15" customHeight="1">
      <c r="A80" s="22">
        <v>77</v>
      </c>
      <c r="B80" s="47" t="s">
        <v>172</v>
      </c>
      <c r="C80" s="47" t="s">
        <v>173</v>
      </c>
      <c r="D80" s="22" t="s">
        <v>369</v>
      </c>
      <c r="E80" s="47" t="s">
        <v>22</v>
      </c>
      <c r="F80" s="48">
        <v>0.02952546296296296</v>
      </c>
      <c r="G80" s="17" t="str">
        <f t="shared" si="2"/>
        <v>4.20/km</v>
      </c>
      <c r="H80" s="18">
        <f t="shared" si="3"/>
        <v>0.009189814814814814</v>
      </c>
      <c r="I80" s="18">
        <f>F80-INDEX($F$4:$F$199,MATCH(D80,$D$4:$D$199,0))</f>
        <v>0.005231481481481479</v>
      </c>
    </row>
    <row r="81" spans="1:9" s="1" customFormat="1" ht="15" customHeight="1">
      <c r="A81" s="22">
        <v>78</v>
      </c>
      <c r="B81" s="47" t="s">
        <v>174</v>
      </c>
      <c r="C81" s="47" t="s">
        <v>78</v>
      </c>
      <c r="D81" s="22" t="s">
        <v>368</v>
      </c>
      <c r="E81" s="47" t="s">
        <v>36</v>
      </c>
      <c r="F81" s="48">
        <v>0.02957175925925926</v>
      </c>
      <c r="G81" s="17" t="str">
        <f t="shared" si="2"/>
        <v>4.21/km</v>
      </c>
      <c r="H81" s="18">
        <f t="shared" si="3"/>
        <v>0.009236111111111112</v>
      </c>
      <c r="I81" s="18">
        <f>F81-INDEX($F$4:$F$199,MATCH(D81,$D$4:$D$199,0))</f>
        <v>0.005381944444444443</v>
      </c>
    </row>
    <row r="82" spans="1:9" s="1" customFormat="1" ht="15" customHeight="1">
      <c r="A82" s="22">
        <v>79</v>
      </c>
      <c r="B82" s="47" t="s">
        <v>175</v>
      </c>
      <c r="C82" s="47" t="s">
        <v>176</v>
      </c>
      <c r="D82" s="22" t="s">
        <v>377</v>
      </c>
      <c r="E82" s="47" t="s">
        <v>43</v>
      </c>
      <c r="F82" s="48">
        <v>0.0296412037037037</v>
      </c>
      <c r="G82" s="17" t="str">
        <f t="shared" si="2"/>
        <v>4.21/km</v>
      </c>
      <c r="H82" s="18">
        <f t="shared" si="3"/>
        <v>0.009305555555555553</v>
      </c>
      <c r="I82" s="18">
        <f>F82-INDEX($F$4:$F$199,MATCH(D82,$D$4:$D$199,0))</f>
        <v>0.0006134259259259235</v>
      </c>
    </row>
    <row r="83" spans="1:9" s="1" customFormat="1" ht="15" customHeight="1">
      <c r="A83" s="22">
        <v>80</v>
      </c>
      <c r="B83" s="47" t="s">
        <v>177</v>
      </c>
      <c r="C83" s="47" t="s">
        <v>178</v>
      </c>
      <c r="D83" s="22" t="s">
        <v>371</v>
      </c>
      <c r="E83" s="47" t="s">
        <v>151</v>
      </c>
      <c r="F83" s="48">
        <v>0.02972222222222222</v>
      </c>
      <c r="G83" s="17" t="str">
        <f t="shared" si="2"/>
        <v>4.22/km</v>
      </c>
      <c r="H83" s="18">
        <f t="shared" si="3"/>
        <v>0.009386574074074071</v>
      </c>
      <c r="I83" s="18">
        <f>F83-INDEX($F$4:$F$199,MATCH(D83,$D$4:$D$199,0))</f>
        <v>0.0028356481481481427</v>
      </c>
    </row>
    <row r="84" spans="1:9" ht="15" customHeight="1">
      <c r="A84" s="22">
        <v>81</v>
      </c>
      <c r="B84" s="47" t="s">
        <v>179</v>
      </c>
      <c r="C84" s="47" t="s">
        <v>180</v>
      </c>
      <c r="D84" s="22" t="s">
        <v>373</v>
      </c>
      <c r="E84" s="47" t="s">
        <v>43</v>
      </c>
      <c r="F84" s="48">
        <v>0.029791666666666664</v>
      </c>
      <c r="G84" s="17" t="str">
        <f t="shared" si="2"/>
        <v>4.23/km</v>
      </c>
      <c r="H84" s="18">
        <f t="shared" si="3"/>
        <v>0.009456018518518516</v>
      </c>
      <c r="I84" s="18">
        <f>F84-INDEX($F$4:$F$199,MATCH(D84,$D$4:$D$199,0))</f>
        <v>0.0045486111111111074</v>
      </c>
    </row>
    <row r="85" spans="1:9" ht="15" customHeight="1">
      <c r="A85" s="22">
        <v>82</v>
      </c>
      <c r="B85" s="47" t="s">
        <v>181</v>
      </c>
      <c r="C85" s="47" t="s">
        <v>164</v>
      </c>
      <c r="D85" s="22" t="s">
        <v>369</v>
      </c>
      <c r="E85" s="47" t="s">
        <v>182</v>
      </c>
      <c r="F85" s="48">
        <v>0.02981481481481481</v>
      </c>
      <c r="G85" s="17" t="str">
        <f t="shared" si="2"/>
        <v>4.23/km</v>
      </c>
      <c r="H85" s="18">
        <f t="shared" si="3"/>
        <v>0.009479166666666664</v>
      </c>
      <c r="I85" s="18">
        <f>F85-INDEX($F$4:$F$199,MATCH(D85,$D$4:$D$199,0))</f>
        <v>0.005520833333333329</v>
      </c>
    </row>
    <row r="86" spans="1:9" ht="15" customHeight="1">
      <c r="A86" s="22">
        <v>83</v>
      </c>
      <c r="B86" s="47" t="s">
        <v>183</v>
      </c>
      <c r="C86" s="47" t="s">
        <v>24</v>
      </c>
      <c r="D86" s="22" t="s">
        <v>368</v>
      </c>
      <c r="E86" s="47" t="s">
        <v>46</v>
      </c>
      <c r="F86" s="48">
        <v>0.029837962962962965</v>
      </c>
      <c r="G86" s="17" t="str">
        <f t="shared" si="2"/>
        <v>4.23/km</v>
      </c>
      <c r="H86" s="18">
        <f t="shared" si="3"/>
        <v>0.009502314814814818</v>
      </c>
      <c r="I86" s="18">
        <f>F86-INDEX($F$4:$F$199,MATCH(D86,$D$4:$D$199,0))</f>
        <v>0.005648148148148149</v>
      </c>
    </row>
    <row r="87" spans="1:9" ht="15" customHeight="1">
      <c r="A87" s="22">
        <v>84</v>
      </c>
      <c r="B87" s="47" t="s">
        <v>184</v>
      </c>
      <c r="C87" s="47" t="s">
        <v>185</v>
      </c>
      <c r="D87" s="22" t="s">
        <v>186</v>
      </c>
      <c r="E87" s="47" t="s">
        <v>119</v>
      </c>
      <c r="F87" s="48">
        <v>0.029861111111111113</v>
      </c>
      <c r="G87" s="17" t="str">
        <f t="shared" si="2"/>
        <v>4.23/km</v>
      </c>
      <c r="H87" s="18">
        <f t="shared" si="3"/>
        <v>0.009525462962962965</v>
      </c>
      <c r="I87" s="18">
        <f>F87-INDEX($F$4:$F$199,MATCH(D87,$D$4:$D$199,0))</f>
        <v>0</v>
      </c>
    </row>
    <row r="88" spans="1:9" ht="15" customHeight="1">
      <c r="A88" s="22">
        <v>85</v>
      </c>
      <c r="B88" s="47" t="s">
        <v>187</v>
      </c>
      <c r="C88" s="47" t="s">
        <v>108</v>
      </c>
      <c r="D88" s="22" t="s">
        <v>368</v>
      </c>
      <c r="E88" s="47" t="s">
        <v>63</v>
      </c>
      <c r="F88" s="48">
        <v>0.029872685185185183</v>
      </c>
      <c r="G88" s="17" t="str">
        <f t="shared" si="2"/>
        <v>4.23/km</v>
      </c>
      <c r="H88" s="18">
        <f t="shared" si="3"/>
        <v>0.009537037037037035</v>
      </c>
      <c r="I88" s="18">
        <f>F88-INDEX($F$4:$F$199,MATCH(D88,$D$4:$D$199,0))</f>
        <v>0.005682870370370366</v>
      </c>
    </row>
    <row r="89" spans="1:9" ht="15" customHeight="1">
      <c r="A89" s="22">
        <v>86</v>
      </c>
      <c r="B89" s="47" t="s">
        <v>188</v>
      </c>
      <c r="C89" s="47" t="s">
        <v>189</v>
      </c>
      <c r="D89" s="22" t="s">
        <v>369</v>
      </c>
      <c r="E89" s="47" t="s">
        <v>7</v>
      </c>
      <c r="F89" s="48">
        <v>0.029953703703703705</v>
      </c>
      <c r="G89" s="17" t="str">
        <f t="shared" si="2"/>
        <v>4.24/km</v>
      </c>
      <c r="H89" s="18">
        <f t="shared" si="3"/>
        <v>0.009618055555555557</v>
      </c>
      <c r="I89" s="18">
        <f>F89-INDEX($F$4:$F$199,MATCH(D89,$D$4:$D$199,0))</f>
        <v>0.005659722222222222</v>
      </c>
    </row>
    <row r="90" spans="1:9" ht="15" customHeight="1">
      <c r="A90" s="22">
        <v>87</v>
      </c>
      <c r="B90" s="47" t="s">
        <v>190</v>
      </c>
      <c r="C90" s="47" t="s">
        <v>118</v>
      </c>
      <c r="D90" s="22" t="s">
        <v>367</v>
      </c>
      <c r="E90" s="47" t="s">
        <v>191</v>
      </c>
      <c r="F90" s="48">
        <v>0.029988425925925922</v>
      </c>
      <c r="G90" s="17" t="str">
        <f t="shared" si="2"/>
        <v>4.24/km</v>
      </c>
      <c r="H90" s="18">
        <f t="shared" si="3"/>
        <v>0.009652777777777774</v>
      </c>
      <c r="I90" s="18">
        <f>F90-INDEX($F$4:$F$199,MATCH(D90,$D$4:$D$199,0))</f>
        <v>0.0067476851851851795</v>
      </c>
    </row>
    <row r="91" spans="1:9" ht="15" customHeight="1">
      <c r="A91" s="22">
        <v>88</v>
      </c>
      <c r="B91" s="47" t="s">
        <v>192</v>
      </c>
      <c r="C91" s="47" t="s">
        <v>45</v>
      </c>
      <c r="D91" s="22" t="s">
        <v>6</v>
      </c>
      <c r="E91" s="47" t="s">
        <v>49</v>
      </c>
      <c r="F91" s="48">
        <v>0.03</v>
      </c>
      <c r="G91" s="17" t="str">
        <f t="shared" si="2"/>
        <v>4.24/km</v>
      </c>
      <c r="H91" s="18">
        <f t="shared" si="3"/>
        <v>0.009664351851851851</v>
      </c>
      <c r="I91" s="18">
        <f>F91-INDEX($F$4:$F$199,MATCH(D91,$D$4:$D$199,0))</f>
        <v>0.008854166666666666</v>
      </c>
    </row>
    <row r="92" spans="1:9" ht="15" customHeight="1">
      <c r="A92" s="22">
        <v>89</v>
      </c>
      <c r="B92" s="47" t="s">
        <v>193</v>
      </c>
      <c r="C92" s="47" t="s">
        <v>132</v>
      </c>
      <c r="D92" s="22" t="s">
        <v>368</v>
      </c>
      <c r="E92" s="47" t="s">
        <v>116</v>
      </c>
      <c r="F92" s="48">
        <v>0.030034722222222223</v>
      </c>
      <c r="G92" s="17" t="str">
        <f t="shared" si="2"/>
        <v>4.25/km</v>
      </c>
      <c r="H92" s="18">
        <f t="shared" si="3"/>
        <v>0.009699074074074075</v>
      </c>
      <c r="I92" s="18">
        <f>F92-INDEX($F$4:$F$199,MATCH(D92,$D$4:$D$199,0))</f>
        <v>0.005844907407407406</v>
      </c>
    </row>
    <row r="93" spans="1:9" ht="15" customHeight="1">
      <c r="A93" s="22">
        <v>90</v>
      </c>
      <c r="B93" s="47" t="s">
        <v>194</v>
      </c>
      <c r="C93" s="47" t="s">
        <v>195</v>
      </c>
      <c r="D93" s="22" t="s">
        <v>375</v>
      </c>
      <c r="E93" s="47" t="s">
        <v>33</v>
      </c>
      <c r="F93" s="48">
        <v>0.030127314814814815</v>
      </c>
      <c r="G93" s="17" t="str">
        <f t="shared" si="2"/>
        <v>4.26/km</v>
      </c>
      <c r="H93" s="18">
        <f t="shared" si="3"/>
        <v>0.009791666666666667</v>
      </c>
      <c r="I93" s="18">
        <f>F93-INDEX($F$4:$F$199,MATCH(D93,$D$4:$D$199,0))</f>
        <v>0.0036342592592592572</v>
      </c>
    </row>
    <row r="94" spans="1:9" ht="15" customHeight="1">
      <c r="A94" s="22">
        <v>91</v>
      </c>
      <c r="B94" s="47" t="s">
        <v>196</v>
      </c>
      <c r="C94" s="47" t="s">
        <v>21</v>
      </c>
      <c r="D94" s="22" t="s">
        <v>6</v>
      </c>
      <c r="E94" s="47" t="s">
        <v>197</v>
      </c>
      <c r="F94" s="48">
        <v>0.030162037037037032</v>
      </c>
      <c r="G94" s="17" t="str">
        <f t="shared" si="2"/>
        <v>4.26/km</v>
      </c>
      <c r="H94" s="18">
        <f t="shared" si="3"/>
        <v>0.009826388888888885</v>
      </c>
      <c r="I94" s="18">
        <f>F94-INDEX($F$4:$F$199,MATCH(D94,$D$4:$D$199,0))</f>
        <v>0.0090162037037037</v>
      </c>
    </row>
    <row r="95" spans="1:9" ht="15" customHeight="1">
      <c r="A95" s="22">
        <v>92</v>
      </c>
      <c r="B95" s="47" t="s">
        <v>198</v>
      </c>
      <c r="C95" s="47" t="s">
        <v>135</v>
      </c>
      <c r="D95" s="22" t="s">
        <v>368</v>
      </c>
      <c r="E95" s="47" t="s">
        <v>60</v>
      </c>
      <c r="F95" s="48">
        <v>0.030173611111111113</v>
      </c>
      <c r="G95" s="17" t="str">
        <f t="shared" si="2"/>
        <v>4.26/km</v>
      </c>
      <c r="H95" s="18">
        <f t="shared" si="3"/>
        <v>0.009837962962962965</v>
      </c>
      <c r="I95" s="18">
        <f>F95-INDEX($F$4:$F$199,MATCH(D95,$D$4:$D$199,0))</f>
        <v>0.005983796296296296</v>
      </c>
    </row>
    <row r="96" spans="1:9" ht="15" customHeight="1">
      <c r="A96" s="22">
        <v>93</v>
      </c>
      <c r="B96" s="47" t="s">
        <v>125</v>
      </c>
      <c r="C96" s="47" t="s">
        <v>35</v>
      </c>
      <c r="D96" s="22" t="s">
        <v>369</v>
      </c>
      <c r="E96" s="47" t="s">
        <v>36</v>
      </c>
      <c r="F96" s="48">
        <v>0.030243055555555554</v>
      </c>
      <c r="G96" s="17" t="str">
        <f t="shared" si="2"/>
        <v>4.27/km</v>
      </c>
      <c r="H96" s="18">
        <f t="shared" si="3"/>
        <v>0.009907407407407406</v>
      </c>
      <c r="I96" s="18">
        <f>F96-INDEX($F$4:$F$199,MATCH(D96,$D$4:$D$199,0))</f>
        <v>0.005949074074074072</v>
      </c>
    </row>
    <row r="97" spans="1:9" ht="15" customHeight="1">
      <c r="A97" s="22">
        <v>94</v>
      </c>
      <c r="B97" s="47" t="s">
        <v>199</v>
      </c>
      <c r="C97" s="47" t="s">
        <v>137</v>
      </c>
      <c r="D97" s="22" t="s">
        <v>6</v>
      </c>
      <c r="E97" s="47" t="s">
        <v>79</v>
      </c>
      <c r="F97" s="48">
        <v>0.030289351851851855</v>
      </c>
      <c r="G97" s="17" t="str">
        <f t="shared" si="2"/>
        <v>4.27/km</v>
      </c>
      <c r="H97" s="18">
        <f t="shared" si="3"/>
        <v>0.009953703703703708</v>
      </c>
      <c r="I97" s="18">
        <f>F97-INDEX($F$4:$F$199,MATCH(D97,$D$4:$D$199,0))</f>
        <v>0.009143518518518523</v>
      </c>
    </row>
    <row r="98" spans="1:9" ht="15" customHeight="1">
      <c r="A98" s="22">
        <v>95</v>
      </c>
      <c r="B98" s="47" t="s">
        <v>200</v>
      </c>
      <c r="C98" s="47" t="s">
        <v>24</v>
      </c>
      <c r="D98" s="22" t="s">
        <v>369</v>
      </c>
      <c r="E98" s="47" t="s">
        <v>54</v>
      </c>
      <c r="F98" s="48">
        <v>0.030300925925925926</v>
      </c>
      <c r="G98" s="17" t="str">
        <f t="shared" si="2"/>
        <v>4.27/km</v>
      </c>
      <c r="H98" s="18">
        <f t="shared" si="3"/>
        <v>0.009965277777777778</v>
      </c>
      <c r="I98" s="18">
        <f>F98-INDEX($F$4:$F$199,MATCH(D98,$D$4:$D$199,0))</f>
        <v>0.006006944444444443</v>
      </c>
    </row>
    <row r="99" spans="1:9" ht="15" customHeight="1">
      <c r="A99" s="22">
        <v>96</v>
      </c>
      <c r="B99" s="47" t="s">
        <v>201</v>
      </c>
      <c r="C99" s="47" t="s">
        <v>202</v>
      </c>
      <c r="D99" s="22" t="s">
        <v>368</v>
      </c>
      <c r="E99" s="47" t="s">
        <v>36</v>
      </c>
      <c r="F99" s="48">
        <v>0.030335648148148143</v>
      </c>
      <c r="G99" s="17" t="str">
        <f t="shared" si="2"/>
        <v>4.27/km</v>
      </c>
      <c r="H99" s="18">
        <f t="shared" si="3"/>
        <v>0.009999999999999995</v>
      </c>
      <c r="I99" s="18">
        <f>F99-INDEX($F$4:$F$199,MATCH(D99,$D$4:$D$199,0))</f>
        <v>0.006145833333333326</v>
      </c>
    </row>
    <row r="100" spans="1:9" ht="15" customHeight="1">
      <c r="A100" s="22">
        <v>97</v>
      </c>
      <c r="B100" s="47" t="s">
        <v>203</v>
      </c>
      <c r="C100" s="47" t="s">
        <v>204</v>
      </c>
      <c r="D100" s="22" t="s">
        <v>368</v>
      </c>
      <c r="E100" s="47" t="s">
        <v>63</v>
      </c>
      <c r="F100" s="48">
        <v>0.030347222222222223</v>
      </c>
      <c r="G100" s="17" t="str">
        <f t="shared" si="2"/>
        <v>4.28/km</v>
      </c>
      <c r="H100" s="18">
        <f t="shared" si="3"/>
        <v>0.010011574074074076</v>
      </c>
      <c r="I100" s="18">
        <f>F100-INDEX($F$4:$F$199,MATCH(D100,$D$4:$D$199,0))</f>
        <v>0.006157407407407407</v>
      </c>
    </row>
    <row r="101" spans="1:9" ht="15" customHeight="1">
      <c r="A101" s="22">
        <v>98</v>
      </c>
      <c r="B101" s="47" t="s">
        <v>205</v>
      </c>
      <c r="C101" s="47" t="s">
        <v>206</v>
      </c>
      <c r="D101" s="22" t="s">
        <v>372</v>
      </c>
      <c r="E101" s="47" t="s">
        <v>116</v>
      </c>
      <c r="F101" s="48">
        <v>0.030358796296296297</v>
      </c>
      <c r="G101" s="17" t="str">
        <f t="shared" si="2"/>
        <v>4.28/km</v>
      </c>
      <c r="H101" s="18">
        <f t="shared" si="3"/>
        <v>0.010023148148148149</v>
      </c>
      <c r="I101" s="18">
        <f>F101-INDEX($F$4:$F$199,MATCH(D101,$D$4:$D$199,0))</f>
        <v>0.0027777777777777783</v>
      </c>
    </row>
    <row r="102" spans="1:9" ht="15" customHeight="1">
      <c r="A102" s="22">
        <v>99</v>
      </c>
      <c r="B102" s="47" t="s">
        <v>207</v>
      </c>
      <c r="C102" s="47" t="s">
        <v>208</v>
      </c>
      <c r="D102" s="22" t="s">
        <v>367</v>
      </c>
      <c r="E102" s="47" t="s">
        <v>46</v>
      </c>
      <c r="F102" s="48">
        <v>0.030381944444444444</v>
      </c>
      <c r="G102" s="17" t="str">
        <f t="shared" si="2"/>
        <v>4.28/km</v>
      </c>
      <c r="H102" s="18">
        <f t="shared" si="3"/>
        <v>0.010046296296296296</v>
      </c>
      <c r="I102" s="18">
        <f>F102-INDEX($F$4:$F$199,MATCH(D102,$D$4:$D$199,0))</f>
        <v>0.007141203703703702</v>
      </c>
    </row>
    <row r="103" spans="1:9" ht="15" customHeight="1">
      <c r="A103" s="22">
        <v>100</v>
      </c>
      <c r="B103" s="47" t="s">
        <v>209</v>
      </c>
      <c r="C103" s="47" t="s">
        <v>210</v>
      </c>
      <c r="D103" s="22" t="s">
        <v>368</v>
      </c>
      <c r="E103" s="47" t="s">
        <v>36</v>
      </c>
      <c r="F103" s="48">
        <v>0.030416666666666665</v>
      </c>
      <c r="G103" s="17" t="str">
        <f t="shared" si="2"/>
        <v>4.28/km</v>
      </c>
      <c r="H103" s="18">
        <f t="shared" si="3"/>
        <v>0.010081018518518517</v>
      </c>
      <c r="I103" s="18">
        <f>F103-INDEX($F$4:$F$199,MATCH(D103,$D$4:$D$199,0))</f>
        <v>0.006226851851851848</v>
      </c>
    </row>
    <row r="104" spans="1:9" ht="15" customHeight="1">
      <c r="A104" s="22">
        <v>101</v>
      </c>
      <c r="B104" s="47" t="s">
        <v>211</v>
      </c>
      <c r="C104" s="47" t="s">
        <v>118</v>
      </c>
      <c r="D104" s="22" t="s">
        <v>367</v>
      </c>
      <c r="E104" s="47" t="s">
        <v>36</v>
      </c>
      <c r="F104" s="48">
        <v>0.030474537037037036</v>
      </c>
      <c r="G104" s="17" t="str">
        <f t="shared" si="2"/>
        <v>4.29/km</v>
      </c>
      <c r="H104" s="18">
        <f t="shared" si="3"/>
        <v>0.010138888888888888</v>
      </c>
      <c r="I104" s="18">
        <f>F104-INDEX($F$4:$F$199,MATCH(D104,$D$4:$D$199,0))</f>
        <v>0.007233796296296294</v>
      </c>
    </row>
    <row r="105" spans="1:9" ht="15" customHeight="1">
      <c r="A105" s="22">
        <v>102</v>
      </c>
      <c r="B105" s="47" t="s">
        <v>212</v>
      </c>
      <c r="C105" s="47" t="s">
        <v>213</v>
      </c>
      <c r="D105" s="22" t="s">
        <v>186</v>
      </c>
      <c r="E105" s="47" t="s">
        <v>73</v>
      </c>
      <c r="F105" s="48">
        <v>0.030497685185185183</v>
      </c>
      <c r="G105" s="17" t="str">
        <f t="shared" si="2"/>
        <v>4.29/km</v>
      </c>
      <c r="H105" s="18">
        <f t="shared" si="3"/>
        <v>0.010162037037037035</v>
      </c>
      <c r="I105" s="18">
        <f>F105-INDEX($F$4:$F$199,MATCH(D105,$D$4:$D$199,0))</f>
        <v>0.0006365740740740707</v>
      </c>
    </row>
    <row r="106" spans="1:9" ht="15" customHeight="1">
      <c r="A106" s="22">
        <v>103</v>
      </c>
      <c r="B106" s="47" t="s">
        <v>214</v>
      </c>
      <c r="C106" s="47" t="s">
        <v>215</v>
      </c>
      <c r="D106" s="22" t="s">
        <v>369</v>
      </c>
      <c r="E106" s="47" t="s">
        <v>73</v>
      </c>
      <c r="F106" s="48">
        <v>0.03053240740740741</v>
      </c>
      <c r="G106" s="17" t="str">
        <f t="shared" si="2"/>
        <v>4.29/km</v>
      </c>
      <c r="H106" s="18">
        <f t="shared" si="3"/>
        <v>0.010196759259259263</v>
      </c>
      <c r="I106" s="18">
        <f>F106-INDEX($F$4:$F$199,MATCH(D106,$D$4:$D$199,0))</f>
        <v>0.0062384259259259285</v>
      </c>
    </row>
    <row r="107" spans="1:9" ht="15" customHeight="1">
      <c r="A107" s="22">
        <v>104</v>
      </c>
      <c r="B107" s="47" t="s">
        <v>216</v>
      </c>
      <c r="C107" s="47" t="s">
        <v>56</v>
      </c>
      <c r="D107" s="22" t="s">
        <v>368</v>
      </c>
      <c r="E107" s="47" t="s">
        <v>79</v>
      </c>
      <c r="F107" s="48">
        <v>0.030555555555555555</v>
      </c>
      <c r="G107" s="17" t="str">
        <f t="shared" si="2"/>
        <v>4.29/km</v>
      </c>
      <c r="H107" s="18">
        <f t="shared" si="3"/>
        <v>0.010219907407407407</v>
      </c>
      <c r="I107" s="18">
        <f>F107-INDEX($F$4:$F$199,MATCH(D107,$D$4:$D$199,0))</f>
        <v>0.006365740740740738</v>
      </c>
    </row>
    <row r="108" spans="1:9" ht="15" customHeight="1">
      <c r="A108" s="22">
        <v>105</v>
      </c>
      <c r="B108" s="47" t="s">
        <v>217</v>
      </c>
      <c r="C108" s="47" t="s">
        <v>218</v>
      </c>
      <c r="D108" s="22" t="s">
        <v>367</v>
      </c>
      <c r="E108" s="47" t="s">
        <v>36</v>
      </c>
      <c r="F108" s="48">
        <v>0.030648148148148147</v>
      </c>
      <c r="G108" s="17" t="str">
        <f t="shared" si="2"/>
        <v>4.30/km</v>
      </c>
      <c r="H108" s="18">
        <f t="shared" si="3"/>
        <v>0.010312499999999999</v>
      </c>
      <c r="I108" s="18">
        <f>F108-INDEX($F$4:$F$199,MATCH(D108,$D$4:$D$199,0))</f>
        <v>0.007407407407407404</v>
      </c>
    </row>
    <row r="109" spans="1:9" ht="15" customHeight="1">
      <c r="A109" s="22">
        <v>106</v>
      </c>
      <c r="B109" s="47" t="s">
        <v>219</v>
      </c>
      <c r="C109" s="47" t="s">
        <v>220</v>
      </c>
      <c r="D109" s="22" t="s">
        <v>370</v>
      </c>
      <c r="E109" s="47" t="s">
        <v>60</v>
      </c>
      <c r="F109" s="48">
        <v>0.030775462962962966</v>
      </c>
      <c r="G109" s="17" t="str">
        <f t="shared" si="2"/>
        <v>4.31/km</v>
      </c>
      <c r="H109" s="18">
        <f t="shared" si="3"/>
        <v>0.010439814814814818</v>
      </c>
      <c r="I109" s="18">
        <f>F109-INDEX($F$4:$F$199,MATCH(D109,$D$4:$D$199,0))</f>
        <v>0.004687500000000001</v>
      </c>
    </row>
    <row r="110" spans="1:9" ht="15" customHeight="1">
      <c r="A110" s="26">
        <v>107</v>
      </c>
      <c r="B110" s="51" t="s">
        <v>221</v>
      </c>
      <c r="C110" s="51" t="s">
        <v>130</v>
      </c>
      <c r="D110" s="26" t="s">
        <v>367</v>
      </c>
      <c r="E110" s="51" t="s">
        <v>354</v>
      </c>
      <c r="F110" s="52">
        <v>0.03085648148148148</v>
      </c>
      <c r="G110" s="27" t="str">
        <f t="shared" si="2"/>
        <v>4.32/km</v>
      </c>
      <c r="H110" s="28">
        <f t="shared" si="3"/>
        <v>0.010520833333333333</v>
      </c>
      <c r="I110" s="28">
        <f>F110-INDEX($F$4:$F$199,MATCH(D110,$D$4:$D$199,0))</f>
        <v>0.007615740740740739</v>
      </c>
    </row>
    <row r="111" spans="1:9" ht="15" customHeight="1">
      <c r="A111" s="22">
        <v>108</v>
      </c>
      <c r="B111" s="47" t="s">
        <v>222</v>
      </c>
      <c r="C111" s="47" t="s">
        <v>35</v>
      </c>
      <c r="D111" s="22" t="s">
        <v>370</v>
      </c>
      <c r="E111" s="47" t="s">
        <v>33</v>
      </c>
      <c r="F111" s="48">
        <v>0.031481481481481485</v>
      </c>
      <c r="G111" s="17" t="str">
        <f t="shared" si="2"/>
        <v>4.38/km</v>
      </c>
      <c r="H111" s="18">
        <f t="shared" si="3"/>
        <v>0.011145833333333337</v>
      </c>
      <c r="I111" s="18">
        <f>F111-INDEX($F$4:$F$199,MATCH(D111,$D$4:$D$199,0))</f>
        <v>0.00539351851851852</v>
      </c>
    </row>
    <row r="112" spans="1:9" ht="15" customHeight="1">
      <c r="A112" s="22">
        <v>109</v>
      </c>
      <c r="B112" s="47" t="s">
        <v>223</v>
      </c>
      <c r="C112" s="47" t="s">
        <v>224</v>
      </c>
      <c r="D112" s="22" t="s">
        <v>368</v>
      </c>
      <c r="E112" s="47" t="s">
        <v>36</v>
      </c>
      <c r="F112" s="48">
        <v>0.0315625</v>
      </c>
      <c r="G112" s="17" t="str">
        <f t="shared" si="2"/>
        <v>4.38/km</v>
      </c>
      <c r="H112" s="18">
        <f t="shared" si="3"/>
        <v>0.011226851851851852</v>
      </c>
      <c r="I112" s="18">
        <f>F112-INDEX($F$4:$F$199,MATCH(D112,$D$4:$D$199,0))</f>
        <v>0.0073726851851851835</v>
      </c>
    </row>
    <row r="113" spans="1:9" ht="15" customHeight="1">
      <c r="A113" s="26">
        <v>110</v>
      </c>
      <c r="B113" s="51" t="s">
        <v>225</v>
      </c>
      <c r="C113" s="51" t="s">
        <v>195</v>
      </c>
      <c r="D113" s="26" t="s">
        <v>376</v>
      </c>
      <c r="E113" s="51" t="s">
        <v>354</v>
      </c>
      <c r="F113" s="52">
        <v>0.03158564814814815</v>
      </c>
      <c r="G113" s="27" t="str">
        <f t="shared" si="2"/>
        <v>4.38/km</v>
      </c>
      <c r="H113" s="28">
        <f t="shared" si="3"/>
        <v>0.01125</v>
      </c>
      <c r="I113" s="28">
        <f>F113-INDEX($F$4:$F$199,MATCH(D113,$D$4:$D$199,0))</f>
        <v>0</v>
      </c>
    </row>
    <row r="114" spans="1:9" ht="15" customHeight="1">
      <c r="A114" s="22">
        <v>111</v>
      </c>
      <c r="B114" s="47" t="s">
        <v>226</v>
      </c>
      <c r="C114" s="47" t="s">
        <v>227</v>
      </c>
      <c r="D114" s="22" t="s">
        <v>368</v>
      </c>
      <c r="E114" s="47" t="s">
        <v>36</v>
      </c>
      <c r="F114" s="48">
        <v>0.031608796296296295</v>
      </c>
      <c r="G114" s="17" t="str">
        <f t="shared" si="2"/>
        <v>4.39/km</v>
      </c>
      <c r="H114" s="18">
        <f t="shared" si="3"/>
        <v>0.011273148148148147</v>
      </c>
      <c r="I114" s="18">
        <f>F114-INDEX($F$4:$F$199,MATCH(D114,$D$4:$D$199,0))</f>
        <v>0.007418981481481478</v>
      </c>
    </row>
    <row r="115" spans="1:9" ht="15" customHeight="1">
      <c r="A115" s="22">
        <v>112</v>
      </c>
      <c r="B115" s="47" t="s">
        <v>228</v>
      </c>
      <c r="C115" s="47" t="s">
        <v>215</v>
      </c>
      <c r="D115" s="22" t="s">
        <v>368</v>
      </c>
      <c r="E115" s="47" t="s">
        <v>46</v>
      </c>
      <c r="F115" s="48">
        <v>0.03162037037037037</v>
      </c>
      <c r="G115" s="17" t="str">
        <f t="shared" si="2"/>
        <v>4.39/km</v>
      </c>
      <c r="H115" s="18">
        <f t="shared" si="3"/>
        <v>0.01128472222222222</v>
      </c>
      <c r="I115" s="18">
        <f>F115-INDEX($F$4:$F$199,MATCH(D115,$D$4:$D$199,0))</f>
        <v>0.007430555555555551</v>
      </c>
    </row>
    <row r="116" spans="1:9" ht="15" customHeight="1">
      <c r="A116" s="22">
        <v>113</v>
      </c>
      <c r="B116" s="47" t="s">
        <v>229</v>
      </c>
      <c r="C116" s="47" t="s">
        <v>230</v>
      </c>
      <c r="D116" s="22" t="s">
        <v>367</v>
      </c>
      <c r="E116" s="47" t="s">
        <v>36</v>
      </c>
      <c r="F116" s="48">
        <v>0.031655092592592596</v>
      </c>
      <c r="G116" s="17" t="str">
        <f t="shared" si="2"/>
        <v>4.39/km</v>
      </c>
      <c r="H116" s="18">
        <f t="shared" si="3"/>
        <v>0.011319444444444448</v>
      </c>
      <c r="I116" s="18">
        <f>F116-INDEX($F$4:$F$199,MATCH(D116,$D$4:$D$199,0))</f>
        <v>0.008414351851851853</v>
      </c>
    </row>
    <row r="117" spans="1:9" ht="15" customHeight="1">
      <c r="A117" s="22">
        <v>114</v>
      </c>
      <c r="B117" s="47" t="s">
        <v>231</v>
      </c>
      <c r="C117" s="47" t="s">
        <v>154</v>
      </c>
      <c r="D117" s="22" t="s">
        <v>369</v>
      </c>
      <c r="E117" s="47" t="s">
        <v>36</v>
      </c>
      <c r="F117" s="48">
        <v>0.03167824074074074</v>
      </c>
      <c r="G117" s="17" t="str">
        <f t="shared" si="2"/>
        <v>4.39/km</v>
      </c>
      <c r="H117" s="18">
        <f t="shared" si="3"/>
        <v>0.011342592592592595</v>
      </c>
      <c r="I117" s="18">
        <f>F117-INDEX($F$4:$F$199,MATCH(D117,$D$4:$D$199,0))</f>
        <v>0.0073842592592592605</v>
      </c>
    </row>
    <row r="118" spans="1:9" ht="15" customHeight="1">
      <c r="A118" s="22">
        <v>115</v>
      </c>
      <c r="B118" s="47" t="s">
        <v>232</v>
      </c>
      <c r="C118" s="47" t="s">
        <v>233</v>
      </c>
      <c r="D118" s="22" t="s">
        <v>375</v>
      </c>
      <c r="E118" s="47" t="s">
        <v>234</v>
      </c>
      <c r="F118" s="48">
        <v>0.031689814814814816</v>
      </c>
      <c r="G118" s="17" t="str">
        <f t="shared" si="2"/>
        <v>4.39/km</v>
      </c>
      <c r="H118" s="18">
        <f t="shared" si="3"/>
        <v>0.011354166666666669</v>
      </c>
      <c r="I118" s="18">
        <f>F118-INDEX($F$4:$F$199,MATCH(D118,$D$4:$D$199,0))</f>
        <v>0.005196759259259259</v>
      </c>
    </row>
    <row r="119" spans="1:9" ht="15" customHeight="1">
      <c r="A119" s="22">
        <v>116</v>
      </c>
      <c r="B119" s="47" t="s">
        <v>235</v>
      </c>
      <c r="C119" s="47" t="s">
        <v>21</v>
      </c>
      <c r="D119" s="22" t="s">
        <v>6</v>
      </c>
      <c r="E119" s="47" t="s">
        <v>46</v>
      </c>
      <c r="F119" s="48">
        <v>0.03172453703703703</v>
      </c>
      <c r="G119" s="17" t="str">
        <f t="shared" si="2"/>
        <v>4.40/km</v>
      </c>
      <c r="H119" s="18">
        <f t="shared" si="3"/>
        <v>0.011388888888888882</v>
      </c>
      <c r="I119" s="18">
        <f>F119-INDEX($F$4:$F$199,MATCH(D119,$D$4:$D$199,0))</f>
        <v>0.010578703703703698</v>
      </c>
    </row>
    <row r="120" spans="1:9" ht="15" customHeight="1">
      <c r="A120" s="22">
        <v>117</v>
      </c>
      <c r="B120" s="47" t="s">
        <v>236</v>
      </c>
      <c r="C120" s="47" t="s">
        <v>56</v>
      </c>
      <c r="D120" s="22" t="s">
        <v>368</v>
      </c>
      <c r="E120" s="47" t="s">
        <v>165</v>
      </c>
      <c r="F120" s="48">
        <v>0.03173611111111111</v>
      </c>
      <c r="G120" s="17" t="str">
        <f t="shared" si="2"/>
        <v>4.40/km</v>
      </c>
      <c r="H120" s="18">
        <f t="shared" si="3"/>
        <v>0.011400462962962963</v>
      </c>
      <c r="I120" s="18">
        <f>F120-INDEX($F$4:$F$199,MATCH(D120,$D$4:$D$199,0))</f>
        <v>0.007546296296296294</v>
      </c>
    </row>
    <row r="121" spans="1:9" ht="15" customHeight="1">
      <c r="A121" s="22">
        <v>118</v>
      </c>
      <c r="B121" s="47" t="s">
        <v>237</v>
      </c>
      <c r="C121" s="47" t="s">
        <v>238</v>
      </c>
      <c r="D121" s="22" t="s">
        <v>370</v>
      </c>
      <c r="E121" s="47" t="s">
        <v>33</v>
      </c>
      <c r="F121" s="48">
        <v>0.03193287037037037</v>
      </c>
      <c r="G121" s="17" t="str">
        <f t="shared" si="2"/>
        <v>4.42/km</v>
      </c>
      <c r="H121" s="18">
        <f t="shared" si="3"/>
        <v>0.01159722222222222</v>
      </c>
      <c r="I121" s="18">
        <f>F121-INDEX($F$4:$F$199,MATCH(D121,$D$4:$D$199,0))</f>
        <v>0.005844907407407403</v>
      </c>
    </row>
    <row r="122" spans="1:9" ht="15" customHeight="1">
      <c r="A122" s="22">
        <v>119</v>
      </c>
      <c r="B122" s="47" t="s">
        <v>239</v>
      </c>
      <c r="C122" s="47" t="s">
        <v>35</v>
      </c>
      <c r="D122" s="22" t="s">
        <v>369</v>
      </c>
      <c r="E122" s="47" t="s">
        <v>33</v>
      </c>
      <c r="F122" s="48">
        <v>0.03194444444444445</v>
      </c>
      <c r="G122" s="17" t="str">
        <f t="shared" si="2"/>
        <v>4.42/km</v>
      </c>
      <c r="H122" s="18">
        <f t="shared" si="3"/>
        <v>0.011608796296296301</v>
      </c>
      <c r="I122" s="18">
        <f>F122-INDEX($F$4:$F$199,MATCH(D122,$D$4:$D$199,0))</f>
        <v>0.0076504629629629665</v>
      </c>
    </row>
    <row r="123" spans="1:9" ht="15" customHeight="1">
      <c r="A123" s="22">
        <v>120</v>
      </c>
      <c r="B123" s="47" t="s">
        <v>240</v>
      </c>
      <c r="C123" s="47" t="s">
        <v>241</v>
      </c>
      <c r="D123" s="22" t="s">
        <v>368</v>
      </c>
      <c r="E123" s="47" t="s">
        <v>36</v>
      </c>
      <c r="F123" s="48">
        <v>0.03197916666666666</v>
      </c>
      <c r="G123" s="17" t="str">
        <f t="shared" si="2"/>
        <v>4.42/km</v>
      </c>
      <c r="H123" s="18">
        <f t="shared" si="3"/>
        <v>0.011643518518518515</v>
      </c>
      <c r="I123" s="18">
        <f>F123-INDEX($F$4:$F$199,MATCH(D123,$D$4:$D$199,0))</f>
        <v>0.007789351851851846</v>
      </c>
    </row>
    <row r="124" spans="1:9" ht="15" customHeight="1">
      <c r="A124" s="22">
        <v>121</v>
      </c>
      <c r="B124" s="47" t="s">
        <v>242</v>
      </c>
      <c r="C124" s="47" t="s">
        <v>164</v>
      </c>
      <c r="D124" s="22" t="s">
        <v>373</v>
      </c>
      <c r="E124" s="47" t="s">
        <v>49</v>
      </c>
      <c r="F124" s="48">
        <v>0.03207175925925926</v>
      </c>
      <c r="G124" s="17" t="str">
        <f t="shared" si="2"/>
        <v>4.43/km</v>
      </c>
      <c r="H124" s="18">
        <f t="shared" si="3"/>
        <v>0.01173611111111111</v>
      </c>
      <c r="I124" s="18">
        <f>F124-INDEX($F$4:$F$199,MATCH(D124,$D$4:$D$199,0))</f>
        <v>0.006828703703703701</v>
      </c>
    </row>
    <row r="125" spans="1:9" ht="15" customHeight="1">
      <c r="A125" s="22">
        <v>122</v>
      </c>
      <c r="B125" s="47" t="s">
        <v>243</v>
      </c>
      <c r="C125" s="47" t="s">
        <v>59</v>
      </c>
      <c r="D125" s="22" t="s">
        <v>368</v>
      </c>
      <c r="E125" s="47" t="s">
        <v>36</v>
      </c>
      <c r="F125" s="48">
        <v>0.032164351851851854</v>
      </c>
      <c r="G125" s="17" t="str">
        <f t="shared" si="2"/>
        <v>4.44/km</v>
      </c>
      <c r="H125" s="18">
        <f t="shared" si="3"/>
        <v>0.011828703703703706</v>
      </c>
      <c r="I125" s="18">
        <f>F125-INDEX($F$4:$F$199,MATCH(D125,$D$4:$D$199,0))</f>
        <v>0.007974537037037037</v>
      </c>
    </row>
    <row r="126" spans="1:9" ht="15" customHeight="1">
      <c r="A126" s="22">
        <v>123</v>
      </c>
      <c r="B126" s="47" t="s">
        <v>244</v>
      </c>
      <c r="C126" s="47" t="s">
        <v>135</v>
      </c>
      <c r="D126" s="22" t="s">
        <v>370</v>
      </c>
      <c r="E126" s="47" t="s">
        <v>182</v>
      </c>
      <c r="F126" s="48">
        <v>0.03224537037037037</v>
      </c>
      <c r="G126" s="17" t="str">
        <f t="shared" si="2"/>
        <v>4.44/km</v>
      </c>
      <c r="H126" s="18">
        <f t="shared" si="3"/>
        <v>0.01190972222222222</v>
      </c>
      <c r="I126" s="18">
        <f>F126-INDEX($F$4:$F$199,MATCH(D126,$D$4:$D$199,0))</f>
        <v>0.006157407407407403</v>
      </c>
    </row>
    <row r="127" spans="1:9" ht="15" customHeight="1">
      <c r="A127" s="22">
        <v>124</v>
      </c>
      <c r="B127" s="47" t="s">
        <v>245</v>
      </c>
      <c r="C127" s="47" t="s">
        <v>246</v>
      </c>
      <c r="D127" s="22" t="s">
        <v>372</v>
      </c>
      <c r="E127" s="47" t="s">
        <v>116</v>
      </c>
      <c r="F127" s="48">
        <v>0.03230324074074074</v>
      </c>
      <c r="G127" s="17" t="str">
        <f t="shared" si="2"/>
        <v>4.45/km</v>
      </c>
      <c r="H127" s="18">
        <f t="shared" si="3"/>
        <v>0.011967592592592589</v>
      </c>
      <c r="I127" s="18">
        <f>F127-INDEX($F$4:$F$199,MATCH(D127,$D$4:$D$199,0))</f>
        <v>0.004722222222222218</v>
      </c>
    </row>
    <row r="128" spans="1:9" ht="15" customHeight="1">
      <c r="A128" s="22">
        <v>125</v>
      </c>
      <c r="B128" s="47" t="s">
        <v>247</v>
      </c>
      <c r="C128" s="47" t="s">
        <v>27</v>
      </c>
      <c r="D128" s="22" t="s">
        <v>367</v>
      </c>
      <c r="E128" s="47" t="s">
        <v>116</v>
      </c>
      <c r="F128" s="48">
        <v>0.03241898148148148</v>
      </c>
      <c r="G128" s="17" t="str">
        <f t="shared" si="2"/>
        <v>4.46/km</v>
      </c>
      <c r="H128" s="18">
        <f t="shared" si="3"/>
        <v>0.012083333333333331</v>
      </c>
      <c r="I128" s="18">
        <f>F128-INDEX($F$4:$F$199,MATCH(D128,$D$4:$D$199,0))</f>
        <v>0.009178240740740737</v>
      </c>
    </row>
    <row r="129" spans="1:9" ht="15" customHeight="1">
      <c r="A129" s="22">
        <v>126</v>
      </c>
      <c r="B129" s="47" t="s">
        <v>248</v>
      </c>
      <c r="C129" s="47" t="s">
        <v>65</v>
      </c>
      <c r="D129" s="22" t="s">
        <v>373</v>
      </c>
      <c r="E129" s="47" t="s">
        <v>249</v>
      </c>
      <c r="F129" s="48">
        <v>0.03248842592592593</v>
      </c>
      <c r="G129" s="17" t="str">
        <f t="shared" si="2"/>
        <v>4.46/km</v>
      </c>
      <c r="H129" s="18">
        <f t="shared" si="3"/>
        <v>0.01215277777777778</v>
      </c>
      <c r="I129" s="18">
        <f>F129-INDEX($F$4:$F$199,MATCH(D129,$D$4:$D$199,0))</f>
        <v>0.007245370370370371</v>
      </c>
    </row>
    <row r="130" spans="1:9" ht="15" customHeight="1">
      <c r="A130" s="22">
        <v>127</v>
      </c>
      <c r="B130" s="47" t="s">
        <v>250</v>
      </c>
      <c r="C130" s="47" t="s">
        <v>65</v>
      </c>
      <c r="D130" s="22" t="s">
        <v>370</v>
      </c>
      <c r="E130" s="47" t="s">
        <v>104</v>
      </c>
      <c r="F130" s="48">
        <v>0.03248842592592593</v>
      </c>
      <c r="G130" s="17" t="str">
        <f t="shared" si="2"/>
        <v>4.46/km</v>
      </c>
      <c r="H130" s="18">
        <f t="shared" si="3"/>
        <v>0.01215277777777778</v>
      </c>
      <c r="I130" s="18">
        <f>F130-INDEX($F$4:$F$199,MATCH(D130,$D$4:$D$199,0))</f>
        <v>0.006400462962962962</v>
      </c>
    </row>
    <row r="131" spans="1:9" ht="15" customHeight="1">
      <c r="A131" s="22">
        <v>128</v>
      </c>
      <c r="B131" s="47" t="s">
        <v>251</v>
      </c>
      <c r="C131" s="47" t="s">
        <v>252</v>
      </c>
      <c r="D131" s="22" t="s">
        <v>367</v>
      </c>
      <c r="E131" s="47" t="s">
        <v>36</v>
      </c>
      <c r="F131" s="48">
        <v>0.0325</v>
      </c>
      <c r="G131" s="17" t="str">
        <f t="shared" si="2"/>
        <v>4.47/km</v>
      </c>
      <c r="H131" s="18">
        <f t="shared" si="3"/>
        <v>0.012164351851851853</v>
      </c>
      <c r="I131" s="18">
        <f>F131-INDEX($F$4:$F$199,MATCH(D131,$D$4:$D$199,0))</f>
        <v>0.009259259259259259</v>
      </c>
    </row>
    <row r="132" spans="1:9" ht="15" customHeight="1">
      <c r="A132" s="22">
        <v>129</v>
      </c>
      <c r="B132" s="47" t="s">
        <v>253</v>
      </c>
      <c r="C132" s="47" t="s">
        <v>254</v>
      </c>
      <c r="D132" s="22" t="s">
        <v>373</v>
      </c>
      <c r="E132" s="47" t="s">
        <v>43</v>
      </c>
      <c r="F132" s="48">
        <v>0.03253472222222222</v>
      </c>
      <c r="G132" s="17" t="str">
        <f aca="true" t="shared" si="4" ref="G132:G195">TEXT(INT((HOUR(F132)*3600+MINUTE(F132)*60+SECOND(F132))/$I$2/60),"0")&amp;"."&amp;TEXT(MOD((HOUR(F132)*3600+MINUTE(F132)*60+SECOND(F132))/$I$2,60),"00")&amp;"/km"</f>
        <v>4.47/km</v>
      </c>
      <c r="H132" s="18">
        <f t="shared" si="3"/>
        <v>0.012199074074074074</v>
      </c>
      <c r="I132" s="18">
        <f>F132-INDEX($F$4:$F$199,MATCH(D132,$D$4:$D$199,0))</f>
        <v>0.007291666666666665</v>
      </c>
    </row>
    <row r="133" spans="1:9" ht="15" customHeight="1">
      <c r="A133" s="22">
        <v>130</v>
      </c>
      <c r="B133" s="47" t="s">
        <v>255</v>
      </c>
      <c r="C133" s="47" t="s">
        <v>24</v>
      </c>
      <c r="D133" s="22" t="s">
        <v>368</v>
      </c>
      <c r="E133" s="47" t="s">
        <v>116</v>
      </c>
      <c r="F133" s="48">
        <v>0.032546296296296295</v>
      </c>
      <c r="G133" s="17" t="str">
        <f t="shared" si="4"/>
        <v>4.47/km</v>
      </c>
      <c r="H133" s="18">
        <f t="shared" si="3"/>
        <v>0.012210648148148148</v>
      </c>
      <c r="I133" s="18">
        <f>F133-INDEX($F$4:$F$199,MATCH(D133,$D$4:$D$199,0))</f>
        <v>0.008356481481481479</v>
      </c>
    </row>
    <row r="134" spans="1:9" ht="15" customHeight="1">
      <c r="A134" s="22">
        <v>131</v>
      </c>
      <c r="B134" s="47" t="s">
        <v>256</v>
      </c>
      <c r="C134" s="47" t="s">
        <v>126</v>
      </c>
      <c r="D134" s="22" t="s">
        <v>368</v>
      </c>
      <c r="E134" s="47" t="s">
        <v>79</v>
      </c>
      <c r="F134" s="48">
        <v>0.03255787037037037</v>
      </c>
      <c r="G134" s="17" t="str">
        <f t="shared" si="4"/>
        <v>4.47/km</v>
      </c>
      <c r="H134" s="18">
        <f aca="true" t="shared" si="5" ref="H134:H197">F134-$F$4</f>
        <v>0.012222222222222221</v>
      </c>
      <c r="I134" s="18">
        <f>F134-INDEX($F$4:$F$199,MATCH(D134,$D$4:$D$199,0))</f>
        <v>0.008368055555555552</v>
      </c>
    </row>
    <row r="135" spans="1:9" ht="15" customHeight="1">
      <c r="A135" s="22">
        <v>132</v>
      </c>
      <c r="B135" s="47" t="s">
        <v>257</v>
      </c>
      <c r="C135" s="47" t="s">
        <v>132</v>
      </c>
      <c r="D135" s="22" t="s">
        <v>369</v>
      </c>
      <c r="E135" s="47" t="s">
        <v>36</v>
      </c>
      <c r="F135" s="48">
        <v>0.032615740740740744</v>
      </c>
      <c r="G135" s="17" t="str">
        <f t="shared" si="4"/>
        <v>4.48/km</v>
      </c>
      <c r="H135" s="18">
        <f t="shared" si="5"/>
        <v>0.012280092592592596</v>
      </c>
      <c r="I135" s="18">
        <f>F135-INDEX($F$4:$F$199,MATCH(D135,$D$4:$D$199,0))</f>
        <v>0.008321759259259261</v>
      </c>
    </row>
    <row r="136" spans="1:9" ht="15" customHeight="1">
      <c r="A136" s="22">
        <v>133</v>
      </c>
      <c r="B136" s="47" t="s">
        <v>258</v>
      </c>
      <c r="C136" s="47" t="s">
        <v>35</v>
      </c>
      <c r="D136" s="22" t="s">
        <v>367</v>
      </c>
      <c r="E136" s="47" t="s">
        <v>151</v>
      </c>
      <c r="F136" s="48">
        <v>0.032650462962962964</v>
      </c>
      <c r="G136" s="17" t="str">
        <f t="shared" si="4"/>
        <v>4.48/km</v>
      </c>
      <c r="H136" s="18">
        <f t="shared" si="5"/>
        <v>0.012314814814814817</v>
      </c>
      <c r="I136" s="18">
        <f>F136-INDEX($F$4:$F$199,MATCH(D136,$D$4:$D$199,0))</f>
        <v>0.009409722222222222</v>
      </c>
    </row>
    <row r="137" spans="1:9" ht="15" customHeight="1">
      <c r="A137" s="22">
        <v>134</v>
      </c>
      <c r="B137" s="47" t="s">
        <v>259</v>
      </c>
      <c r="C137" s="47" t="s">
        <v>260</v>
      </c>
      <c r="D137" s="22" t="s">
        <v>374</v>
      </c>
      <c r="E137" s="47" t="s">
        <v>63</v>
      </c>
      <c r="F137" s="48">
        <v>0.03269675925925926</v>
      </c>
      <c r="G137" s="17" t="str">
        <f t="shared" si="4"/>
        <v>4.48/km</v>
      </c>
      <c r="H137" s="18">
        <f t="shared" si="5"/>
        <v>0.012361111111111111</v>
      </c>
      <c r="I137" s="18">
        <f>F137-INDEX($F$4:$F$199,MATCH(D137,$D$4:$D$199,0))</f>
        <v>0</v>
      </c>
    </row>
    <row r="138" spans="1:9" ht="15" customHeight="1">
      <c r="A138" s="22">
        <v>135</v>
      </c>
      <c r="B138" s="47" t="s">
        <v>261</v>
      </c>
      <c r="C138" s="47" t="s">
        <v>35</v>
      </c>
      <c r="D138" s="22" t="s">
        <v>377</v>
      </c>
      <c r="E138" s="47" t="s">
        <v>116</v>
      </c>
      <c r="F138" s="48">
        <v>0.03270833333333333</v>
      </c>
      <c r="G138" s="17" t="str">
        <f t="shared" si="4"/>
        <v>4.48/km</v>
      </c>
      <c r="H138" s="18">
        <f t="shared" si="5"/>
        <v>0.012372685185185184</v>
      </c>
      <c r="I138" s="18">
        <f>F138-INDEX($F$4:$F$199,MATCH(D138,$D$4:$D$199,0))</f>
        <v>0.003680555555555555</v>
      </c>
    </row>
    <row r="139" spans="1:9" ht="15" customHeight="1">
      <c r="A139" s="22">
        <v>136</v>
      </c>
      <c r="B139" s="47" t="s">
        <v>262</v>
      </c>
      <c r="C139" s="47" t="s">
        <v>263</v>
      </c>
      <c r="D139" s="22" t="s">
        <v>186</v>
      </c>
      <c r="E139" s="47" t="s">
        <v>63</v>
      </c>
      <c r="F139" s="48">
        <v>0.032719907407407406</v>
      </c>
      <c r="G139" s="17" t="str">
        <f t="shared" si="4"/>
        <v>4.48/km</v>
      </c>
      <c r="H139" s="18">
        <f t="shared" si="5"/>
        <v>0.012384259259259258</v>
      </c>
      <c r="I139" s="18">
        <f>F139-INDEX($F$4:$F$199,MATCH(D139,$D$4:$D$199,0))</f>
        <v>0.0028587962962962933</v>
      </c>
    </row>
    <row r="140" spans="1:9" ht="15" customHeight="1">
      <c r="A140" s="22">
        <v>137</v>
      </c>
      <c r="B140" s="47" t="s">
        <v>111</v>
      </c>
      <c r="C140" s="47" t="s">
        <v>252</v>
      </c>
      <c r="D140" s="22" t="s">
        <v>369</v>
      </c>
      <c r="E140" s="47" t="s">
        <v>22</v>
      </c>
      <c r="F140" s="48">
        <v>0.032719907407407406</v>
      </c>
      <c r="G140" s="17" t="str">
        <f t="shared" si="4"/>
        <v>4.48/km</v>
      </c>
      <c r="H140" s="18">
        <f t="shared" si="5"/>
        <v>0.012384259259259258</v>
      </c>
      <c r="I140" s="18">
        <f>F140-INDEX($F$4:$F$199,MATCH(D140,$D$4:$D$199,0))</f>
        <v>0.008425925925925924</v>
      </c>
    </row>
    <row r="141" spans="1:9" ht="15" customHeight="1">
      <c r="A141" s="22">
        <v>138</v>
      </c>
      <c r="B141" s="47" t="s">
        <v>264</v>
      </c>
      <c r="C141" s="47" t="s">
        <v>59</v>
      </c>
      <c r="D141" s="22" t="s">
        <v>369</v>
      </c>
      <c r="E141" s="47" t="s">
        <v>116</v>
      </c>
      <c r="F141" s="48">
        <v>0.03274305555555555</v>
      </c>
      <c r="G141" s="17" t="str">
        <f t="shared" si="4"/>
        <v>4.49/km</v>
      </c>
      <c r="H141" s="18">
        <f t="shared" si="5"/>
        <v>0.012407407407407405</v>
      </c>
      <c r="I141" s="18">
        <f>F141-INDEX($F$4:$F$199,MATCH(D141,$D$4:$D$199,0))</f>
        <v>0.00844907407407407</v>
      </c>
    </row>
    <row r="142" spans="1:9" ht="15" customHeight="1">
      <c r="A142" s="22">
        <v>139</v>
      </c>
      <c r="B142" s="47" t="s">
        <v>265</v>
      </c>
      <c r="C142" s="47" t="s">
        <v>266</v>
      </c>
      <c r="D142" s="22" t="s">
        <v>367</v>
      </c>
      <c r="E142" s="47" t="s">
        <v>36</v>
      </c>
      <c r="F142" s="48">
        <v>0.0327662037037037</v>
      </c>
      <c r="G142" s="17" t="str">
        <f t="shared" si="4"/>
        <v>4.49/km</v>
      </c>
      <c r="H142" s="18">
        <f t="shared" si="5"/>
        <v>0.012430555555555552</v>
      </c>
      <c r="I142" s="18">
        <f>F142-INDEX($F$4:$F$199,MATCH(D142,$D$4:$D$199,0))</f>
        <v>0.009525462962962958</v>
      </c>
    </row>
    <row r="143" spans="1:9" ht="15" customHeight="1">
      <c r="A143" s="22">
        <v>140</v>
      </c>
      <c r="B143" s="47" t="s">
        <v>267</v>
      </c>
      <c r="C143" s="47" t="s">
        <v>56</v>
      </c>
      <c r="D143" s="22" t="s">
        <v>369</v>
      </c>
      <c r="E143" s="47" t="s">
        <v>36</v>
      </c>
      <c r="F143" s="48">
        <v>0.0328125</v>
      </c>
      <c r="G143" s="17" t="str">
        <f t="shared" si="4"/>
        <v>4.49/km</v>
      </c>
      <c r="H143" s="18">
        <f t="shared" si="5"/>
        <v>0.012476851851851854</v>
      </c>
      <c r="I143" s="18">
        <f>F143-INDEX($F$4:$F$199,MATCH(D143,$D$4:$D$199,0))</f>
        <v>0.008518518518518519</v>
      </c>
    </row>
    <row r="144" spans="1:9" ht="15" customHeight="1">
      <c r="A144" s="22">
        <v>141</v>
      </c>
      <c r="B144" s="47" t="s">
        <v>268</v>
      </c>
      <c r="C144" s="47" t="s">
        <v>252</v>
      </c>
      <c r="D144" s="22" t="s">
        <v>367</v>
      </c>
      <c r="E144" s="47" t="s">
        <v>36</v>
      </c>
      <c r="F144" s="48">
        <v>0.03288194444444444</v>
      </c>
      <c r="G144" s="17" t="str">
        <f t="shared" si="4"/>
        <v>4.50/km</v>
      </c>
      <c r="H144" s="18">
        <f t="shared" si="5"/>
        <v>0.012546296296296295</v>
      </c>
      <c r="I144" s="18">
        <f>F144-INDEX($F$4:$F$199,MATCH(D144,$D$4:$D$199,0))</f>
        <v>0.0096412037037037</v>
      </c>
    </row>
    <row r="145" spans="1:9" ht="15" customHeight="1">
      <c r="A145" s="22">
        <v>142</v>
      </c>
      <c r="B145" s="47" t="s">
        <v>269</v>
      </c>
      <c r="C145" s="47" t="s">
        <v>35</v>
      </c>
      <c r="D145" s="22" t="s">
        <v>373</v>
      </c>
      <c r="E145" s="47" t="s">
        <v>70</v>
      </c>
      <c r="F145" s="48">
        <v>0.03289351851851852</v>
      </c>
      <c r="G145" s="17" t="str">
        <f t="shared" si="4"/>
        <v>4.50/km</v>
      </c>
      <c r="H145" s="18">
        <f t="shared" si="5"/>
        <v>0.012557870370370375</v>
      </c>
      <c r="I145" s="18">
        <f>F145-INDEX($F$4:$F$199,MATCH(D145,$D$4:$D$199,0))</f>
        <v>0.0076504629629629665</v>
      </c>
    </row>
    <row r="146" spans="1:9" ht="15" customHeight="1">
      <c r="A146" s="22">
        <v>143</v>
      </c>
      <c r="B146" s="47" t="s">
        <v>270</v>
      </c>
      <c r="C146" s="47" t="s">
        <v>271</v>
      </c>
      <c r="D146" s="22" t="s">
        <v>369</v>
      </c>
      <c r="E146" s="47" t="s">
        <v>79</v>
      </c>
      <c r="F146" s="48">
        <v>0.03290509259259259</v>
      </c>
      <c r="G146" s="17" t="str">
        <f t="shared" si="4"/>
        <v>4.50/km</v>
      </c>
      <c r="H146" s="18">
        <f t="shared" si="5"/>
        <v>0.012569444444444442</v>
      </c>
      <c r="I146" s="18">
        <f>F146-INDEX($F$4:$F$199,MATCH(D146,$D$4:$D$199,0))</f>
        <v>0.008611111111111108</v>
      </c>
    </row>
    <row r="147" spans="1:9" ht="15" customHeight="1">
      <c r="A147" s="22">
        <v>144</v>
      </c>
      <c r="B147" s="47" t="s">
        <v>272</v>
      </c>
      <c r="C147" s="47" t="s">
        <v>208</v>
      </c>
      <c r="D147" s="22" t="s">
        <v>367</v>
      </c>
      <c r="E147" s="47" t="s">
        <v>33</v>
      </c>
      <c r="F147" s="48">
        <v>0.03293981481481481</v>
      </c>
      <c r="G147" s="17" t="str">
        <f t="shared" si="4"/>
        <v>4.50/km</v>
      </c>
      <c r="H147" s="18">
        <f t="shared" si="5"/>
        <v>0.012604166666666663</v>
      </c>
      <c r="I147" s="18">
        <f>F147-INDEX($F$4:$F$199,MATCH(D147,$D$4:$D$199,0))</f>
        <v>0.009699074074074068</v>
      </c>
    </row>
    <row r="148" spans="1:9" ht="15" customHeight="1">
      <c r="A148" s="22">
        <v>145</v>
      </c>
      <c r="B148" s="47" t="s">
        <v>273</v>
      </c>
      <c r="C148" s="47" t="s">
        <v>59</v>
      </c>
      <c r="D148" s="22" t="s">
        <v>369</v>
      </c>
      <c r="E148" s="47" t="s">
        <v>116</v>
      </c>
      <c r="F148" s="48">
        <v>0.03297453703703704</v>
      </c>
      <c r="G148" s="17" t="str">
        <f t="shared" si="4"/>
        <v>4.51/km</v>
      </c>
      <c r="H148" s="18">
        <f t="shared" si="5"/>
        <v>0.01263888888888889</v>
      </c>
      <c r="I148" s="18">
        <f>F148-INDEX($F$4:$F$199,MATCH(D148,$D$4:$D$199,0))</f>
        <v>0.008680555555555556</v>
      </c>
    </row>
    <row r="149" spans="1:9" ht="15" customHeight="1">
      <c r="A149" s="22">
        <v>146</v>
      </c>
      <c r="B149" s="47" t="s">
        <v>274</v>
      </c>
      <c r="C149" s="47" t="s">
        <v>27</v>
      </c>
      <c r="D149" s="22" t="s">
        <v>373</v>
      </c>
      <c r="E149" s="47" t="s">
        <v>43</v>
      </c>
      <c r="F149" s="48">
        <v>0.03304398148148149</v>
      </c>
      <c r="G149" s="17" t="str">
        <f t="shared" si="4"/>
        <v>4.51/km</v>
      </c>
      <c r="H149" s="18">
        <f t="shared" si="5"/>
        <v>0.012708333333333339</v>
      </c>
      <c r="I149" s="18">
        <f>F149-INDEX($F$4:$F$199,MATCH(D149,$D$4:$D$199,0))</f>
        <v>0.00780092592592593</v>
      </c>
    </row>
    <row r="150" spans="1:9" ht="15" customHeight="1">
      <c r="A150" s="22">
        <v>147</v>
      </c>
      <c r="B150" s="47" t="s">
        <v>275</v>
      </c>
      <c r="C150" s="47" t="s">
        <v>276</v>
      </c>
      <c r="D150" s="22" t="s">
        <v>368</v>
      </c>
      <c r="E150" s="47" t="s">
        <v>79</v>
      </c>
      <c r="F150" s="48">
        <v>0.03305555555555555</v>
      </c>
      <c r="G150" s="17" t="str">
        <f t="shared" si="4"/>
        <v>4.51/km</v>
      </c>
      <c r="H150" s="18">
        <f t="shared" si="5"/>
        <v>0.012719907407407405</v>
      </c>
      <c r="I150" s="18">
        <f>F150-INDEX($F$4:$F$199,MATCH(D150,$D$4:$D$199,0))</f>
        <v>0.008865740740740737</v>
      </c>
    </row>
    <row r="151" spans="1:9" ht="15" customHeight="1">
      <c r="A151" s="22">
        <v>148</v>
      </c>
      <c r="B151" s="47" t="s">
        <v>277</v>
      </c>
      <c r="C151" s="47" t="s">
        <v>278</v>
      </c>
      <c r="D151" s="22" t="s">
        <v>373</v>
      </c>
      <c r="E151" s="47" t="s">
        <v>79</v>
      </c>
      <c r="F151" s="48">
        <v>0.03314814814814815</v>
      </c>
      <c r="G151" s="17" t="str">
        <f t="shared" si="4"/>
        <v>4.52/km</v>
      </c>
      <c r="H151" s="18">
        <f t="shared" si="5"/>
        <v>0.012812500000000001</v>
      </c>
      <c r="I151" s="18">
        <f>F151-INDEX($F$4:$F$199,MATCH(D151,$D$4:$D$199,0))</f>
        <v>0.007905092592592592</v>
      </c>
    </row>
    <row r="152" spans="1:9" ht="15" customHeight="1">
      <c r="A152" s="22">
        <v>149</v>
      </c>
      <c r="B152" s="47" t="s">
        <v>279</v>
      </c>
      <c r="C152" s="47" t="s">
        <v>185</v>
      </c>
      <c r="D152" s="22" t="s">
        <v>376</v>
      </c>
      <c r="E152" s="47" t="s">
        <v>63</v>
      </c>
      <c r="F152" s="48">
        <v>0.03314814814814815</v>
      </c>
      <c r="G152" s="17" t="str">
        <f t="shared" si="4"/>
        <v>4.52/km</v>
      </c>
      <c r="H152" s="18">
        <f t="shared" si="5"/>
        <v>0.012812500000000001</v>
      </c>
      <c r="I152" s="18">
        <f>F152-INDEX($F$4:$F$199,MATCH(D152,$D$4:$D$199,0))</f>
        <v>0.0015625000000000014</v>
      </c>
    </row>
    <row r="153" spans="1:9" ht="15" customHeight="1">
      <c r="A153" s="22">
        <v>150</v>
      </c>
      <c r="B153" s="47" t="s">
        <v>280</v>
      </c>
      <c r="C153" s="47" t="s">
        <v>281</v>
      </c>
      <c r="D153" s="22" t="s">
        <v>373</v>
      </c>
      <c r="E153" s="47" t="s">
        <v>282</v>
      </c>
      <c r="F153" s="48">
        <v>0.033240740740740744</v>
      </c>
      <c r="G153" s="17" t="str">
        <f t="shared" si="4"/>
        <v>4.53/km</v>
      </c>
      <c r="H153" s="18">
        <f t="shared" si="5"/>
        <v>0.012905092592592596</v>
      </c>
      <c r="I153" s="18">
        <f>F153-INDEX($F$4:$F$199,MATCH(D153,$D$4:$D$199,0))</f>
        <v>0.007997685185185188</v>
      </c>
    </row>
    <row r="154" spans="1:9" ht="15" customHeight="1">
      <c r="A154" s="22">
        <v>151</v>
      </c>
      <c r="B154" s="47" t="s">
        <v>283</v>
      </c>
      <c r="C154" s="47" t="s">
        <v>59</v>
      </c>
      <c r="D154" s="22" t="s">
        <v>370</v>
      </c>
      <c r="E154" s="47" t="s">
        <v>36</v>
      </c>
      <c r="F154" s="48">
        <v>0.033310185185185186</v>
      </c>
      <c r="G154" s="17" t="str">
        <f t="shared" si="4"/>
        <v>4.54/km</v>
      </c>
      <c r="H154" s="18">
        <f t="shared" si="5"/>
        <v>0.012974537037037038</v>
      </c>
      <c r="I154" s="18">
        <f>F154-INDEX($F$4:$F$199,MATCH(D154,$D$4:$D$199,0))</f>
        <v>0.00722222222222222</v>
      </c>
    </row>
    <row r="155" spans="1:9" ht="15" customHeight="1">
      <c r="A155" s="22">
        <v>152</v>
      </c>
      <c r="B155" s="47" t="s">
        <v>284</v>
      </c>
      <c r="C155" s="47" t="s">
        <v>285</v>
      </c>
      <c r="D155" s="22" t="s">
        <v>374</v>
      </c>
      <c r="E155" s="47" t="s">
        <v>182</v>
      </c>
      <c r="F155" s="48">
        <v>0.03333333333333333</v>
      </c>
      <c r="G155" s="17" t="str">
        <f t="shared" si="4"/>
        <v>4.54/km</v>
      </c>
      <c r="H155" s="18">
        <f t="shared" si="5"/>
        <v>0.012997685185185185</v>
      </c>
      <c r="I155" s="18">
        <f>F155-INDEX($F$4:$F$199,MATCH(D155,$D$4:$D$199,0))</f>
        <v>0.0006365740740740741</v>
      </c>
    </row>
    <row r="156" spans="1:9" ht="15" customHeight="1">
      <c r="A156" s="22">
        <v>153</v>
      </c>
      <c r="B156" s="47" t="s">
        <v>286</v>
      </c>
      <c r="C156" s="47" t="s">
        <v>24</v>
      </c>
      <c r="D156" s="22" t="s">
        <v>368</v>
      </c>
      <c r="E156" s="47" t="s">
        <v>36</v>
      </c>
      <c r="F156" s="48">
        <v>0.03333333333333333</v>
      </c>
      <c r="G156" s="17" t="str">
        <f t="shared" si="4"/>
        <v>4.54/km</v>
      </c>
      <c r="H156" s="18">
        <f t="shared" si="5"/>
        <v>0.012997685185185185</v>
      </c>
      <c r="I156" s="18">
        <f>F156-INDEX($F$4:$F$199,MATCH(D156,$D$4:$D$199,0))</f>
        <v>0.009143518518518516</v>
      </c>
    </row>
    <row r="157" spans="1:9" ht="15" customHeight="1">
      <c r="A157" s="22">
        <v>154</v>
      </c>
      <c r="B157" s="47" t="s">
        <v>287</v>
      </c>
      <c r="C157" s="47" t="s">
        <v>288</v>
      </c>
      <c r="D157" s="22" t="s">
        <v>375</v>
      </c>
      <c r="E157" s="47" t="s">
        <v>36</v>
      </c>
      <c r="F157" s="48">
        <v>0.03351851851851852</v>
      </c>
      <c r="G157" s="17" t="str">
        <f t="shared" si="4"/>
        <v>4.56/km</v>
      </c>
      <c r="H157" s="18">
        <f t="shared" si="5"/>
        <v>0.013182870370370369</v>
      </c>
      <c r="I157" s="18">
        <f>F157-INDEX($F$4:$F$199,MATCH(D157,$D$4:$D$199,0))</f>
        <v>0.007025462962962959</v>
      </c>
    </row>
    <row r="158" spans="1:9" ht="15" customHeight="1">
      <c r="A158" s="22">
        <v>155</v>
      </c>
      <c r="B158" s="47" t="s">
        <v>289</v>
      </c>
      <c r="C158" s="47" t="s">
        <v>290</v>
      </c>
      <c r="D158" s="22" t="s">
        <v>376</v>
      </c>
      <c r="E158" s="47" t="s">
        <v>63</v>
      </c>
      <c r="F158" s="48">
        <v>0.03351851851851852</v>
      </c>
      <c r="G158" s="17" t="str">
        <f t="shared" si="4"/>
        <v>4.56/km</v>
      </c>
      <c r="H158" s="18">
        <f t="shared" si="5"/>
        <v>0.013182870370370369</v>
      </c>
      <c r="I158" s="18">
        <f>F158-INDEX($F$4:$F$199,MATCH(D158,$D$4:$D$199,0))</f>
        <v>0.0019328703703703695</v>
      </c>
    </row>
    <row r="159" spans="1:9" ht="15" customHeight="1">
      <c r="A159" s="22">
        <v>156</v>
      </c>
      <c r="B159" s="47" t="s">
        <v>291</v>
      </c>
      <c r="C159" s="47" t="s">
        <v>292</v>
      </c>
      <c r="D159" s="22" t="s">
        <v>375</v>
      </c>
      <c r="E159" s="47" t="s">
        <v>293</v>
      </c>
      <c r="F159" s="48">
        <v>0.03359953703703704</v>
      </c>
      <c r="G159" s="17" t="str">
        <f t="shared" si="4"/>
        <v>4.56/km</v>
      </c>
      <c r="H159" s="18">
        <f t="shared" si="5"/>
        <v>0.013263888888888891</v>
      </c>
      <c r="I159" s="18">
        <f>F159-INDEX($F$4:$F$199,MATCH(D159,$D$4:$D$199,0))</f>
        <v>0.007106481481481481</v>
      </c>
    </row>
    <row r="160" spans="1:9" ht="15" customHeight="1">
      <c r="A160" s="22">
        <v>157</v>
      </c>
      <c r="B160" s="47" t="s">
        <v>203</v>
      </c>
      <c r="C160" s="47" t="s">
        <v>294</v>
      </c>
      <c r="D160" s="22" t="s">
        <v>377</v>
      </c>
      <c r="E160" s="47" t="s">
        <v>63</v>
      </c>
      <c r="F160" s="48">
        <v>0.03375</v>
      </c>
      <c r="G160" s="17" t="str">
        <f t="shared" si="4"/>
        <v>4.58/km</v>
      </c>
      <c r="H160" s="18">
        <f t="shared" si="5"/>
        <v>0.013414351851851854</v>
      </c>
      <c r="I160" s="18">
        <f>F160-INDEX($F$4:$F$199,MATCH(D160,$D$4:$D$199,0))</f>
        <v>0.004722222222222225</v>
      </c>
    </row>
    <row r="161" spans="1:9" ht="15" customHeight="1">
      <c r="A161" s="22">
        <v>158</v>
      </c>
      <c r="B161" s="47" t="s">
        <v>295</v>
      </c>
      <c r="C161" s="47" t="s">
        <v>296</v>
      </c>
      <c r="D161" s="22" t="s">
        <v>373</v>
      </c>
      <c r="E161" s="47" t="s">
        <v>79</v>
      </c>
      <c r="F161" s="48">
        <v>0.033761574074074076</v>
      </c>
      <c r="G161" s="17" t="str">
        <f t="shared" si="4"/>
        <v>4.58/km</v>
      </c>
      <c r="H161" s="18">
        <f t="shared" si="5"/>
        <v>0.013425925925925928</v>
      </c>
      <c r="I161" s="18">
        <f>F161-INDEX($F$4:$F$199,MATCH(D161,$D$4:$D$199,0))</f>
        <v>0.008518518518518519</v>
      </c>
    </row>
    <row r="162" spans="1:9" ht="15" customHeight="1">
      <c r="A162" s="22">
        <v>159</v>
      </c>
      <c r="B162" s="47" t="s">
        <v>297</v>
      </c>
      <c r="C162" s="47" t="s">
        <v>298</v>
      </c>
      <c r="D162" s="22" t="s">
        <v>370</v>
      </c>
      <c r="E162" s="47" t="s">
        <v>28</v>
      </c>
      <c r="F162" s="48">
        <v>0.033854166666666664</v>
      </c>
      <c r="G162" s="17" t="str">
        <f t="shared" si="4"/>
        <v>4.58/km</v>
      </c>
      <c r="H162" s="18">
        <f t="shared" si="5"/>
        <v>0.013518518518518517</v>
      </c>
      <c r="I162" s="18">
        <f>F162-INDEX($F$4:$F$199,MATCH(D162,$D$4:$D$199,0))</f>
        <v>0.007766203703703699</v>
      </c>
    </row>
    <row r="163" spans="1:9" ht="15" customHeight="1">
      <c r="A163" s="22">
        <v>160</v>
      </c>
      <c r="B163" s="47" t="s">
        <v>299</v>
      </c>
      <c r="C163" s="47" t="s">
        <v>300</v>
      </c>
      <c r="D163" s="22" t="s">
        <v>369</v>
      </c>
      <c r="E163" s="47" t="s">
        <v>43</v>
      </c>
      <c r="F163" s="48">
        <v>0.03396990740740741</v>
      </c>
      <c r="G163" s="17" t="str">
        <f t="shared" si="4"/>
        <v>4.59/km</v>
      </c>
      <c r="H163" s="18">
        <f t="shared" si="5"/>
        <v>0.01363425925925926</v>
      </c>
      <c r="I163" s="18">
        <f>F163-INDEX($F$4:$F$199,MATCH(D163,$D$4:$D$199,0))</f>
        <v>0.009675925925925925</v>
      </c>
    </row>
    <row r="164" spans="1:9" ht="15" customHeight="1">
      <c r="A164" s="22">
        <v>161</v>
      </c>
      <c r="B164" s="47" t="s">
        <v>187</v>
      </c>
      <c r="C164" s="47" t="s">
        <v>215</v>
      </c>
      <c r="D164" s="22" t="s">
        <v>373</v>
      </c>
      <c r="E164" s="47" t="s">
        <v>63</v>
      </c>
      <c r="F164" s="48">
        <v>0.03400462962962963</v>
      </c>
      <c r="G164" s="17" t="str">
        <f t="shared" si="4"/>
        <v>4.60/km</v>
      </c>
      <c r="H164" s="18">
        <f t="shared" si="5"/>
        <v>0.01366898148148148</v>
      </c>
      <c r="I164" s="18">
        <f>F164-INDEX($F$4:$F$199,MATCH(D164,$D$4:$D$199,0))</f>
        <v>0.008761574074074071</v>
      </c>
    </row>
    <row r="165" spans="1:9" ht="15" customHeight="1">
      <c r="A165" s="22">
        <v>162</v>
      </c>
      <c r="B165" s="47" t="s">
        <v>301</v>
      </c>
      <c r="C165" s="47" t="s">
        <v>35</v>
      </c>
      <c r="D165" s="22" t="s">
        <v>377</v>
      </c>
      <c r="E165" s="47" t="s">
        <v>33</v>
      </c>
      <c r="F165" s="48">
        <v>0.03422453703703703</v>
      </c>
      <c r="G165" s="17" t="str">
        <f t="shared" si="4"/>
        <v>5.02/km</v>
      </c>
      <c r="H165" s="18">
        <f t="shared" si="5"/>
        <v>0.013888888888888885</v>
      </c>
      <c r="I165" s="18">
        <f>F165-INDEX($F$4:$F$199,MATCH(D165,$D$4:$D$199,0))</f>
        <v>0.005196759259259255</v>
      </c>
    </row>
    <row r="166" spans="1:9" ht="15" customHeight="1">
      <c r="A166" s="22">
        <v>163</v>
      </c>
      <c r="B166" s="47" t="s">
        <v>192</v>
      </c>
      <c r="C166" s="47" t="s">
        <v>302</v>
      </c>
      <c r="D166" s="22" t="s">
        <v>376</v>
      </c>
      <c r="E166" s="47" t="s">
        <v>63</v>
      </c>
      <c r="F166" s="48">
        <v>0.034618055555555555</v>
      </c>
      <c r="G166" s="17" t="str">
        <f t="shared" si="4"/>
        <v>5.05/km</v>
      </c>
      <c r="H166" s="18">
        <f t="shared" si="5"/>
        <v>0.014282407407407407</v>
      </c>
      <c r="I166" s="18">
        <f>F166-INDEX($F$4:$F$199,MATCH(D166,$D$4:$D$199,0))</f>
        <v>0.0030324074074074073</v>
      </c>
    </row>
    <row r="167" spans="1:9" ht="15" customHeight="1">
      <c r="A167" s="22">
        <v>164</v>
      </c>
      <c r="B167" s="47" t="s">
        <v>303</v>
      </c>
      <c r="C167" s="47" t="s">
        <v>304</v>
      </c>
      <c r="D167" s="22" t="s">
        <v>369</v>
      </c>
      <c r="E167" s="47" t="s">
        <v>63</v>
      </c>
      <c r="F167" s="48">
        <v>0.034652777777777775</v>
      </c>
      <c r="G167" s="17" t="str">
        <f t="shared" si="4"/>
        <v>5.06/km</v>
      </c>
      <c r="H167" s="18">
        <f t="shared" si="5"/>
        <v>0.014317129629629628</v>
      </c>
      <c r="I167" s="18">
        <f>F167-INDEX($F$4:$F$199,MATCH(D167,$D$4:$D$199,0))</f>
        <v>0.010358796296296293</v>
      </c>
    </row>
    <row r="168" spans="1:9" ht="15" customHeight="1">
      <c r="A168" s="22">
        <v>165</v>
      </c>
      <c r="B168" s="47" t="s">
        <v>305</v>
      </c>
      <c r="C168" s="47" t="s">
        <v>156</v>
      </c>
      <c r="D168" s="22" t="s">
        <v>369</v>
      </c>
      <c r="E168" s="47" t="s">
        <v>46</v>
      </c>
      <c r="F168" s="48">
        <v>0.0347337962962963</v>
      </c>
      <c r="G168" s="17" t="str">
        <f t="shared" si="4"/>
        <v>5.06/km</v>
      </c>
      <c r="H168" s="18">
        <f t="shared" si="5"/>
        <v>0.01439814814814815</v>
      </c>
      <c r="I168" s="18">
        <f>F168-INDEX($F$4:$F$199,MATCH(D168,$D$4:$D$199,0))</f>
        <v>0.010439814814814815</v>
      </c>
    </row>
    <row r="169" spans="1:9" ht="15" customHeight="1">
      <c r="A169" s="22">
        <v>166</v>
      </c>
      <c r="B169" s="47" t="s">
        <v>306</v>
      </c>
      <c r="C169" s="47" t="s">
        <v>307</v>
      </c>
      <c r="D169" s="22" t="s">
        <v>379</v>
      </c>
      <c r="E169" s="47" t="s">
        <v>63</v>
      </c>
      <c r="F169" s="48">
        <v>0.03479166666666667</v>
      </c>
      <c r="G169" s="17" t="str">
        <f t="shared" si="4"/>
        <v>5.07/km</v>
      </c>
      <c r="H169" s="18">
        <f t="shared" si="5"/>
        <v>0.014456018518518524</v>
      </c>
      <c r="I169" s="18">
        <f>F169-INDEX($F$4:$F$199,MATCH(D169,$D$4:$D$199,0))</f>
        <v>0</v>
      </c>
    </row>
    <row r="170" spans="1:9" ht="15" customHeight="1">
      <c r="A170" s="22">
        <v>167</v>
      </c>
      <c r="B170" s="47" t="s">
        <v>308</v>
      </c>
      <c r="C170" s="47" t="s">
        <v>103</v>
      </c>
      <c r="D170" s="22" t="s">
        <v>373</v>
      </c>
      <c r="E170" s="47" t="s">
        <v>63</v>
      </c>
      <c r="F170" s="48">
        <v>0.034826388888888886</v>
      </c>
      <c r="G170" s="17" t="str">
        <f t="shared" si="4"/>
        <v>5.07/km</v>
      </c>
      <c r="H170" s="18">
        <f t="shared" si="5"/>
        <v>0.014490740740740738</v>
      </c>
      <c r="I170" s="18">
        <f>F170-INDEX($F$4:$F$199,MATCH(D170,$D$4:$D$199,0))</f>
        <v>0.009583333333333329</v>
      </c>
    </row>
    <row r="171" spans="1:9" ht="15" customHeight="1">
      <c r="A171" s="22">
        <v>168</v>
      </c>
      <c r="B171" s="47" t="s">
        <v>309</v>
      </c>
      <c r="C171" s="47" t="s">
        <v>113</v>
      </c>
      <c r="D171" s="22" t="s">
        <v>377</v>
      </c>
      <c r="E171" s="47" t="s">
        <v>165</v>
      </c>
      <c r="F171" s="48">
        <v>0.03490740740740741</v>
      </c>
      <c r="G171" s="17" t="str">
        <f t="shared" si="4"/>
        <v>5.08/km</v>
      </c>
      <c r="H171" s="18">
        <f t="shared" si="5"/>
        <v>0.01457175925925926</v>
      </c>
      <c r="I171" s="18">
        <f>F171-INDEX($F$4:$F$199,MATCH(D171,$D$4:$D$199,0))</f>
        <v>0.0058796296296296305</v>
      </c>
    </row>
    <row r="172" spans="1:9" ht="15" customHeight="1">
      <c r="A172" s="22">
        <v>169</v>
      </c>
      <c r="B172" s="47" t="s">
        <v>310</v>
      </c>
      <c r="C172" s="47" t="s">
        <v>230</v>
      </c>
      <c r="D172" s="22" t="s">
        <v>369</v>
      </c>
      <c r="E172" s="47" t="s">
        <v>63</v>
      </c>
      <c r="F172" s="48">
        <v>0.03498842592592593</v>
      </c>
      <c r="G172" s="17" t="str">
        <f t="shared" si="4"/>
        <v>5.08/km</v>
      </c>
      <c r="H172" s="18">
        <f t="shared" si="5"/>
        <v>0.014652777777777782</v>
      </c>
      <c r="I172" s="18">
        <f>F172-INDEX($F$4:$F$199,MATCH(D172,$D$4:$D$199,0))</f>
        <v>0.010694444444444447</v>
      </c>
    </row>
    <row r="173" spans="1:9" ht="15" customHeight="1">
      <c r="A173" s="22">
        <v>170</v>
      </c>
      <c r="B173" s="47" t="s">
        <v>311</v>
      </c>
      <c r="C173" s="47" t="s">
        <v>312</v>
      </c>
      <c r="D173" s="22" t="s">
        <v>186</v>
      </c>
      <c r="E173" s="47" t="s">
        <v>46</v>
      </c>
      <c r="F173" s="48">
        <v>0.035925925925925924</v>
      </c>
      <c r="G173" s="17" t="str">
        <f t="shared" si="4"/>
        <v>5.17/km</v>
      </c>
      <c r="H173" s="18">
        <f t="shared" si="5"/>
        <v>0.015590277777777776</v>
      </c>
      <c r="I173" s="18">
        <f>F173-INDEX($F$4:$F$199,MATCH(D173,$D$4:$D$199,0))</f>
        <v>0.006064814814814811</v>
      </c>
    </row>
    <row r="174" spans="1:9" ht="15" customHeight="1">
      <c r="A174" s="22">
        <v>171</v>
      </c>
      <c r="B174" s="47" t="s">
        <v>313</v>
      </c>
      <c r="C174" s="47" t="s">
        <v>35</v>
      </c>
      <c r="D174" s="22" t="s">
        <v>370</v>
      </c>
      <c r="E174" s="47" t="s">
        <v>79</v>
      </c>
      <c r="F174" s="48">
        <v>0.03612268518518518</v>
      </c>
      <c r="G174" s="17" t="str">
        <f t="shared" si="4"/>
        <v>5.18/km</v>
      </c>
      <c r="H174" s="18">
        <f t="shared" si="5"/>
        <v>0.015787037037037033</v>
      </c>
      <c r="I174" s="18">
        <f>F174-INDEX($F$4:$F$199,MATCH(D174,$D$4:$D$199,0))</f>
        <v>0.010034722222222216</v>
      </c>
    </row>
    <row r="175" spans="1:9" ht="15" customHeight="1">
      <c r="A175" s="22">
        <v>172</v>
      </c>
      <c r="B175" s="47" t="s">
        <v>314</v>
      </c>
      <c r="C175" s="47" t="s">
        <v>315</v>
      </c>
      <c r="D175" s="22" t="s">
        <v>368</v>
      </c>
      <c r="E175" s="47" t="s">
        <v>36</v>
      </c>
      <c r="F175" s="48">
        <v>0.03612268518518518</v>
      </c>
      <c r="G175" s="17" t="str">
        <f t="shared" si="4"/>
        <v>5.18/km</v>
      </c>
      <c r="H175" s="18">
        <f t="shared" si="5"/>
        <v>0.015787037037037033</v>
      </c>
      <c r="I175" s="18">
        <f>F175-INDEX($F$4:$F$199,MATCH(D175,$D$4:$D$199,0))</f>
        <v>0.011932870370370365</v>
      </c>
    </row>
    <row r="176" spans="1:9" ht="15" customHeight="1">
      <c r="A176" s="22">
        <v>173</v>
      </c>
      <c r="B176" s="47" t="s">
        <v>316</v>
      </c>
      <c r="C176" s="47" t="s">
        <v>317</v>
      </c>
      <c r="D176" s="22" t="s">
        <v>372</v>
      </c>
      <c r="E176" s="47" t="s">
        <v>36</v>
      </c>
      <c r="F176" s="48">
        <v>0.03621527777777778</v>
      </c>
      <c r="G176" s="17" t="str">
        <f t="shared" si="4"/>
        <v>5.19/km</v>
      </c>
      <c r="H176" s="18">
        <f t="shared" si="5"/>
        <v>0.01587962962962963</v>
      </c>
      <c r="I176" s="18">
        <f>F176-INDEX($F$4:$F$199,MATCH(D176,$D$4:$D$199,0))</f>
        <v>0.008634259259259258</v>
      </c>
    </row>
    <row r="177" spans="1:9" ht="15" customHeight="1">
      <c r="A177" s="22">
        <v>174</v>
      </c>
      <c r="B177" s="47" t="s">
        <v>318</v>
      </c>
      <c r="C177" s="47" t="s">
        <v>103</v>
      </c>
      <c r="D177" s="22" t="s">
        <v>370</v>
      </c>
      <c r="E177" s="47" t="s">
        <v>63</v>
      </c>
      <c r="F177" s="48">
        <v>0.03622685185185185</v>
      </c>
      <c r="G177" s="17" t="str">
        <f t="shared" si="4"/>
        <v>5.19/km</v>
      </c>
      <c r="H177" s="18">
        <f t="shared" si="5"/>
        <v>0.015891203703703703</v>
      </c>
      <c r="I177" s="18">
        <f>F177-INDEX($F$4:$F$199,MATCH(D177,$D$4:$D$199,0))</f>
        <v>0.010138888888888885</v>
      </c>
    </row>
    <row r="178" spans="1:9" ht="15" customHeight="1">
      <c r="A178" s="22">
        <v>175</v>
      </c>
      <c r="B178" s="47" t="s">
        <v>319</v>
      </c>
      <c r="C178" s="47" t="s">
        <v>118</v>
      </c>
      <c r="D178" s="22" t="s">
        <v>6</v>
      </c>
      <c r="E178" s="47" t="s">
        <v>7</v>
      </c>
      <c r="F178" s="48">
        <v>0.03636574074074074</v>
      </c>
      <c r="G178" s="17" t="str">
        <f t="shared" si="4"/>
        <v>5.21/km</v>
      </c>
      <c r="H178" s="18">
        <f t="shared" si="5"/>
        <v>0.016030092592592592</v>
      </c>
      <c r="I178" s="18">
        <f>F178-INDEX($F$4:$F$199,MATCH(D178,$D$4:$D$199,0))</f>
        <v>0.015219907407407408</v>
      </c>
    </row>
    <row r="179" spans="1:9" ht="15" customHeight="1">
      <c r="A179" s="22">
        <v>176</v>
      </c>
      <c r="B179" s="47" t="s">
        <v>320</v>
      </c>
      <c r="C179" s="47" t="s">
        <v>189</v>
      </c>
      <c r="D179" s="22" t="s">
        <v>6</v>
      </c>
      <c r="E179" s="47" t="s">
        <v>7</v>
      </c>
      <c r="F179" s="48">
        <v>0.03644675925925926</v>
      </c>
      <c r="G179" s="17" t="str">
        <f t="shared" si="4"/>
        <v>5.21/km</v>
      </c>
      <c r="H179" s="18">
        <f t="shared" si="5"/>
        <v>0.016111111111111114</v>
      </c>
      <c r="I179" s="18">
        <f>F179-INDEX($F$4:$F$199,MATCH(D179,$D$4:$D$199,0))</f>
        <v>0.01530092592592593</v>
      </c>
    </row>
    <row r="180" spans="1:9" ht="15" customHeight="1">
      <c r="A180" s="22">
        <v>177</v>
      </c>
      <c r="B180" s="47" t="s">
        <v>321</v>
      </c>
      <c r="C180" s="47" t="s">
        <v>24</v>
      </c>
      <c r="D180" s="22" t="s">
        <v>368</v>
      </c>
      <c r="E180" s="47" t="s">
        <v>43</v>
      </c>
      <c r="F180" s="48">
        <v>0.03648148148148148</v>
      </c>
      <c r="G180" s="17" t="str">
        <f t="shared" si="4"/>
        <v>5.22/km</v>
      </c>
      <c r="H180" s="18">
        <f t="shared" si="5"/>
        <v>0.016145833333333335</v>
      </c>
      <c r="I180" s="18">
        <f>F180-INDEX($F$4:$F$199,MATCH(D180,$D$4:$D$199,0))</f>
        <v>0.012291666666666666</v>
      </c>
    </row>
    <row r="181" spans="1:9" ht="15" customHeight="1">
      <c r="A181" s="22">
        <v>178</v>
      </c>
      <c r="B181" s="47" t="s">
        <v>114</v>
      </c>
      <c r="C181" s="47" t="s">
        <v>322</v>
      </c>
      <c r="D181" s="22" t="s">
        <v>6</v>
      </c>
      <c r="E181" s="47" t="s">
        <v>46</v>
      </c>
      <c r="F181" s="48">
        <v>0.03678240740740741</v>
      </c>
      <c r="G181" s="17" t="str">
        <f t="shared" si="4"/>
        <v>5.24/km</v>
      </c>
      <c r="H181" s="18">
        <f t="shared" si="5"/>
        <v>0.01644675925925926</v>
      </c>
      <c r="I181" s="18">
        <f>F181-INDEX($F$4:$F$199,MATCH(D181,$D$4:$D$199,0))</f>
        <v>0.015636574074074077</v>
      </c>
    </row>
    <row r="182" spans="1:9" ht="15" customHeight="1">
      <c r="A182" s="22">
        <v>179</v>
      </c>
      <c r="B182" s="47" t="s">
        <v>323</v>
      </c>
      <c r="C182" s="47" t="s">
        <v>132</v>
      </c>
      <c r="D182" s="22" t="s">
        <v>370</v>
      </c>
      <c r="E182" s="47" t="s">
        <v>46</v>
      </c>
      <c r="F182" s="48">
        <v>0.03684027777777778</v>
      </c>
      <c r="G182" s="17" t="str">
        <f t="shared" si="4"/>
        <v>5.25/km</v>
      </c>
      <c r="H182" s="18">
        <f t="shared" si="5"/>
        <v>0.01650462962962963</v>
      </c>
      <c r="I182" s="18">
        <f>F182-INDEX($F$4:$F$199,MATCH(D182,$D$4:$D$199,0))</f>
        <v>0.010752314814814812</v>
      </c>
    </row>
    <row r="183" spans="1:9" ht="15" customHeight="1">
      <c r="A183" s="22">
        <v>180</v>
      </c>
      <c r="B183" s="47" t="s">
        <v>324</v>
      </c>
      <c r="C183" s="47" t="s">
        <v>68</v>
      </c>
      <c r="D183" s="22" t="s">
        <v>368</v>
      </c>
      <c r="E183" s="47" t="s">
        <v>182</v>
      </c>
      <c r="F183" s="48">
        <v>0.037083333333333336</v>
      </c>
      <c r="G183" s="17" t="str">
        <f t="shared" si="4"/>
        <v>5.27/km</v>
      </c>
      <c r="H183" s="18">
        <f t="shared" si="5"/>
        <v>0.01674768518518519</v>
      </c>
      <c r="I183" s="18">
        <f>F183-INDEX($F$4:$F$199,MATCH(D183,$D$4:$D$199,0))</f>
        <v>0.01289351851851852</v>
      </c>
    </row>
    <row r="184" spans="1:9" ht="15" customHeight="1">
      <c r="A184" s="22">
        <v>181</v>
      </c>
      <c r="B184" s="47" t="s">
        <v>325</v>
      </c>
      <c r="C184" s="47" t="s">
        <v>56</v>
      </c>
      <c r="D184" s="22" t="s">
        <v>372</v>
      </c>
      <c r="E184" s="47" t="s">
        <v>63</v>
      </c>
      <c r="F184" s="48">
        <v>0.03737268518518519</v>
      </c>
      <c r="G184" s="17" t="str">
        <f t="shared" si="4"/>
        <v>5.29/km</v>
      </c>
      <c r="H184" s="18">
        <f t="shared" si="5"/>
        <v>0.01703703703703704</v>
      </c>
      <c r="I184" s="18">
        <f>F184-INDEX($F$4:$F$199,MATCH(D184,$D$4:$D$199,0))</f>
        <v>0.00979166666666667</v>
      </c>
    </row>
    <row r="185" spans="1:9" ht="15" customHeight="1">
      <c r="A185" s="22">
        <v>182</v>
      </c>
      <c r="B185" s="47" t="s">
        <v>326</v>
      </c>
      <c r="C185" s="47" t="s">
        <v>53</v>
      </c>
      <c r="D185" s="22" t="s">
        <v>372</v>
      </c>
      <c r="E185" s="47" t="s">
        <v>79</v>
      </c>
      <c r="F185" s="48">
        <v>0.03768518518518518</v>
      </c>
      <c r="G185" s="17" t="str">
        <f t="shared" si="4"/>
        <v>5.32/km</v>
      </c>
      <c r="H185" s="18">
        <f t="shared" si="5"/>
        <v>0.017349537037037035</v>
      </c>
      <c r="I185" s="18">
        <f>F185-INDEX($F$4:$F$199,MATCH(D185,$D$4:$D$199,0))</f>
        <v>0.010104166666666664</v>
      </c>
    </row>
    <row r="186" spans="1:9" ht="15" customHeight="1">
      <c r="A186" s="22">
        <v>183</v>
      </c>
      <c r="B186" s="47" t="s">
        <v>327</v>
      </c>
      <c r="C186" s="47" t="s">
        <v>328</v>
      </c>
      <c r="D186" s="22" t="s">
        <v>186</v>
      </c>
      <c r="E186" s="47" t="s">
        <v>182</v>
      </c>
      <c r="F186" s="48">
        <v>0.03851851851851852</v>
      </c>
      <c r="G186" s="17" t="str">
        <f t="shared" si="4"/>
        <v>5.40/km</v>
      </c>
      <c r="H186" s="18">
        <f t="shared" si="5"/>
        <v>0.018182870370370374</v>
      </c>
      <c r="I186" s="18">
        <f>F186-INDEX($F$4:$F$199,MATCH(D186,$D$4:$D$199,0))</f>
        <v>0.008657407407407409</v>
      </c>
    </row>
    <row r="187" spans="1:9" ht="15" customHeight="1">
      <c r="A187" s="22">
        <v>184</v>
      </c>
      <c r="B187" s="47" t="s">
        <v>329</v>
      </c>
      <c r="C187" s="47" t="s">
        <v>330</v>
      </c>
      <c r="D187" s="22" t="s">
        <v>367</v>
      </c>
      <c r="E187" s="47" t="s">
        <v>331</v>
      </c>
      <c r="F187" s="48">
        <v>0.03861111111111111</v>
      </c>
      <c r="G187" s="17" t="str">
        <f t="shared" si="4"/>
        <v>5.40/km</v>
      </c>
      <c r="H187" s="18">
        <f t="shared" si="5"/>
        <v>0.018275462962962962</v>
      </c>
      <c r="I187" s="18">
        <f>F187-INDEX($F$4:$F$199,MATCH(D187,$D$4:$D$199,0))</f>
        <v>0.015370370370370368</v>
      </c>
    </row>
    <row r="188" spans="1:9" ht="15" customHeight="1">
      <c r="A188" s="22">
        <v>185</v>
      </c>
      <c r="B188" s="47" t="s">
        <v>332</v>
      </c>
      <c r="C188" s="47" t="s">
        <v>333</v>
      </c>
      <c r="D188" s="22" t="s">
        <v>376</v>
      </c>
      <c r="E188" s="47" t="s">
        <v>116</v>
      </c>
      <c r="F188" s="48">
        <v>0.039317129629629625</v>
      </c>
      <c r="G188" s="17" t="str">
        <f t="shared" si="4"/>
        <v>5.47/km</v>
      </c>
      <c r="H188" s="18">
        <f t="shared" si="5"/>
        <v>0.018981481481481478</v>
      </c>
      <c r="I188" s="18">
        <f>F188-INDEX($F$4:$F$199,MATCH(D188,$D$4:$D$199,0))</f>
        <v>0.007731481481481478</v>
      </c>
    </row>
    <row r="189" spans="1:9" ht="15" customHeight="1">
      <c r="A189" s="22">
        <v>186</v>
      </c>
      <c r="B189" s="47" t="s">
        <v>334</v>
      </c>
      <c r="C189" s="47" t="s">
        <v>335</v>
      </c>
      <c r="D189" s="22" t="s">
        <v>380</v>
      </c>
      <c r="E189" s="47" t="s">
        <v>336</v>
      </c>
      <c r="F189" s="48">
        <v>0.03935185185185185</v>
      </c>
      <c r="G189" s="17" t="str">
        <f t="shared" si="4"/>
        <v>5.47/km</v>
      </c>
      <c r="H189" s="18">
        <f t="shared" si="5"/>
        <v>0.019016203703703705</v>
      </c>
      <c r="I189" s="18">
        <f>F189-INDEX($F$4:$F$199,MATCH(D189,$D$4:$D$199,0))</f>
        <v>0</v>
      </c>
    </row>
    <row r="190" spans="1:9" ht="15" customHeight="1">
      <c r="A190" s="22">
        <v>187</v>
      </c>
      <c r="B190" s="47" t="s">
        <v>337</v>
      </c>
      <c r="C190" s="47" t="s">
        <v>338</v>
      </c>
      <c r="D190" s="22" t="s">
        <v>378</v>
      </c>
      <c r="E190" s="47" t="s">
        <v>79</v>
      </c>
      <c r="F190" s="48">
        <v>0.03962962962962963</v>
      </c>
      <c r="G190" s="17" t="str">
        <f t="shared" si="4"/>
        <v>5.49/km</v>
      </c>
      <c r="H190" s="18">
        <f t="shared" si="5"/>
        <v>0.019293981481481485</v>
      </c>
      <c r="I190" s="18">
        <f>F190-INDEX($F$4:$F$199,MATCH(D190,$D$4:$D$199,0))</f>
        <v>0</v>
      </c>
    </row>
    <row r="191" spans="1:9" ht="15" customHeight="1">
      <c r="A191" s="22">
        <v>188</v>
      </c>
      <c r="B191" s="47" t="s">
        <v>339</v>
      </c>
      <c r="C191" s="47" t="s">
        <v>340</v>
      </c>
      <c r="D191" s="22" t="s">
        <v>377</v>
      </c>
      <c r="E191" s="47" t="s">
        <v>36</v>
      </c>
      <c r="F191" s="48">
        <v>0.04025462962962963</v>
      </c>
      <c r="G191" s="17" t="str">
        <f t="shared" si="4"/>
        <v>5.55/km</v>
      </c>
      <c r="H191" s="18">
        <f t="shared" si="5"/>
        <v>0.019918981481481485</v>
      </c>
      <c r="I191" s="18">
        <f>F191-INDEX($F$4:$F$199,MATCH(D191,$D$4:$D$199,0))</f>
        <v>0.011226851851851856</v>
      </c>
    </row>
    <row r="192" spans="1:9" ht="15" customHeight="1">
      <c r="A192" s="22">
        <v>189</v>
      </c>
      <c r="B192" s="47" t="s">
        <v>228</v>
      </c>
      <c r="C192" s="47" t="s">
        <v>341</v>
      </c>
      <c r="D192" s="22" t="s">
        <v>379</v>
      </c>
      <c r="E192" s="47" t="s">
        <v>46</v>
      </c>
      <c r="F192" s="48">
        <v>0.040636574074074075</v>
      </c>
      <c r="G192" s="17" t="str">
        <f t="shared" si="4"/>
        <v>5.58/km</v>
      </c>
      <c r="H192" s="18">
        <f t="shared" si="5"/>
        <v>0.020300925925925927</v>
      </c>
      <c r="I192" s="18">
        <f>F192-INDEX($F$4:$F$199,MATCH(D192,$D$4:$D$199,0))</f>
        <v>0.005844907407407403</v>
      </c>
    </row>
    <row r="193" spans="1:9" ht="15" customHeight="1">
      <c r="A193" s="22">
        <v>190</v>
      </c>
      <c r="B193" s="47" t="s">
        <v>342</v>
      </c>
      <c r="C193" s="47" t="s">
        <v>343</v>
      </c>
      <c r="D193" s="22" t="s">
        <v>372</v>
      </c>
      <c r="E193" s="47" t="s">
        <v>60</v>
      </c>
      <c r="F193" s="48">
        <v>0.04203703703703704</v>
      </c>
      <c r="G193" s="17" t="str">
        <f t="shared" si="4"/>
        <v>6.11/km</v>
      </c>
      <c r="H193" s="18">
        <f t="shared" si="5"/>
        <v>0.02170138888888889</v>
      </c>
      <c r="I193" s="18">
        <f>F193-INDEX($F$4:$F$199,MATCH(D193,$D$4:$D$199,0))</f>
        <v>0.01445601851851852</v>
      </c>
    </row>
    <row r="194" spans="1:9" ht="15" customHeight="1">
      <c r="A194" s="22">
        <v>191</v>
      </c>
      <c r="B194" s="47" t="s">
        <v>344</v>
      </c>
      <c r="C194" s="47" t="s">
        <v>290</v>
      </c>
      <c r="D194" s="22" t="s">
        <v>375</v>
      </c>
      <c r="E194" s="47" t="s">
        <v>36</v>
      </c>
      <c r="F194" s="48">
        <v>0.04569444444444445</v>
      </c>
      <c r="G194" s="17" t="str">
        <f t="shared" si="4"/>
        <v>6.43/km</v>
      </c>
      <c r="H194" s="18">
        <f t="shared" si="5"/>
        <v>0.0253587962962963</v>
      </c>
      <c r="I194" s="18">
        <f>F194-INDEX($F$4:$F$199,MATCH(D194,$D$4:$D$199,0))</f>
        <v>0.01920138888888889</v>
      </c>
    </row>
    <row r="195" spans="1:9" ht="15" customHeight="1">
      <c r="A195" s="22">
        <v>192</v>
      </c>
      <c r="B195" s="47" t="s">
        <v>345</v>
      </c>
      <c r="C195" s="47" t="s">
        <v>346</v>
      </c>
      <c r="D195" s="22" t="s">
        <v>377</v>
      </c>
      <c r="E195" s="47" t="s">
        <v>33</v>
      </c>
      <c r="F195" s="48">
        <v>0.046342592592592595</v>
      </c>
      <c r="G195" s="17" t="str">
        <f t="shared" si="4"/>
        <v>6.49/km</v>
      </c>
      <c r="H195" s="18">
        <f t="shared" si="5"/>
        <v>0.026006944444444447</v>
      </c>
      <c r="I195" s="18">
        <f>F195-INDEX($F$4:$F$199,MATCH(D195,$D$4:$D$199,0))</f>
        <v>0.017314814814814818</v>
      </c>
    </row>
    <row r="196" spans="1:9" ht="15" customHeight="1">
      <c r="A196" s="22">
        <v>193</v>
      </c>
      <c r="B196" s="47" t="s">
        <v>347</v>
      </c>
      <c r="C196" s="47" t="s">
        <v>56</v>
      </c>
      <c r="D196" s="22" t="s">
        <v>372</v>
      </c>
      <c r="E196" s="47" t="s">
        <v>165</v>
      </c>
      <c r="F196" s="48">
        <v>0.04666666666666667</v>
      </c>
      <c r="G196" s="17" t="str">
        <f>TEXT(INT((HOUR(F196)*3600+MINUTE(F196)*60+SECOND(F196))/$I$2/60),"0")&amp;"."&amp;TEXT(MOD((HOUR(F196)*3600+MINUTE(F196)*60+SECOND(F196))/$I$2,60),"00")&amp;"/km"</f>
        <v>6.51/km</v>
      </c>
      <c r="H196" s="18">
        <f t="shared" si="5"/>
        <v>0.02633101851851852</v>
      </c>
      <c r="I196" s="18">
        <f>F196-INDEX($F$4:$F$199,MATCH(D196,$D$4:$D$199,0))</f>
        <v>0.01908564814814815</v>
      </c>
    </row>
    <row r="197" spans="1:9" ht="15" customHeight="1">
      <c r="A197" s="22">
        <v>194</v>
      </c>
      <c r="B197" s="47" t="s">
        <v>348</v>
      </c>
      <c r="C197" s="47" t="s">
        <v>349</v>
      </c>
      <c r="D197" s="22" t="s">
        <v>186</v>
      </c>
      <c r="E197" s="47" t="s">
        <v>63</v>
      </c>
      <c r="F197" s="48">
        <v>0.04684027777777778</v>
      </c>
      <c r="G197" s="17" t="str">
        <f>TEXT(INT((HOUR(F197)*3600+MINUTE(F197)*60+SECOND(F197))/$I$2/60),"0")&amp;"."&amp;TEXT(MOD((HOUR(F197)*3600+MINUTE(F197)*60+SECOND(F197))/$I$2,60),"00")&amp;"/km"</f>
        <v>6.53/km</v>
      </c>
      <c r="H197" s="18">
        <f t="shared" si="5"/>
        <v>0.02650462962962963</v>
      </c>
      <c r="I197" s="18">
        <f>F197-INDEX($F$4:$F$199,MATCH(D197,$D$4:$D$199,0))</f>
        <v>0.016979166666666667</v>
      </c>
    </row>
    <row r="198" spans="1:9" ht="15" customHeight="1">
      <c r="A198" s="22">
        <v>195</v>
      </c>
      <c r="B198" s="47" t="s">
        <v>192</v>
      </c>
      <c r="C198" s="47" t="s">
        <v>350</v>
      </c>
      <c r="D198" s="22" t="s">
        <v>370</v>
      </c>
      <c r="E198" s="47" t="s">
        <v>63</v>
      </c>
      <c r="F198" s="48">
        <v>0.046851851851851846</v>
      </c>
      <c r="G198" s="17" t="str">
        <f>TEXT(INT((HOUR(F198)*3600+MINUTE(F198)*60+SECOND(F198))/$I$2/60),"0")&amp;"."&amp;TEXT(MOD((HOUR(F198)*3600+MINUTE(F198)*60+SECOND(F198))/$I$2,60),"00")&amp;"/km"</f>
        <v>6.53/km</v>
      </c>
      <c r="H198" s="18">
        <f>F198-$F$4</f>
        <v>0.026516203703703698</v>
      </c>
      <c r="I198" s="18">
        <f>F198-INDEX($F$4:$F$199,MATCH(D198,$D$4:$D$199,0))</f>
        <v>0.02076388888888888</v>
      </c>
    </row>
    <row r="199" spans="1:9" ht="15" customHeight="1" thickBot="1">
      <c r="A199" s="23">
        <v>196</v>
      </c>
      <c r="B199" s="49" t="s">
        <v>351</v>
      </c>
      <c r="C199" s="49" t="s">
        <v>352</v>
      </c>
      <c r="D199" s="23" t="s">
        <v>372</v>
      </c>
      <c r="E199" s="49" t="s">
        <v>165</v>
      </c>
      <c r="F199" s="50">
        <v>0.04793981481481482</v>
      </c>
      <c r="G199" s="19" t="str">
        <f>TEXT(INT((HOUR(F199)*3600+MINUTE(F199)*60+SECOND(F199))/$I$2/60),"0")&amp;"."&amp;TEXT(MOD((HOUR(F199)*3600+MINUTE(F199)*60+SECOND(F199))/$I$2,60),"00")&amp;"/km"</f>
        <v>7.03/km</v>
      </c>
      <c r="H199" s="20">
        <f>F199-$F$4</f>
        <v>0.02760416666666667</v>
      </c>
      <c r="I199" s="20">
        <f>F199-INDEX($F$4:$F$199,MATCH(D199,$D$4:$D$199,0))</f>
        <v>0.0203587962962963</v>
      </c>
    </row>
  </sheetData>
  <autoFilter ref="A3:I199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38" t="str">
        <f>Individuale!A1</f>
        <v>Corri per l'Avis 1ª edizione</v>
      </c>
      <c r="B1" s="39"/>
      <c r="C1" s="40"/>
    </row>
    <row r="2" spans="1:3" ht="33" customHeight="1" thickBot="1">
      <c r="A2" s="41" t="str">
        <f>Individuale!A2&amp;" km. "&amp;Individuale!I2</f>
        <v>Lariano (RM) Italia - Domenica 17/01/2010 km. 9,8</v>
      </c>
      <c r="B2" s="42"/>
      <c r="C2" s="43"/>
    </row>
    <row r="3" spans="1:3" ht="24.75" customHeight="1" thickBot="1">
      <c r="A3" s="13" t="s">
        <v>357</v>
      </c>
      <c r="B3" s="14" t="s">
        <v>361</v>
      </c>
      <c r="C3" s="14" t="s">
        <v>366</v>
      </c>
    </row>
    <row r="4" spans="1:3" ht="15" customHeight="1">
      <c r="A4" s="24">
        <v>1</v>
      </c>
      <c r="B4" s="53" t="s">
        <v>36</v>
      </c>
      <c r="C4" s="56">
        <v>31</v>
      </c>
    </row>
    <row r="5" spans="1:3" ht="15" customHeight="1">
      <c r="A5" s="25">
        <v>2</v>
      </c>
      <c r="B5" s="54" t="s">
        <v>63</v>
      </c>
      <c r="C5" s="57">
        <v>26</v>
      </c>
    </row>
    <row r="6" spans="1:3" ht="15" customHeight="1">
      <c r="A6" s="25">
        <v>3</v>
      </c>
      <c r="B6" s="54" t="s">
        <v>79</v>
      </c>
      <c r="C6" s="57">
        <v>13</v>
      </c>
    </row>
    <row r="7" spans="1:3" ht="15" customHeight="1">
      <c r="A7" s="25">
        <v>4</v>
      </c>
      <c r="B7" s="54" t="s">
        <v>46</v>
      </c>
      <c r="C7" s="57">
        <v>12</v>
      </c>
    </row>
    <row r="8" spans="1:3" ht="15" customHeight="1">
      <c r="A8" s="25">
        <v>5</v>
      </c>
      <c r="B8" s="54" t="s">
        <v>33</v>
      </c>
      <c r="C8" s="57">
        <v>11</v>
      </c>
    </row>
    <row r="9" spans="1:3" ht="15" customHeight="1">
      <c r="A9" s="25">
        <v>6</v>
      </c>
      <c r="B9" s="54" t="s">
        <v>116</v>
      </c>
      <c r="C9" s="57">
        <v>10</v>
      </c>
    </row>
    <row r="10" spans="1:3" ht="15" customHeight="1">
      <c r="A10" s="25">
        <v>7</v>
      </c>
      <c r="B10" s="54" t="s">
        <v>43</v>
      </c>
      <c r="C10" s="57">
        <v>10</v>
      </c>
    </row>
    <row r="11" spans="1:3" ht="15" customHeight="1">
      <c r="A11" s="25">
        <v>8</v>
      </c>
      <c r="B11" s="54" t="s">
        <v>22</v>
      </c>
      <c r="C11" s="57">
        <v>5</v>
      </c>
    </row>
    <row r="12" spans="1:3" ht="15" customHeight="1">
      <c r="A12" s="25">
        <v>9</v>
      </c>
      <c r="B12" s="54" t="s">
        <v>182</v>
      </c>
      <c r="C12" s="57">
        <v>5</v>
      </c>
    </row>
    <row r="13" spans="1:3" ht="15" customHeight="1">
      <c r="A13" s="25">
        <v>10</v>
      </c>
      <c r="B13" s="54" t="s">
        <v>60</v>
      </c>
      <c r="C13" s="57">
        <v>5</v>
      </c>
    </row>
    <row r="14" spans="1:3" ht="15" customHeight="1">
      <c r="A14" s="25">
        <v>11</v>
      </c>
      <c r="B14" s="54" t="s">
        <v>165</v>
      </c>
      <c r="C14" s="57">
        <v>5</v>
      </c>
    </row>
    <row r="15" spans="1:3" ht="15" customHeight="1">
      <c r="A15" s="25">
        <v>12</v>
      </c>
      <c r="B15" s="54" t="s">
        <v>7</v>
      </c>
      <c r="C15" s="57">
        <v>4</v>
      </c>
    </row>
    <row r="16" spans="1:3" ht="15" customHeight="1">
      <c r="A16" s="25">
        <v>13</v>
      </c>
      <c r="B16" s="54" t="s">
        <v>73</v>
      </c>
      <c r="C16" s="57">
        <v>4</v>
      </c>
    </row>
    <row r="17" spans="1:3" ht="15" customHeight="1">
      <c r="A17" s="25">
        <v>14</v>
      </c>
      <c r="B17" s="54" t="s">
        <v>49</v>
      </c>
      <c r="C17" s="57">
        <v>4</v>
      </c>
    </row>
    <row r="18" spans="1:3" ht="15" customHeight="1">
      <c r="A18" s="29">
        <v>15</v>
      </c>
      <c r="B18" s="30" t="s">
        <v>354</v>
      </c>
      <c r="C18" s="31">
        <v>3</v>
      </c>
    </row>
    <row r="19" spans="1:3" ht="15" customHeight="1">
      <c r="A19" s="25">
        <v>16</v>
      </c>
      <c r="B19" s="54" t="s">
        <v>151</v>
      </c>
      <c r="C19" s="57">
        <v>3</v>
      </c>
    </row>
    <row r="20" spans="1:3" ht="15" customHeight="1">
      <c r="A20" s="25">
        <v>17</v>
      </c>
      <c r="B20" s="54" t="s">
        <v>54</v>
      </c>
      <c r="C20" s="57">
        <v>3</v>
      </c>
    </row>
    <row r="21" spans="1:3" ht="15" customHeight="1">
      <c r="A21" s="25">
        <v>18</v>
      </c>
      <c r="B21" s="54" t="s">
        <v>31</v>
      </c>
      <c r="C21" s="57">
        <v>3</v>
      </c>
    </row>
    <row r="22" spans="1:3" ht="15" customHeight="1">
      <c r="A22" s="25">
        <v>19</v>
      </c>
      <c r="B22" s="54" t="s">
        <v>28</v>
      </c>
      <c r="C22" s="57">
        <v>3</v>
      </c>
    </row>
    <row r="23" spans="1:3" ht="15" customHeight="1">
      <c r="A23" s="25">
        <v>20</v>
      </c>
      <c r="B23" s="54" t="s">
        <v>146</v>
      </c>
      <c r="C23" s="57">
        <v>2</v>
      </c>
    </row>
    <row r="24" spans="1:3" ht="15" customHeight="1">
      <c r="A24" s="25">
        <v>21</v>
      </c>
      <c r="B24" s="54" t="s">
        <v>40</v>
      </c>
      <c r="C24" s="57">
        <v>2</v>
      </c>
    </row>
    <row r="25" spans="1:3" ht="15" customHeight="1">
      <c r="A25" s="25">
        <v>22</v>
      </c>
      <c r="B25" s="54" t="s">
        <v>119</v>
      </c>
      <c r="C25" s="57">
        <v>2</v>
      </c>
    </row>
    <row r="26" spans="1:3" ht="15" customHeight="1">
      <c r="A26" s="25">
        <v>23</v>
      </c>
      <c r="B26" s="54" t="s">
        <v>70</v>
      </c>
      <c r="C26" s="57">
        <v>2</v>
      </c>
    </row>
    <row r="27" spans="1:3" ht="15" customHeight="1">
      <c r="A27" s="25">
        <v>24</v>
      </c>
      <c r="B27" s="54" t="s">
        <v>133</v>
      </c>
      <c r="C27" s="57">
        <v>2</v>
      </c>
    </row>
    <row r="28" spans="1:3" ht="15" customHeight="1">
      <c r="A28" s="25">
        <v>25</v>
      </c>
      <c r="B28" s="54" t="s">
        <v>104</v>
      </c>
      <c r="C28" s="57">
        <v>2</v>
      </c>
    </row>
    <row r="29" spans="1:3" ht="15" customHeight="1">
      <c r="A29" s="25">
        <v>26</v>
      </c>
      <c r="B29" s="54" t="s">
        <v>57</v>
      </c>
      <c r="C29" s="57">
        <v>2</v>
      </c>
    </row>
    <row r="30" spans="1:3" ht="15" customHeight="1">
      <c r="A30" s="25">
        <v>27</v>
      </c>
      <c r="B30" s="54" t="s">
        <v>96</v>
      </c>
      <c r="C30" s="57">
        <v>2</v>
      </c>
    </row>
    <row r="31" spans="1:3" ht="15" customHeight="1">
      <c r="A31" s="25">
        <v>28</v>
      </c>
      <c r="B31" s="54" t="s">
        <v>234</v>
      </c>
      <c r="C31" s="57">
        <v>1</v>
      </c>
    </row>
    <row r="32" spans="1:3" ht="15" customHeight="1">
      <c r="A32" s="25">
        <v>29</v>
      </c>
      <c r="B32" s="54" t="s">
        <v>293</v>
      </c>
      <c r="C32" s="57">
        <v>1</v>
      </c>
    </row>
    <row r="33" spans="1:3" ht="15" customHeight="1">
      <c r="A33" s="25">
        <v>30</v>
      </c>
      <c r="B33" s="54" t="s">
        <v>25</v>
      </c>
      <c r="C33" s="57">
        <v>1</v>
      </c>
    </row>
    <row r="34" spans="1:3" ht="15" customHeight="1">
      <c r="A34" s="25">
        <v>31</v>
      </c>
      <c r="B34" s="54" t="s">
        <v>128</v>
      </c>
      <c r="C34" s="57">
        <v>1</v>
      </c>
    </row>
    <row r="35" spans="1:3" ht="15" customHeight="1">
      <c r="A35" s="25">
        <v>32</v>
      </c>
      <c r="B35" s="54" t="s">
        <v>282</v>
      </c>
      <c r="C35" s="57">
        <v>1</v>
      </c>
    </row>
    <row r="36" spans="1:3" ht="15" customHeight="1">
      <c r="A36" s="25">
        <v>33</v>
      </c>
      <c r="B36" s="54" t="s">
        <v>249</v>
      </c>
      <c r="C36" s="57">
        <v>1</v>
      </c>
    </row>
    <row r="37" spans="1:3" ht="15" customHeight="1">
      <c r="A37" s="25">
        <v>34</v>
      </c>
      <c r="B37" s="54" t="s">
        <v>10</v>
      </c>
      <c r="C37" s="57">
        <v>1</v>
      </c>
    </row>
    <row r="38" spans="1:3" ht="15" customHeight="1">
      <c r="A38" s="25">
        <v>35</v>
      </c>
      <c r="B38" s="54" t="s">
        <v>3</v>
      </c>
      <c r="C38" s="57">
        <v>1</v>
      </c>
    </row>
    <row r="39" spans="1:3" ht="15" customHeight="1">
      <c r="A39" s="25">
        <v>36</v>
      </c>
      <c r="B39" s="54" t="s">
        <v>336</v>
      </c>
      <c r="C39" s="57">
        <v>1</v>
      </c>
    </row>
    <row r="40" spans="1:3" ht="15" customHeight="1">
      <c r="A40" s="25">
        <v>37</v>
      </c>
      <c r="B40" s="54" t="s">
        <v>76</v>
      </c>
      <c r="C40" s="57">
        <v>1</v>
      </c>
    </row>
    <row r="41" spans="1:3" ht="15" customHeight="1">
      <c r="A41" s="25">
        <v>38</v>
      </c>
      <c r="B41" s="54" t="s">
        <v>89</v>
      </c>
      <c r="C41" s="57">
        <v>1</v>
      </c>
    </row>
    <row r="42" spans="1:3" ht="15" customHeight="1">
      <c r="A42" s="25">
        <v>39</v>
      </c>
      <c r="B42" s="54" t="s">
        <v>13</v>
      </c>
      <c r="C42" s="57">
        <v>1</v>
      </c>
    </row>
    <row r="43" spans="1:3" ht="15" customHeight="1">
      <c r="A43" s="25">
        <v>40</v>
      </c>
      <c r="B43" s="54" t="s">
        <v>140</v>
      </c>
      <c r="C43" s="57">
        <v>1</v>
      </c>
    </row>
    <row r="44" spans="1:3" ht="15" customHeight="1">
      <c r="A44" s="25">
        <v>41</v>
      </c>
      <c r="B44" s="54" t="s">
        <v>16</v>
      </c>
      <c r="C44" s="57">
        <v>1</v>
      </c>
    </row>
    <row r="45" spans="1:3" ht="15" customHeight="1">
      <c r="A45" s="25">
        <v>42</v>
      </c>
      <c r="B45" s="54" t="s">
        <v>66</v>
      </c>
      <c r="C45" s="57">
        <v>1</v>
      </c>
    </row>
    <row r="46" spans="1:3" ht="15" customHeight="1">
      <c r="A46" s="25">
        <v>43</v>
      </c>
      <c r="B46" s="54" t="s">
        <v>191</v>
      </c>
      <c r="C46" s="57">
        <v>1</v>
      </c>
    </row>
    <row r="47" spans="1:3" ht="15" customHeight="1">
      <c r="A47" s="25">
        <v>44</v>
      </c>
      <c r="B47" s="54" t="s">
        <v>124</v>
      </c>
      <c r="C47" s="57">
        <v>1</v>
      </c>
    </row>
    <row r="48" spans="1:3" ht="15" customHeight="1">
      <c r="A48" s="25">
        <v>45</v>
      </c>
      <c r="B48" s="54" t="s">
        <v>19</v>
      </c>
      <c r="C48" s="57">
        <v>1</v>
      </c>
    </row>
    <row r="49" spans="1:3" ht="15" customHeight="1">
      <c r="A49" s="25">
        <v>46</v>
      </c>
      <c r="B49" s="54" t="s">
        <v>331</v>
      </c>
      <c r="C49" s="57">
        <v>1</v>
      </c>
    </row>
    <row r="50" spans="1:3" ht="15" customHeight="1" thickBot="1">
      <c r="A50" s="44">
        <v>47</v>
      </c>
      <c r="B50" s="55" t="s">
        <v>197</v>
      </c>
      <c r="C50" s="58">
        <v>1</v>
      </c>
    </row>
    <row r="51" ht="12.75">
      <c r="C51" s="4">
        <f>SUM(C4:C50)</f>
        <v>196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2010-01-25T14:34:11Z</dcterms:modified>
  <cp:category/>
  <cp:version/>
  <cp:contentType/>
  <cp:contentStatus/>
</cp:coreProperties>
</file>