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<sst xmlns="http://schemas.openxmlformats.org/spreadsheetml/2006/main" count="558" uniqueCount="261">
  <si>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</si>
  <si>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</si>
  <si>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</si>
  <si>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</si>
  <si>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</si>
  <si>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</si>
  <si>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</si>
  <si>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</si>
  <si>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</si>
  <si>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</si>
  <si>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</si>
  <si>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Macolino</t>
  </si>
  <si>
    <t>Adolfo</t>
  </si>
  <si>
    <t xml:space="preserve">Asd Millediedi </t>
  </si>
  <si>
    <t xml:space="preserve">Capari </t>
  </si>
  <si>
    <t>Mauro</t>
  </si>
  <si>
    <t xml:space="preserve">Forte </t>
  </si>
  <si>
    <t>Alessandro</t>
  </si>
  <si>
    <t>Asd Mediterranea Ostia</t>
  </si>
  <si>
    <t>Pellis</t>
  </si>
  <si>
    <t>Stefania</t>
  </si>
  <si>
    <t>Asd Free Runners</t>
  </si>
  <si>
    <t>Pucilli</t>
  </si>
  <si>
    <t xml:space="preserve">Marco </t>
  </si>
  <si>
    <t xml:space="preserve">Asd Eretum </t>
  </si>
  <si>
    <t xml:space="preserve">Silva </t>
  </si>
  <si>
    <t>Riccardo</t>
  </si>
  <si>
    <t>Minisini</t>
  </si>
  <si>
    <t>Roberto</t>
  </si>
  <si>
    <t>Baldini</t>
  </si>
  <si>
    <t>Stefano</t>
  </si>
  <si>
    <t>Mesto</t>
  </si>
  <si>
    <t>Massimo</t>
  </si>
  <si>
    <t xml:space="preserve">Asd Anguillara </t>
  </si>
  <si>
    <t>Faccio</t>
  </si>
  <si>
    <t>UISP</t>
  </si>
  <si>
    <t xml:space="preserve">Saba </t>
  </si>
  <si>
    <t>Josè</t>
  </si>
  <si>
    <t xml:space="preserve">Di Grazia </t>
  </si>
  <si>
    <t>Ivan</t>
  </si>
  <si>
    <t>De Santis</t>
  </si>
  <si>
    <t>Papa</t>
  </si>
  <si>
    <t>Isabella</t>
  </si>
  <si>
    <t xml:space="preserve">Gragano </t>
  </si>
  <si>
    <t>Romolo</t>
  </si>
  <si>
    <t>SS Lazio</t>
  </si>
  <si>
    <t>Giovagnoli</t>
  </si>
  <si>
    <t>Michele</t>
  </si>
  <si>
    <t xml:space="preserve">Vinci </t>
  </si>
  <si>
    <t>Silvia</t>
  </si>
  <si>
    <t>Asd Forum</t>
  </si>
  <si>
    <t>Pasini</t>
  </si>
  <si>
    <t>Strabioli</t>
  </si>
  <si>
    <t>Running Evolution</t>
  </si>
  <si>
    <t>Galasso</t>
  </si>
  <si>
    <t>Paolo</t>
  </si>
  <si>
    <t>Bancari Romani</t>
  </si>
  <si>
    <t>Veracini</t>
  </si>
  <si>
    <t>Gianni</t>
  </si>
  <si>
    <t>Asd Casalotti</t>
  </si>
  <si>
    <t xml:space="preserve">Francica </t>
  </si>
  <si>
    <t>Luca</t>
  </si>
  <si>
    <t xml:space="preserve">LBM </t>
  </si>
  <si>
    <t>Pompeo</t>
  </si>
  <si>
    <t>Vladimiro</t>
  </si>
  <si>
    <t>Bacchetta</t>
  </si>
  <si>
    <t>Lauri</t>
  </si>
  <si>
    <t>Francesco</t>
  </si>
  <si>
    <t>Atl. Pegaso</t>
  </si>
  <si>
    <t xml:space="preserve">Mignogna </t>
  </si>
  <si>
    <t>Mariagrazia</t>
  </si>
  <si>
    <t>Asd Trail 2 Laghi</t>
  </si>
  <si>
    <t xml:space="preserve">Vitta </t>
  </si>
  <si>
    <t>Giuseppe</t>
  </si>
  <si>
    <t>Acunzo</t>
  </si>
  <si>
    <t>Pasquale</t>
  </si>
  <si>
    <t>Lital</t>
  </si>
  <si>
    <t>Vellini</t>
  </si>
  <si>
    <t>Progetto Sport</t>
  </si>
  <si>
    <t>Roscioni</t>
  </si>
  <si>
    <t>Fabiano</t>
  </si>
  <si>
    <t>La Bricciosa</t>
  </si>
  <si>
    <t>Mario</t>
  </si>
  <si>
    <t>Maratona di Roma</t>
  </si>
  <si>
    <t>Martini</t>
  </si>
  <si>
    <t>Italo</t>
  </si>
  <si>
    <t>Pfifer</t>
  </si>
  <si>
    <t xml:space="preserve">Macioce </t>
  </si>
  <si>
    <t>Amat. Pomezia</t>
  </si>
  <si>
    <t>Valentini</t>
  </si>
  <si>
    <t>Raffaele</t>
  </si>
  <si>
    <t>Atl. Nepi</t>
  </si>
  <si>
    <t>Lorenzo</t>
  </si>
  <si>
    <t>Cicerone</t>
  </si>
  <si>
    <t>Giulio</t>
  </si>
  <si>
    <t>Casalotti</t>
  </si>
  <si>
    <t>Martellacci</t>
  </si>
  <si>
    <t>Gianluca</t>
  </si>
  <si>
    <t>Cat Sport</t>
  </si>
  <si>
    <t>Petrelli</t>
  </si>
  <si>
    <t>Luciano</t>
  </si>
  <si>
    <t>Cappoccini</t>
  </si>
  <si>
    <t>Patrizia</t>
  </si>
  <si>
    <t>Atl. Orte</t>
  </si>
  <si>
    <t>Cassan</t>
  </si>
  <si>
    <t>Aldo</t>
  </si>
  <si>
    <t>Anna Baby</t>
  </si>
  <si>
    <t>Caringella</t>
  </si>
  <si>
    <t>Asd Roma Atletic</t>
  </si>
  <si>
    <t xml:space="preserve">Ruggeri </t>
  </si>
  <si>
    <t>Timorosi Astenersi</t>
  </si>
  <si>
    <t>Rinaldi</t>
  </si>
  <si>
    <t>Matteo</t>
  </si>
  <si>
    <t xml:space="preserve">Eugenio </t>
  </si>
  <si>
    <t>Carlos</t>
  </si>
  <si>
    <t>Alberto Federico</t>
  </si>
  <si>
    <t>Asd forum</t>
  </si>
  <si>
    <t>Pavinato</t>
  </si>
  <si>
    <t>Elena</t>
  </si>
  <si>
    <t>Piccini</t>
  </si>
  <si>
    <t>Bernardino</t>
  </si>
  <si>
    <t>Uisp Viterbo</t>
  </si>
  <si>
    <t>Salvioli</t>
  </si>
  <si>
    <t>Mara</t>
  </si>
  <si>
    <t xml:space="preserve">Pimpinella </t>
  </si>
  <si>
    <t>Franco</t>
  </si>
  <si>
    <t>Mione</t>
  </si>
  <si>
    <t>Mirco</t>
  </si>
  <si>
    <t>Capalbio</t>
  </si>
  <si>
    <t>Massimiliano</t>
  </si>
  <si>
    <t>Lausi</t>
  </si>
  <si>
    <t>Claudio</t>
  </si>
  <si>
    <t>Vetrari</t>
  </si>
  <si>
    <t>Rodolfo</t>
  </si>
  <si>
    <t>Filibello</t>
  </si>
  <si>
    <t>Rosaria</t>
  </si>
  <si>
    <t>Ruggeri Salvatorelli</t>
  </si>
  <si>
    <t>Antonio</t>
  </si>
  <si>
    <t>Cecchinelli</t>
  </si>
  <si>
    <t>Fabio</t>
  </si>
  <si>
    <t>As Tra Roma</t>
  </si>
  <si>
    <t>Ruffini Perrico</t>
  </si>
  <si>
    <t>Andrea</t>
  </si>
  <si>
    <t>Villa Pamphili</t>
  </si>
  <si>
    <t xml:space="preserve">Valsecchi </t>
  </si>
  <si>
    <t>Lucio</t>
  </si>
  <si>
    <t>Papali</t>
  </si>
  <si>
    <t>Benito</t>
  </si>
  <si>
    <t>Top Runners Castelli Romani</t>
  </si>
  <si>
    <t>Costa</t>
  </si>
  <si>
    <t>Salvatore</t>
  </si>
  <si>
    <t>Salustri</t>
  </si>
  <si>
    <t>Federico</t>
  </si>
  <si>
    <t>Mele</t>
  </si>
  <si>
    <t>Raffaella</t>
  </si>
  <si>
    <t>Filibrone</t>
  </si>
  <si>
    <t>Rossana</t>
  </si>
  <si>
    <t>Franzè</t>
  </si>
  <si>
    <t>Sofia</t>
  </si>
  <si>
    <t>Viglianese</t>
  </si>
  <si>
    <t>Asd Pomezia</t>
  </si>
  <si>
    <t>Saccà</t>
  </si>
  <si>
    <t>Carmelo</t>
  </si>
  <si>
    <t>Bernardini</t>
  </si>
  <si>
    <t>Maria Teresa</t>
  </si>
  <si>
    <t>Tunisi</t>
  </si>
  <si>
    <t>asd forum</t>
  </si>
  <si>
    <t>Piedimonte</t>
  </si>
  <si>
    <t>Vittorio</t>
  </si>
  <si>
    <t>Zacchi</t>
  </si>
  <si>
    <t>Maurizio</t>
  </si>
  <si>
    <t>Tibur Eco Trail</t>
  </si>
  <si>
    <t>Rubinace</t>
  </si>
  <si>
    <t>Rita</t>
  </si>
  <si>
    <t>Troccia</t>
  </si>
  <si>
    <t>Ungania</t>
  </si>
  <si>
    <t>Silvio</t>
  </si>
  <si>
    <t>asd Mediterranea Ostia</t>
  </si>
  <si>
    <t xml:space="preserve">Scorza </t>
  </si>
  <si>
    <t>Sergio</t>
  </si>
  <si>
    <t>Setzu</t>
  </si>
  <si>
    <t xml:space="preserve">Blasi </t>
  </si>
  <si>
    <t>Murdocca</t>
  </si>
  <si>
    <t>Francesca</t>
  </si>
  <si>
    <t>Patricolo</t>
  </si>
  <si>
    <t>Susanna</t>
  </si>
  <si>
    <t>Pou</t>
  </si>
  <si>
    <t>Christine</t>
  </si>
  <si>
    <t>Caere Trekking</t>
  </si>
  <si>
    <t>Cuppone</t>
  </si>
  <si>
    <t>Sonia</t>
  </si>
  <si>
    <t>Sgambato</t>
  </si>
  <si>
    <t>Aniello</t>
  </si>
  <si>
    <t xml:space="preserve">Gerardi </t>
  </si>
  <si>
    <t>Simonetta</t>
  </si>
  <si>
    <t>Albani</t>
  </si>
  <si>
    <t>Anna Maria</t>
  </si>
  <si>
    <t>Locci</t>
  </si>
  <si>
    <t xml:space="preserve">Simone </t>
  </si>
  <si>
    <t>Caldarone</t>
  </si>
  <si>
    <t>Tundo</t>
  </si>
  <si>
    <t>Baccaria</t>
  </si>
  <si>
    <t>Macrì</t>
  </si>
  <si>
    <t>Maria Cristina</t>
  </si>
  <si>
    <t>Regoli</t>
  </si>
  <si>
    <t>Cappabianca</t>
  </si>
  <si>
    <t>Scala</t>
  </si>
  <si>
    <t>Antonietta</t>
  </si>
  <si>
    <t>Garofoli</t>
  </si>
  <si>
    <t>Valeria</t>
  </si>
  <si>
    <t>Sabatini</t>
  </si>
  <si>
    <t>Carlo</t>
  </si>
  <si>
    <t>Petrolini</t>
  </si>
  <si>
    <t>San Felice</t>
  </si>
  <si>
    <t xml:space="preserve">Pontecorvi </t>
  </si>
  <si>
    <t>Sottocorona</t>
  </si>
  <si>
    <t>Mincaiello</t>
  </si>
  <si>
    <t>Elisa</t>
  </si>
  <si>
    <t>Testagrossa</t>
  </si>
  <si>
    <t>Ciocchetti</t>
  </si>
  <si>
    <t>Silvana</t>
  </si>
  <si>
    <t>Valiani</t>
  </si>
  <si>
    <t>Valmontone</t>
  </si>
  <si>
    <t>Alessia</t>
  </si>
  <si>
    <t xml:space="preserve">Ostini </t>
  </si>
  <si>
    <t>Roberta</t>
  </si>
  <si>
    <t xml:space="preserve">Cocchi </t>
  </si>
  <si>
    <t>La Porta</t>
  </si>
  <si>
    <t xml:space="preserve">Andrea </t>
  </si>
  <si>
    <t>Zito</t>
  </si>
  <si>
    <t>Cuomo</t>
  </si>
  <si>
    <t>Donatella</t>
  </si>
  <si>
    <t xml:space="preserve">Falasea </t>
  </si>
  <si>
    <t>Vanessa</t>
  </si>
  <si>
    <t>Manna</t>
  </si>
  <si>
    <t>Elide</t>
  </si>
  <si>
    <t>Piscitelli</t>
  </si>
  <si>
    <t>Manuela</t>
  </si>
  <si>
    <t>Di Siena</t>
  </si>
  <si>
    <t>Asd Libertas Ostia Runners</t>
  </si>
  <si>
    <t>Donati</t>
  </si>
  <si>
    <t xml:space="preserve">Donati </t>
  </si>
  <si>
    <t>Vincenzo</t>
  </si>
  <si>
    <t xml:space="preserve">Pane </t>
  </si>
  <si>
    <t>Ivana</t>
  </si>
  <si>
    <t>Stazi</t>
  </si>
  <si>
    <t>Cristiani</t>
  </si>
  <si>
    <t>Angela</t>
  </si>
  <si>
    <t>Naimo</t>
  </si>
  <si>
    <t>Ritta</t>
  </si>
  <si>
    <t>Pasquali</t>
  </si>
  <si>
    <t>Antonella</t>
  </si>
  <si>
    <t>Modafferi</t>
  </si>
  <si>
    <t>Miriam</t>
  </si>
  <si>
    <t>Iannilli</t>
  </si>
  <si>
    <t>-</t>
  </si>
  <si>
    <t>Corri sulle Strade dell'Ente Maremma</t>
  </si>
  <si>
    <t xml:space="preserve">3ª edizione </t>
  </si>
  <si>
    <t>Borgo di Ceri - Cerveteri (RM) Italia - Sabato 26/07/2014</t>
  </si>
  <si>
    <t>Individuale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</si>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</sst>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7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256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257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258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11</v>
      </c>
      <c r="C5" s="18" t="s">
        <v>12</v>
      </c>
      <c r="D5" s="12" t="s">
        <v>255</v>
      </c>
      <c r="E5" s="18" t="s">
        <v>13</v>
      </c>
      <c r="F5" s="36">
        <v>0.022361111111111113</v>
      </c>
      <c r="G5" s="36">
        <v>0.022361111111111113</v>
      </c>
      <c r="H5" s="12" t="str">
        <f aca="true" t="shared" si="0" ref="H5:H28">TEXT(INT((HOUR(G5)*3600+MINUTE(G5)*60+SECOND(G5))/$J$3/60),"0")&amp;"."&amp;TEXT(MOD((HOUR(G5)*3600+MINUTE(G5)*60+SECOND(G5))/$J$3,60),"00")&amp;"/km"</f>
        <v>3.35/km</v>
      </c>
      <c r="I5" s="28">
        <f aca="true" t="shared" si="1" ref="I5:I28">G5-$G$5</f>
        <v>0</v>
      </c>
      <c r="J5" s="28">
        <f>G5-INDEX($G$5:$G$226,MATCH(D5,$D$5:$D$226,0))</f>
        <v>0</v>
      </c>
    </row>
    <row r="6" spans="1:10" s="10" customFormat="1" ht="15" customHeight="1">
      <c r="A6" s="13">
        <v>2</v>
      </c>
      <c r="B6" s="19" t="s">
        <v>14</v>
      </c>
      <c r="C6" s="19" t="s">
        <v>15</v>
      </c>
      <c r="D6" s="13" t="s">
        <v>255</v>
      </c>
      <c r="E6" s="19" t="s">
        <v>259</v>
      </c>
      <c r="F6" s="37">
        <v>0.02407407407407407</v>
      </c>
      <c r="G6" s="37">
        <v>0.02407407407407407</v>
      </c>
      <c r="H6" s="13" t="str">
        <f t="shared" si="0"/>
        <v>3.51/km</v>
      </c>
      <c r="I6" s="14">
        <f t="shared" si="1"/>
        <v>0.0017129629629629578</v>
      </c>
      <c r="J6" s="14">
        <f>G6-INDEX($G$5:$G$226,MATCH(D6,$D$5:$D$226,0))</f>
        <v>0.0017129629629629578</v>
      </c>
    </row>
    <row r="7" spans="1:10" s="10" customFormat="1" ht="15" customHeight="1">
      <c r="A7" s="13">
        <v>3</v>
      </c>
      <c r="B7" s="19" t="s">
        <v>16</v>
      </c>
      <c r="C7" s="19" t="s">
        <v>17</v>
      </c>
      <c r="D7" s="13" t="s">
        <v>255</v>
      </c>
      <c r="E7" s="19" t="s">
        <v>18</v>
      </c>
      <c r="F7" s="37">
        <v>0.02478009259259259</v>
      </c>
      <c r="G7" s="37">
        <v>0.02478009259259259</v>
      </c>
      <c r="H7" s="13" t="str">
        <f t="shared" si="0"/>
        <v>3.58/km</v>
      </c>
      <c r="I7" s="14">
        <f t="shared" si="1"/>
        <v>0.002418981481481477</v>
      </c>
      <c r="J7" s="14">
        <f>G7-INDEX($G$5:$G$226,MATCH(D7,$D$5:$D$226,0))</f>
        <v>0.002418981481481477</v>
      </c>
    </row>
    <row r="8" spans="1:10" s="10" customFormat="1" ht="15" customHeight="1">
      <c r="A8" s="13">
        <v>4</v>
      </c>
      <c r="B8" s="19" t="s">
        <v>19</v>
      </c>
      <c r="C8" s="19" t="s">
        <v>20</v>
      </c>
      <c r="D8" s="13" t="s">
        <v>255</v>
      </c>
      <c r="E8" s="19" t="s">
        <v>21</v>
      </c>
      <c r="F8" s="37">
        <v>0.02487268518518519</v>
      </c>
      <c r="G8" s="37">
        <v>0.02487268518518519</v>
      </c>
      <c r="H8" s="13" t="str">
        <f t="shared" si="0"/>
        <v>3.59/km</v>
      </c>
      <c r="I8" s="14">
        <f t="shared" si="1"/>
        <v>0.002511574074074076</v>
      </c>
      <c r="J8" s="14">
        <f>G8-INDEX($G$5:$G$226,MATCH(D8,$D$5:$D$226,0))</f>
        <v>0.002511574074074076</v>
      </c>
    </row>
    <row r="9" spans="1:10" s="10" customFormat="1" ht="15" customHeight="1">
      <c r="A9" s="13">
        <v>5</v>
      </c>
      <c r="B9" s="19" t="s">
        <v>22</v>
      </c>
      <c r="C9" s="19" t="s">
        <v>23</v>
      </c>
      <c r="D9" s="13" t="s">
        <v>255</v>
      </c>
      <c r="E9" s="19" t="s">
        <v>24</v>
      </c>
      <c r="F9" s="37">
        <v>0.02508101851851852</v>
      </c>
      <c r="G9" s="37">
        <v>0.02508101851851852</v>
      </c>
      <c r="H9" s="13" t="str">
        <f t="shared" si="0"/>
        <v>4.01/km</v>
      </c>
      <c r="I9" s="14">
        <f t="shared" si="1"/>
        <v>0.002719907407407407</v>
      </c>
      <c r="J9" s="14">
        <f>G9-INDEX($G$5:$G$226,MATCH(D9,$D$5:$D$226,0))</f>
        <v>0.002719907407407407</v>
      </c>
    </row>
    <row r="10" spans="1:10" s="10" customFormat="1" ht="15" customHeight="1">
      <c r="A10" s="13">
        <v>6</v>
      </c>
      <c r="B10" s="19" t="s">
        <v>25</v>
      </c>
      <c r="C10" s="19" t="s">
        <v>26</v>
      </c>
      <c r="D10" s="13" t="s">
        <v>255</v>
      </c>
      <c r="E10" s="19" t="s">
        <v>259</v>
      </c>
      <c r="F10" s="37">
        <v>0.025578703703703704</v>
      </c>
      <c r="G10" s="37">
        <v>0.025578703703703704</v>
      </c>
      <c r="H10" s="13" t="str">
        <f t="shared" si="0"/>
        <v>4.06/km</v>
      </c>
      <c r="I10" s="14">
        <f t="shared" si="1"/>
        <v>0.0032175925925925913</v>
      </c>
      <c r="J10" s="14">
        <f>G10-INDEX($G$5:$G$226,MATCH(D10,$D$5:$D$226,0))</f>
        <v>0.0032175925925925913</v>
      </c>
    </row>
    <row r="11" spans="1:10" s="10" customFormat="1" ht="15" customHeight="1">
      <c r="A11" s="13">
        <v>7</v>
      </c>
      <c r="B11" s="19" t="s">
        <v>27</v>
      </c>
      <c r="C11" s="19" t="s">
        <v>28</v>
      </c>
      <c r="D11" s="13" t="s">
        <v>255</v>
      </c>
      <c r="E11" s="19" t="s">
        <v>13</v>
      </c>
      <c r="F11" s="37">
        <v>0.02597222222222222</v>
      </c>
      <c r="G11" s="37">
        <v>0.02597222222222222</v>
      </c>
      <c r="H11" s="13" t="str">
        <f t="shared" si="0"/>
        <v>4.09/km</v>
      </c>
      <c r="I11" s="14">
        <f t="shared" si="1"/>
        <v>0.0036111111111111066</v>
      </c>
      <c r="J11" s="14">
        <f>G11-INDEX($G$5:$G$226,MATCH(D11,$D$5:$D$226,0))</f>
        <v>0.0036111111111111066</v>
      </c>
    </row>
    <row r="12" spans="1:10" s="10" customFormat="1" ht="15" customHeight="1">
      <c r="A12" s="13">
        <v>8</v>
      </c>
      <c r="B12" s="19" t="s">
        <v>29</v>
      </c>
      <c r="C12" s="19" t="s">
        <v>30</v>
      </c>
      <c r="D12" s="13" t="s">
        <v>255</v>
      </c>
      <c r="E12" s="19" t="s">
        <v>13</v>
      </c>
      <c r="F12" s="37">
        <v>0.026261574074074076</v>
      </c>
      <c r="G12" s="37">
        <v>0.026261574074074076</v>
      </c>
      <c r="H12" s="13" t="str">
        <f t="shared" si="0"/>
        <v>4.12/km</v>
      </c>
      <c r="I12" s="14">
        <f t="shared" si="1"/>
        <v>0.003900462962962963</v>
      </c>
      <c r="J12" s="14">
        <f>G12-INDEX($G$5:$G$226,MATCH(D12,$D$5:$D$226,0))</f>
        <v>0.003900462962962963</v>
      </c>
    </row>
    <row r="13" spans="1:10" s="10" customFormat="1" ht="15" customHeight="1">
      <c r="A13" s="13">
        <v>9</v>
      </c>
      <c r="B13" s="19" t="s">
        <v>31</v>
      </c>
      <c r="C13" s="19" t="s">
        <v>32</v>
      </c>
      <c r="D13" s="13" t="s">
        <v>255</v>
      </c>
      <c r="E13" s="19" t="s">
        <v>33</v>
      </c>
      <c r="F13" s="37">
        <v>0.026296296296296293</v>
      </c>
      <c r="G13" s="37">
        <v>0.026296296296296293</v>
      </c>
      <c r="H13" s="13" t="str">
        <f t="shared" si="0"/>
        <v>4.12/km</v>
      </c>
      <c r="I13" s="14">
        <f t="shared" si="1"/>
        <v>0.0039351851851851805</v>
      </c>
      <c r="J13" s="14">
        <f>G13-INDEX($G$5:$G$226,MATCH(D13,$D$5:$D$226,0))</f>
        <v>0.0039351851851851805</v>
      </c>
    </row>
    <row r="14" spans="1:10" s="10" customFormat="1" ht="15" customHeight="1">
      <c r="A14" s="13">
        <v>10</v>
      </c>
      <c r="B14" s="19" t="s">
        <v>34</v>
      </c>
      <c r="C14" s="19" t="s">
        <v>30</v>
      </c>
      <c r="D14" s="13" t="s">
        <v>255</v>
      </c>
      <c r="E14" s="19" t="s">
        <v>35</v>
      </c>
      <c r="F14" s="37">
        <v>0.02648148148148148</v>
      </c>
      <c r="G14" s="37">
        <v>0.02648148148148148</v>
      </c>
      <c r="H14" s="13" t="str">
        <f t="shared" si="0"/>
        <v>4.14/km</v>
      </c>
      <c r="I14" s="14">
        <f t="shared" si="1"/>
        <v>0.004120370370370368</v>
      </c>
      <c r="J14" s="14">
        <f>G14-INDEX($G$5:$G$226,MATCH(D14,$D$5:$D$226,0))</f>
        <v>0.004120370370370368</v>
      </c>
    </row>
    <row r="15" spans="1:10" s="10" customFormat="1" ht="15" customHeight="1">
      <c r="A15" s="13">
        <v>11</v>
      </c>
      <c r="B15" s="19" t="s">
        <v>36</v>
      </c>
      <c r="C15" s="19" t="s">
        <v>37</v>
      </c>
      <c r="D15" s="13" t="s">
        <v>255</v>
      </c>
      <c r="E15" s="19" t="s">
        <v>259</v>
      </c>
      <c r="F15" s="37">
        <v>0.026539351851851852</v>
      </c>
      <c r="G15" s="37">
        <v>0.026539351851851852</v>
      </c>
      <c r="H15" s="13" t="str">
        <f t="shared" si="0"/>
        <v>4.15/km</v>
      </c>
      <c r="I15" s="14">
        <f t="shared" si="1"/>
        <v>0.004178240740740739</v>
      </c>
      <c r="J15" s="14">
        <f>G15-INDEX($G$5:$G$226,MATCH(D15,$D$5:$D$226,0))</f>
        <v>0.004178240740740739</v>
      </c>
    </row>
    <row r="16" spans="1:10" s="10" customFormat="1" ht="15" customHeight="1">
      <c r="A16" s="13">
        <v>12</v>
      </c>
      <c r="B16" s="19" t="s">
        <v>38</v>
      </c>
      <c r="C16" s="19" t="s">
        <v>39</v>
      </c>
      <c r="D16" s="13" t="s">
        <v>255</v>
      </c>
      <c r="E16" s="19" t="s">
        <v>259</v>
      </c>
      <c r="F16" s="37">
        <v>0.026608796296296297</v>
      </c>
      <c r="G16" s="37">
        <v>0.026608796296296297</v>
      </c>
      <c r="H16" s="13" t="str">
        <f t="shared" si="0"/>
        <v>4.15/km</v>
      </c>
      <c r="I16" s="14">
        <f t="shared" si="1"/>
        <v>0.004247685185185184</v>
      </c>
      <c r="J16" s="14">
        <f>G16-INDEX($G$5:$G$226,MATCH(D16,$D$5:$D$226,0))</f>
        <v>0.004247685185185184</v>
      </c>
    </row>
    <row r="17" spans="1:10" s="10" customFormat="1" ht="15" customHeight="1">
      <c r="A17" s="13">
        <v>13</v>
      </c>
      <c r="B17" s="19" t="s">
        <v>40</v>
      </c>
      <c r="C17" s="19" t="s">
        <v>26</v>
      </c>
      <c r="D17" s="13" t="s">
        <v>255</v>
      </c>
      <c r="E17" s="19" t="s">
        <v>33</v>
      </c>
      <c r="F17" s="37">
        <v>0.026793981481481485</v>
      </c>
      <c r="G17" s="37">
        <v>0.026793981481481485</v>
      </c>
      <c r="H17" s="13" t="str">
        <f t="shared" si="0"/>
        <v>4.17/km</v>
      </c>
      <c r="I17" s="14">
        <f t="shared" si="1"/>
        <v>0.004432870370370372</v>
      </c>
      <c r="J17" s="14">
        <f>G17-INDEX($G$5:$G$226,MATCH(D17,$D$5:$D$226,0))</f>
        <v>0.004432870370370372</v>
      </c>
    </row>
    <row r="18" spans="1:10" s="10" customFormat="1" ht="15" customHeight="1">
      <c r="A18" s="13">
        <v>14</v>
      </c>
      <c r="B18" s="19" t="s">
        <v>41</v>
      </c>
      <c r="C18" s="19" t="s">
        <v>42</v>
      </c>
      <c r="D18" s="13" t="s">
        <v>255</v>
      </c>
      <c r="E18" s="19" t="s">
        <v>259</v>
      </c>
      <c r="F18" s="37">
        <v>0.027094907407407404</v>
      </c>
      <c r="G18" s="37">
        <v>0.027094907407407404</v>
      </c>
      <c r="H18" s="13" t="str">
        <f t="shared" si="0"/>
        <v>4.20/km</v>
      </c>
      <c r="I18" s="14">
        <f t="shared" si="1"/>
        <v>0.0047337962962962915</v>
      </c>
      <c r="J18" s="14">
        <f>G18-INDEX($G$5:$G$226,MATCH(D18,$D$5:$D$226,0))</f>
        <v>0.0047337962962962915</v>
      </c>
    </row>
    <row r="19" spans="1:10" s="10" customFormat="1" ht="15" customHeight="1">
      <c r="A19" s="13">
        <v>15</v>
      </c>
      <c r="B19" s="19" t="s">
        <v>43</v>
      </c>
      <c r="C19" s="19" t="s">
        <v>44</v>
      </c>
      <c r="D19" s="13" t="s">
        <v>255</v>
      </c>
      <c r="E19" s="19" t="s">
        <v>45</v>
      </c>
      <c r="F19" s="37">
        <v>0.027129629629629632</v>
      </c>
      <c r="G19" s="37">
        <v>0.027129629629629632</v>
      </c>
      <c r="H19" s="13" t="str">
        <f t="shared" si="0"/>
        <v>4.20/km</v>
      </c>
      <c r="I19" s="14">
        <f t="shared" si="1"/>
        <v>0.004768518518518519</v>
      </c>
      <c r="J19" s="14">
        <f>G19-INDEX($G$5:$G$226,MATCH(D19,$D$5:$D$226,0))</f>
        <v>0.004768518518518519</v>
      </c>
    </row>
    <row r="20" spans="1:10" s="10" customFormat="1" ht="15" customHeight="1">
      <c r="A20" s="13">
        <v>16</v>
      </c>
      <c r="B20" s="19" t="s">
        <v>46</v>
      </c>
      <c r="C20" s="19" t="s">
        <v>47</v>
      </c>
      <c r="D20" s="13" t="s">
        <v>255</v>
      </c>
      <c r="E20" s="19" t="s">
        <v>24</v>
      </c>
      <c r="F20" s="37">
        <v>0.027210648148148147</v>
      </c>
      <c r="G20" s="37">
        <v>0.027210648148148147</v>
      </c>
      <c r="H20" s="13" t="str">
        <f t="shared" si="0"/>
        <v>4.21/km</v>
      </c>
      <c r="I20" s="14">
        <f t="shared" si="1"/>
        <v>0.004849537037037034</v>
      </c>
      <c r="J20" s="14">
        <f>G20-INDEX($G$5:$G$226,MATCH(D20,$D$5:$D$226,0))</f>
        <v>0.004849537037037034</v>
      </c>
    </row>
    <row r="21" spans="1:10" s="10" customFormat="1" ht="15" customHeight="1">
      <c r="A21" s="13">
        <v>17</v>
      </c>
      <c r="B21" s="19" t="s">
        <v>15</v>
      </c>
      <c r="C21" s="19" t="s">
        <v>30</v>
      </c>
      <c r="D21" s="13" t="s">
        <v>255</v>
      </c>
      <c r="E21" s="19" t="s">
        <v>13</v>
      </c>
      <c r="F21" s="37">
        <v>0.027233796296296298</v>
      </c>
      <c r="G21" s="37">
        <v>0.027233796296296298</v>
      </c>
      <c r="H21" s="13" t="str">
        <f t="shared" si="0"/>
        <v>4.21/km</v>
      </c>
      <c r="I21" s="14">
        <f t="shared" si="1"/>
        <v>0.004872685185185185</v>
      </c>
      <c r="J21" s="14">
        <f>G21-INDEX($G$5:$G$226,MATCH(D21,$D$5:$D$226,0))</f>
        <v>0.004872685185185185</v>
      </c>
    </row>
    <row r="22" spans="1:10" s="10" customFormat="1" ht="15" customHeight="1">
      <c r="A22" s="13">
        <v>18</v>
      </c>
      <c r="B22" s="19" t="s">
        <v>48</v>
      </c>
      <c r="C22" s="19" t="s">
        <v>49</v>
      </c>
      <c r="D22" s="13" t="s">
        <v>255</v>
      </c>
      <c r="E22" s="19" t="s">
        <v>50</v>
      </c>
      <c r="F22" s="37">
        <v>0.027314814814814816</v>
      </c>
      <c r="G22" s="37">
        <v>0.027314814814814816</v>
      </c>
      <c r="H22" s="13" t="str">
        <f t="shared" si="0"/>
        <v>4.22/km</v>
      </c>
      <c r="I22" s="14">
        <f t="shared" si="1"/>
        <v>0.004953703703703703</v>
      </c>
      <c r="J22" s="14">
        <f>G22-INDEX($G$5:$G$226,MATCH(D22,$D$5:$D$226,0))</f>
        <v>0.004953703703703703</v>
      </c>
    </row>
    <row r="23" spans="1:10" s="10" customFormat="1" ht="15" customHeight="1">
      <c r="A23" s="13">
        <v>19</v>
      </c>
      <c r="B23" s="19" t="s">
        <v>51</v>
      </c>
      <c r="C23" s="19" t="s">
        <v>30</v>
      </c>
      <c r="D23" s="13" t="s">
        <v>255</v>
      </c>
      <c r="E23" s="19" t="s">
        <v>259</v>
      </c>
      <c r="F23" s="37">
        <v>0.027418981481481485</v>
      </c>
      <c r="G23" s="37">
        <v>0.027418981481481485</v>
      </c>
      <c r="H23" s="13" t="str">
        <f t="shared" si="0"/>
        <v>4.23/km</v>
      </c>
      <c r="I23" s="14">
        <f t="shared" si="1"/>
        <v>0.005057870370370372</v>
      </c>
      <c r="J23" s="14">
        <f>G23-INDEX($G$5:$G$226,MATCH(D23,$D$5:$D$226,0))</f>
        <v>0.005057870370370372</v>
      </c>
    </row>
    <row r="24" spans="1:10" s="10" customFormat="1" ht="15" customHeight="1">
      <c r="A24" s="13">
        <v>20</v>
      </c>
      <c r="B24" s="19" t="s">
        <v>52</v>
      </c>
      <c r="C24" s="19" t="s">
        <v>23</v>
      </c>
      <c r="D24" s="13" t="s">
        <v>255</v>
      </c>
      <c r="E24" s="19" t="s">
        <v>53</v>
      </c>
      <c r="F24" s="37">
        <v>0.027685185185185188</v>
      </c>
      <c r="G24" s="37">
        <v>0.027685185185185188</v>
      </c>
      <c r="H24" s="13" t="str">
        <f t="shared" si="0"/>
        <v>4.26/km</v>
      </c>
      <c r="I24" s="14">
        <f t="shared" si="1"/>
        <v>0.005324074074074075</v>
      </c>
      <c r="J24" s="14">
        <f>G24-INDEX($G$5:$G$226,MATCH(D24,$D$5:$D$226,0))</f>
        <v>0.005324074074074075</v>
      </c>
    </row>
    <row r="25" spans="1:10" s="10" customFormat="1" ht="15" customHeight="1">
      <c r="A25" s="13">
        <v>21</v>
      </c>
      <c r="B25" s="19" t="s">
        <v>54</v>
      </c>
      <c r="C25" s="19" t="s">
        <v>55</v>
      </c>
      <c r="D25" s="13" t="s">
        <v>255</v>
      </c>
      <c r="E25" s="19" t="s">
        <v>56</v>
      </c>
      <c r="F25" s="37">
        <v>0.028275462962962964</v>
      </c>
      <c r="G25" s="37">
        <v>0.028275462962962964</v>
      </c>
      <c r="H25" s="13" t="str">
        <f t="shared" si="0"/>
        <v>4.31/km</v>
      </c>
      <c r="I25" s="14">
        <f t="shared" si="1"/>
        <v>0.005914351851851851</v>
      </c>
      <c r="J25" s="14">
        <f>G25-INDEX($G$5:$G$226,MATCH(D25,$D$5:$D$226,0))</f>
        <v>0.005914351851851851</v>
      </c>
    </row>
    <row r="26" spans="1:10" s="10" customFormat="1" ht="15" customHeight="1">
      <c r="A26" s="13">
        <v>22</v>
      </c>
      <c r="B26" s="19" t="s">
        <v>57</v>
      </c>
      <c r="C26" s="19" t="s">
        <v>58</v>
      </c>
      <c r="D26" s="13" t="s">
        <v>255</v>
      </c>
      <c r="E26" s="19" t="s">
        <v>59</v>
      </c>
      <c r="F26" s="37">
        <v>0.028344907407407412</v>
      </c>
      <c r="G26" s="37">
        <v>0.028344907407407412</v>
      </c>
      <c r="H26" s="13" t="str">
        <f t="shared" si="0"/>
        <v>4.32/km</v>
      </c>
      <c r="I26" s="14">
        <f t="shared" si="1"/>
        <v>0.0059837962962962996</v>
      </c>
      <c r="J26" s="14">
        <f>G26-INDEX($G$5:$G$226,MATCH(D26,$D$5:$D$226,0))</f>
        <v>0.0059837962962962996</v>
      </c>
    </row>
    <row r="27" spans="1:10" s="10" customFormat="1" ht="15" customHeight="1">
      <c r="A27" s="13">
        <v>23</v>
      </c>
      <c r="B27" s="19" t="s">
        <v>60</v>
      </c>
      <c r="C27" s="19" t="s">
        <v>61</v>
      </c>
      <c r="D27" s="13" t="s">
        <v>255</v>
      </c>
      <c r="E27" s="19" t="s">
        <v>62</v>
      </c>
      <c r="F27" s="37">
        <v>0.028356481481481483</v>
      </c>
      <c r="G27" s="37">
        <v>0.028356481481481483</v>
      </c>
      <c r="H27" s="13" t="str">
        <f t="shared" si="0"/>
        <v>4.32/km</v>
      </c>
      <c r="I27" s="14">
        <f t="shared" si="1"/>
        <v>0.00599537037037037</v>
      </c>
      <c r="J27" s="14">
        <f>G27-INDEX($G$5:$G$226,MATCH(D27,$D$5:$D$226,0))</f>
        <v>0.00599537037037037</v>
      </c>
    </row>
    <row r="28" spans="1:10" s="11" customFormat="1" ht="15" customHeight="1">
      <c r="A28" s="13">
        <v>24</v>
      </c>
      <c r="B28" s="19" t="s">
        <v>63</v>
      </c>
      <c r="C28" s="19" t="s">
        <v>64</v>
      </c>
      <c r="D28" s="13" t="s">
        <v>255</v>
      </c>
      <c r="E28" s="19" t="s">
        <v>18</v>
      </c>
      <c r="F28" s="37">
        <v>0.028402777777777777</v>
      </c>
      <c r="G28" s="37">
        <v>0.028402777777777777</v>
      </c>
      <c r="H28" s="13" t="str">
        <f t="shared" si="0"/>
        <v>4.33/km</v>
      </c>
      <c r="I28" s="14">
        <f t="shared" si="1"/>
        <v>0.006041666666666664</v>
      </c>
      <c r="J28" s="14">
        <f>G28-INDEX($G$5:$G$226,MATCH(D28,$D$5:$D$226,0))</f>
        <v>0.006041666666666664</v>
      </c>
    </row>
    <row r="29" spans="1:10" ht="15" customHeight="1">
      <c r="A29" s="21">
        <v>25</v>
      </c>
      <c r="B29" s="25" t="s">
        <v>65</v>
      </c>
      <c r="C29" s="25" t="s">
        <v>12</v>
      </c>
      <c r="D29" s="21" t="s">
        <v>255</v>
      </c>
      <c r="E29" s="25" t="s">
        <v>260</v>
      </c>
      <c r="F29" s="39">
        <v>0.02855324074074074</v>
      </c>
      <c r="G29" s="39">
        <v>0.02855324074074074</v>
      </c>
      <c r="H29" s="21" t="str">
        <f aca="true" t="shared" si="2" ref="H29:H92">TEXT(INT((HOUR(G29)*3600+MINUTE(G29)*60+SECOND(G29))/$J$3/60),"0")&amp;"."&amp;TEXT(MOD((HOUR(G29)*3600+MINUTE(G29)*60+SECOND(G29))/$J$3,60),"00")&amp;"/km"</f>
        <v>4.34/km</v>
      </c>
      <c r="I29" s="22">
        <f aca="true" t="shared" si="3" ref="I29:I92">G29-$G$5</f>
        <v>0.006192129629629627</v>
      </c>
      <c r="J29" s="22">
        <f>G29-INDEX($G$5:$G$226,MATCH(D29,$D$5:$D$226,0))</f>
        <v>0.006192129629629627</v>
      </c>
    </row>
    <row r="30" spans="1:10" ht="15" customHeight="1">
      <c r="A30" s="13">
        <v>26</v>
      </c>
      <c r="B30" s="19" t="s">
        <v>66</v>
      </c>
      <c r="C30" s="19" t="s">
        <v>67</v>
      </c>
      <c r="D30" s="13" t="s">
        <v>255</v>
      </c>
      <c r="E30" s="19" t="s">
        <v>68</v>
      </c>
      <c r="F30" s="37">
        <v>0.028784722222222225</v>
      </c>
      <c r="G30" s="37">
        <v>0.028784722222222225</v>
      </c>
      <c r="H30" s="13" t="str">
        <f t="shared" si="2"/>
        <v>4.36/km</v>
      </c>
      <c r="I30" s="14">
        <f t="shared" si="3"/>
        <v>0.006423611111111113</v>
      </c>
      <c r="J30" s="14">
        <f>G30-INDEX($G$5:$G$226,MATCH(D30,$D$5:$D$226,0))</f>
        <v>0.006423611111111113</v>
      </c>
    </row>
    <row r="31" spans="1:10" ht="15" customHeight="1">
      <c r="A31" s="13">
        <v>27</v>
      </c>
      <c r="B31" s="19" t="s">
        <v>69</v>
      </c>
      <c r="C31" s="19" t="s">
        <v>70</v>
      </c>
      <c r="D31" s="13" t="s">
        <v>255</v>
      </c>
      <c r="E31" s="19" t="s">
        <v>71</v>
      </c>
      <c r="F31" s="37">
        <v>0.028819444444444443</v>
      </c>
      <c r="G31" s="37">
        <v>0.028819444444444443</v>
      </c>
      <c r="H31" s="13" t="str">
        <f t="shared" si="2"/>
        <v>4.37/km</v>
      </c>
      <c r="I31" s="14">
        <f t="shared" si="3"/>
        <v>0.00645833333333333</v>
      </c>
      <c r="J31" s="14">
        <f>G31-INDEX($G$5:$G$226,MATCH(D31,$D$5:$D$226,0))</f>
        <v>0.00645833333333333</v>
      </c>
    </row>
    <row r="32" spans="1:10" ht="15" customHeight="1">
      <c r="A32" s="13">
        <v>28</v>
      </c>
      <c r="B32" s="19" t="s">
        <v>72</v>
      </c>
      <c r="C32" s="19" t="s">
        <v>73</v>
      </c>
      <c r="D32" s="13" t="s">
        <v>255</v>
      </c>
      <c r="E32" s="19" t="s">
        <v>71</v>
      </c>
      <c r="F32" s="37">
        <v>0.02883101851851852</v>
      </c>
      <c r="G32" s="37">
        <v>0.02883101851851852</v>
      </c>
      <c r="H32" s="13" t="str">
        <f t="shared" si="2"/>
        <v>4.37/km</v>
      </c>
      <c r="I32" s="14">
        <f t="shared" si="3"/>
        <v>0.006469907407407407</v>
      </c>
      <c r="J32" s="14">
        <f>G32-INDEX($G$5:$G$226,MATCH(D32,$D$5:$D$226,0))</f>
        <v>0.006469907407407407</v>
      </c>
    </row>
    <row r="33" spans="1:10" ht="15" customHeight="1">
      <c r="A33" s="13">
        <v>29</v>
      </c>
      <c r="B33" s="19" t="s">
        <v>74</v>
      </c>
      <c r="C33" s="19" t="s">
        <v>75</v>
      </c>
      <c r="D33" s="13" t="s">
        <v>255</v>
      </c>
      <c r="E33" s="19" t="s">
        <v>76</v>
      </c>
      <c r="F33" s="37">
        <v>0.029120370370370366</v>
      </c>
      <c r="G33" s="37">
        <v>0.029120370370370366</v>
      </c>
      <c r="H33" s="13" t="str">
        <f t="shared" si="2"/>
        <v>4.40/km</v>
      </c>
      <c r="I33" s="14">
        <f t="shared" si="3"/>
        <v>0.006759259259259253</v>
      </c>
      <c r="J33" s="14">
        <f>G33-INDEX($G$5:$G$226,MATCH(D33,$D$5:$D$226,0))</f>
        <v>0.006759259259259253</v>
      </c>
    </row>
    <row r="34" spans="1:10" ht="15" customHeight="1">
      <c r="A34" s="13">
        <v>30</v>
      </c>
      <c r="B34" s="19" t="s">
        <v>77</v>
      </c>
      <c r="C34" s="19" t="s">
        <v>32</v>
      </c>
      <c r="D34" s="13" t="s">
        <v>255</v>
      </c>
      <c r="E34" s="19" t="s">
        <v>78</v>
      </c>
      <c r="F34" s="37">
        <v>0.02918981481481481</v>
      </c>
      <c r="G34" s="37">
        <v>0.02918981481481481</v>
      </c>
      <c r="H34" s="13" t="str">
        <f t="shared" si="2"/>
        <v>4.40/km</v>
      </c>
      <c r="I34" s="14">
        <f t="shared" si="3"/>
        <v>0.006828703703703698</v>
      </c>
      <c r="J34" s="14">
        <f>G34-INDEX($G$5:$G$226,MATCH(D34,$D$5:$D$226,0))</f>
        <v>0.006828703703703698</v>
      </c>
    </row>
    <row r="35" spans="1:10" ht="15" customHeight="1">
      <c r="A35" s="13">
        <v>31</v>
      </c>
      <c r="B35" s="19" t="s">
        <v>79</v>
      </c>
      <c r="C35" s="19" t="s">
        <v>80</v>
      </c>
      <c r="D35" s="13" t="s">
        <v>255</v>
      </c>
      <c r="E35" s="19" t="s">
        <v>259</v>
      </c>
      <c r="F35" s="37">
        <v>0.02939814814814815</v>
      </c>
      <c r="G35" s="37">
        <v>0.02939814814814815</v>
      </c>
      <c r="H35" s="13" t="str">
        <f t="shared" si="2"/>
        <v>4.42/km</v>
      </c>
      <c r="I35" s="14">
        <f t="shared" si="3"/>
        <v>0.007037037037037036</v>
      </c>
      <c r="J35" s="14">
        <f>G35-INDEX($G$5:$G$226,MATCH(D35,$D$5:$D$226,0))</f>
        <v>0.007037037037037036</v>
      </c>
    </row>
    <row r="36" spans="1:10" ht="15" customHeight="1">
      <c r="A36" s="13">
        <v>32</v>
      </c>
      <c r="B36" s="19" t="s">
        <v>81</v>
      </c>
      <c r="C36" s="19" t="s">
        <v>82</v>
      </c>
      <c r="D36" s="13" t="s">
        <v>255</v>
      </c>
      <c r="E36" s="19" t="s">
        <v>83</v>
      </c>
      <c r="F36" s="37">
        <v>0.02939814814814815</v>
      </c>
      <c r="G36" s="37">
        <v>0.02939814814814815</v>
      </c>
      <c r="H36" s="13" t="str">
        <f t="shared" si="2"/>
        <v>4.42/km</v>
      </c>
      <c r="I36" s="14">
        <f t="shared" si="3"/>
        <v>0.007037037037037036</v>
      </c>
      <c r="J36" s="14">
        <f>G36-INDEX($G$5:$G$226,MATCH(D36,$D$5:$D$226,0))</f>
        <v>0.007037037037037036</v>
      </c>
    </row>
    <row r="37" spans="1:10" ht="15" customHeight="1">
      <c r="A37" s="13">
        <v>33</v>
      </c>
      <c r="B37" s="19" t="s">
        <v>84</v>
      </c>
      <c r="C37" s="19" t="s">
        <v>85</v>
      </c>
      <c r="D37" s="13" t="s">
        <v>255</v>
      </c>
      <c r="E37" s="19" t="s">
        <v>86</v>
      </c>
      <c r="F37" s="37">
        <v>0.02953703703703704</v>
      </c>
      <c r="G37" s="37">
        <v>0.02953703703703704</v>
      </c>
      <c r="H37" s="13" t="str">
        <f t="shared" si="2"/>
        <v>4.44/km</v>
      </c>
      <c r="I37" s="14">
        <f t="shared" si="3"/>
        <v>0.007175925925925926</v>
      </c>
      <c r="J37" s="14">
        <f>G37-INDEX($G$5:$G$226,MATCH(D37,$D$5:$D$226,0))</f>
        <v>0.007175925925925926</v>
      </c>
    </row>
    <row r="38" spans="1:10" ht="15" customHeight="1">
      <c r="A38" s="13">
        <v>34</v>
      </c>
      <c r="B38" s="19" t="s">
        <v>87</v>
      </c>
      <c r="C38" s="19" t="s">
        <v>55</v>
      </c>
      <c r="D38" s="13" t="s">
        <v>255</v>
      </c>
      <c r="E38" s="19" t="s">
        <v>88</v>
      </c>
      <c r="F38" s="37">
        <v>0.02956018518518519</v>
      </c>
      <c r="G38" s="37">
        <v>0.02956018518518519</v>
      </c>
      <c r="H38" s="13" t="str">
        <f t="shared" si="2"/>
        <v>4.44/km</v>
      </c>
      <c r="I38" s="14">
        <f t="shared" si="3"/>
        <v>0.0071990740740740765</v>
      </c>
      <c r="J38" s="14">
        <f>G38-INDEX($G$5:$G$226,MATCH(D38,$D$5:$D$226,0))</f>
        <v>0.0071990740740740765</v>
      </c>
    </row>
    <row r="39" spans="1:10" ht="15" customHeight="1">
      <c r="A39" s="13">
        <v>35</v>
      </c>
      <c r="B39" s="19" t="s">
        <v>89</v>
      </c>
      <c r="C39" s="19" t="s">
        <v>90</v>
      </c>
      <c r="D39" s="13" t="s">
        <v>255</v>
      </c>
      <c r="E39" s="19" t="s">
        <v>91</v>
      </c>
      <c r="F39" s="37">
        <v>0.029618055555555554</v>
      </c>
      <c r="G39" s="37">
        <v>0.029618055555555554</v>
      </c>
      <c r="H39" s="13" t="str">
        <f t="shared" si="2"/>
        <v>4.44/km</v>
      </c>
      <c r="I39" s="14">
        <f t="shared" si="3"/>
        <v>0.007256944444444441</v>
      </c>
      <c r="J39" s="14">
        <f>G39-INDEX($G$5:$G$226,MATCH(D39,$D$5:$D$226,0))</f>
        <v>0.007256944444444441</v>
      </c>
    </row>
    <row r="40" spans="1:10" ht="15" customHeight="1">
      <c r="A40" s="13">
        <v>36</v>
      </c>
      <c r="B40" s="19" t="s">
        <v>16</v>
      </c>
      <c r="C40" s="19" t="s">
        <v>30</v>
      </c>
      <c r="D40" s="13" t="s">
        <v>255</v>
      </c>
      <c r="E40" s="19" t="s">
        <v>18</v>
      </c>
      <c r="F40" s="37">
        <v>0.029629629629629627</v>
      </c>
      <c r="G40" s="37">
        <v>0.029629629629629627</v>
      </c>
      <c r="H40" s="13" t="str">
        <f t="shared" si="2"/>
        <v>4.44/km</v>
      </c>
      <c r="I40" s="14">
        <f t="shared" si="3"/>
        <v>0.0072685185185185144</v>
      </c>
      <c r="J40" s="14">
        <f>G40-INDEX($G$5:$G$226,MATCH(D40,$D$5:$D$226,0))</f>
        <v>0.0072685185185185144</v>
      </c>
    </row>
    <row r="41" spans="1:10" ht="15" customHeight="1">
      <c r="A41" s="13">
        <v>37</v>
      </c>
      <c r="B41" s="19" t="s">
        <v>77</v>
      </c>
      <c r="C41" s="19" t="s">
        <v>92</v>
      </c>
      <c r="D41" s="13" t="s">
        <v>255</v>
      </c>
      <c r="E41" s="19" t="s">
        <v>78</v>
      </c>
      <c r="F41" s="37">
        <v>0.029756944444444447</v>
      </c>
      <c r="G41" s="37">
        <v>0.029756944444444447</v>
      </c>
      <c r="H41" s="13" t="str">
        <f t="shared" si="2"/>
        <v>4.46/km</v>
      </c>
      <c r="I41" s="14">
        <f t="shared" si="3"/>
        <v>0.007395833333333334</v>
      </c>
      <c r="J41" s="14">
        <f>G41-INDEX($G$5:$G$226,MATCH(D41,$D$5:$D$226,0))</f>
        <v>0.007395833333333334</v>
      </c>
    </row>
    <row r="42" spans="1:10" ht="15" customHeight="1">
      <c r="A42" s="13">
        <v>38</v>
      </c>
      <c r="B42" s="19" t="s">
        <v>93</v>
      </c>
      <c r="C42" s="19" t="s">
        <v>94</v>
      </c>
      <c r="D42" s="13" t="s">
        <v>255</v>
      </c>
      <c r="E42" s="19" t="s">
        <v>95</v>
      </c>
      <c r="F42" s="37">
        <v>0.029791666666666664</v>
      </c>
      <c r="G42" s="37">
        <v>0.029791666666666664</v>
      </c>
      <c r="H42" s="13" t="str">
        <f t="shared" si="2"/>
        <v>4.46/km</v>
      </c>
      <c r="I42" s="14">
        <f t="shared" si="3"/>
        <v>0.007430555555555551</v>
      </c>
      <c r="J42" s="14">
        <f>G42-INDEX($G$5:$G$226,MATCH(D42,$D$5:$D$226,0))</f>
        <v>0.007430555555555551</v>
      </c>
    </row>
    <row r="43" spans="1:10" ht="15" customHeight="1">
      <c r="A43" s="13">
        <v>39</v>
      </c>
      <c r="B43" s="19" t="s">
        <v>96</v>
      </c>
      <c r="C43" s="19" t="s">
        <v>97</v>
      </c>
      <c r="D43" s="13" t="s">
        <v>255</v>
      </c>
      <c r="E43" s="19" t="s">
        <v>98</v>
      </c>
      <c r="F43" s="37">
        <v>0.029861111111111113</v>
      </c>
      <c r="G43" s="37">
        <v>0.029861111111111113</v>
      </c>
      <c r="H43" s="13" t="str">
        <f t="shared" si="2"/>
        <v>4.47/km</v>
      </c>
      <c r="I43" s="14">
        <f t="shared" si="3"/>
        <v>0.0075</v>
      </c>
      <c r="J43" s="14">
        <f>G43-INDEX($G$5:$G$226,MATCH(D43,$D$5:$D$226,0))</f>
        <v>0.0075</v>
      </c>
    </row>
    <row r="44" spans="1:10" ht="15" customHeight="1">
      <c r="A44" s="13">
        <v>40</v>
      </c>
      <c r="B44" s="19" t="s">
        <v>99</v>
      </c>
      <c r="C44" s="19" t="s">
        <v>100</v>
      </c>
      <c r="D44" s="13" t="s">
        <v>255</v>
      </c>
      <c r="E44" s="19" t="s">
        <v>95</v>
      </c>
      <c r="F44" s="37">
        <v>0.02988425925925926</v>
      </c>
      <c r="G44" s="37">
        <v>0.02988425925925926</v>
      </c>
      <c r="H44" s="13" t="str">
        <f t="shared" si="2"/>
        <v>4.47/km</v>
      </c>
      <c r="I44" s="14">
        <f t="shared" si="3"/>
        <v>0.007523148148148147</v>
      </c>
      <c r="J44" s="14">
        <f>G44-INDEX($G$5:$G$226,MATCH(D44,$D$5:$D$226,0))</f>
        <v>0.007523148148148147</v>
      </c>
    </row>
    <row r="45" spans="1:10" ht="15" customHeight="1">
      <c r="A45" s="13">
        <v>41</v>
      </c>
      <c r="B45" s="19" t="s">
        <v>101</v>
      </c>
      <c r="C45" s="19" t="s">
        <v>102</v>
      </c>
      <c r="D45" s="13" t="s">
        <v>255</v>
      </c>
      <c r="E45" s="19" t="s">
        <v>103</v>
      </c>
      <c r="F45" s="37">
        <v>0.029930555555555557</v>
      </c>
      <c r="G45" s="37">
        <v>0.029930555555555557</v>
      </c>
      <c r="H45" s="13" t="str">
        <f t="shared" si="2"/>
        <v>4.47/km</v>
      </c>
      <c r="I45" s="14">
        <f t="shared" si="3"/>
        <v>0.007569444444444445</v>
      </c>
      <c r="J45" s="14">
        <f>G45-INDEX($G$5:$G$226,MATCH(D45,$D$5:$D$226,0))</f>
        <v>0.007569444444444445</v>
      </c>
    </row>
    <row r="46" spans="1:10" ht="15" customHeight="1">
      <c r="A46" s="13">
        <v>42</v>
      </c>
      <c r="B46" s="19" t="s">
        <v>104</v>
      </c>
      <c r="C46" s="19" t="s">
        <v>105</v>
      </c>
      <c r="D46" s="13" t="s">
        <v>255</v>
      </c>
      <c r="E46" s="19" t="s">
        <v>106</v>
      </c>
      <c r="F46" s="37">
        <v>0.030046296296296297</v>
      </c>
      <c r="G46" s="37">
        <v>0.030046296296296297</v>
      </c>
      <c r="H46" s="13" t="str">
        <f t="shared" si="2"/>
        <v>4.48/km</v>
      </c>
      <c r="I46" s="14">
        <f t="shared" si="3"/>
        <v>0.007685185185185184</v>
      </c>
      <c r="J46" s="14">
        <f>G46-INDEX($G$5:$G$226,MATCH(D46,$D$5:$D$226,0))</f>
        <v>0.007685185185185184</v>
      </c>
    </row>
    <row r="47" spans="1:10" ht="15" customHeight="1">
      <c r="A47" s="13">
        <v>43</v>
      </c>
      <c r="B47" s="19" t="s">
        <v>107</v>
      </c>
      <c r="C47" s="19" t="s">
        <v>67</v>
      </c>
      <c r="D47" s="13" t="s">
        <v>255</v>
      </c>
      <c r="E47" s="19" t="s">
        <v>108</v>
      </c>
      <c r="F47" s="37">
        <v>0.030162037037037032</v>
      </c>
      <c r="G47" s="37">
        <v>0.030162037037037032</v>
      </c>
      <c r="H47" s="13" t="str">
        <f t="shared" si="2"/>
        <v>4.50/km</v>
      </c>
      <c r="I47" s="14">
        <f t="shared" si="3"/>
        <v>0.0078009259259259195</v>
      </c>
      <c r="J47" s="14">
        <f>G47-INDEX($G$5:$G$226,MATCH(D47,$D$5:$D$226,0))</f>
        <v>0.0078009259259259195</v>
      </c>
    </row>
    <row r="48" spans="1:10" ht="15" customHeight="1">
      <c r="A48" s="13">
        <v>44</v>
      </c>
      <c r="B48" s="19" t="s">
        <v>109</v>
      </c>
      <c r="C48" s="19" t="s">
        <v>30</v>
      </c>
      <c r="D48" s="13" t="s">
        <v>255</v>
      </c>
      <c r="E48" s="19" t="s">
        <v>110</v>
      </c>
      <c r="F48" s="37">
        <v>0.030208333333333334</v>
      </c>
      <c r="G48" s="37">
        <v>0.030208333333333334</v>
      </c>
      <c r="H48" s="13" t="str">
        <f t="shared" si="2"/>
        <v>4.50/km</v>
      </c>
      <c r="I48" s="14">
        <f t="shared" si="3"/>
        <v>0.00784722222222222</v>
      </c>
      <c r="J48" s="14">
        <f>G48-INDEX($G$5:$G$226,MATCH(D48,$D$5:$D$226,0))</f>
        <v>0.00784722222222222</v>
      </c>
    </row>
    <row r="49" spans="1:10" ht="15" customHeight="1">
      <c r="A49" s="13">
        <v>45</v>
      </c>
      <c r="B49" s="19" t="s">
        <v>111</v>
      </c>
      <c r="C49" s="19" t="s">
        <v>112</v>
      </c>
      <c r="D49" s="13" t="s">
        <v>255</v>
      </c>
      <c r="E49" s="19" t="s">
        <v>33</v>
      </c>
      <c r="F49" s="37">
        <v>0.030243055555555554</v>
      </c>
      <c r="G49" s="37">
        <v>0.030243055555555554</v>
      </c>
      <c r="H49" s="13" t="str">
        <f t="shared" si="2"/>
        <v>4.50/km</v>
      </c>
      <c r="I49" s="14">
        <f t="shared" si="3"/>
        <v>0.007881944444444441</v>
      </c>
      <c r="J49" s="14">
        <f>G49-INDEX($G$5:$G$226,MATCH(D49,$D$5:$D$226,0))</f>
        <v>0.007881944444444441</v>
      </c>
    </row>
    <row r="50" spans="1:10" ht="15" customHeight="1">
      <c r="A50" s="13">
        <v>46</v>
      </c>
      <c r="B50" s="19" t="s">
        <v>16</v>
      </c>
      <c r="C50" s="19" t="s">
        <v>113</v>
      </c>
      <c r="D50" s="13" t="s">
        <v>255</v>
      </c>
      <c r="E50" s="19" t="s">
        <v>95</v>
      </c>
      <c r="F50" s="37">
        <v>0.03045138888888889</v>
      </c>
      <c r="G50" s="37">
        <v>0.03045138888888889</v>
      </c>
      <c r="H50" s="13" t="str">
        <f t="shared" si="2"/>
        <v>4.52/km</v>
      </c>
      <c r="I50" s="14">
        <f t="shared" si="3"/>
        <v>0.008090277777777776</v>
      </c>
      <c r="J50" s="14">
        <f>G50-INDEX($G$5:$G$226,MATCH(D50,$D$5:$D$226,0))</f>
        <v>0.008090277777777776</v>
      </c>
    </row>
    <row r="51" spans="1:10" ht="15" customHeight="1">
      <c r="A51" s="13">
        <v>47</v>
      </c>
      <c r="B51" s="19" t="s">
        <v>114</v>
      </c>
      <c r="C51" s="19" t="s">
        <v>115</v>
      </c>
      <c r="D51" s="13" t="s">
        <v>255</v>
      </c>
      <c r="E51" s="19" t="s">
        <v>116</v>
      </c>
      <c r="F51" s="37">
        <v>0.03050925925925926</v>
      </c>
      <c r="G51" s="37">
        <v>0.03050925925925926</v>
      </c>
      <c r="H51" s="13" t="str">
        <f t="shared" si="2"/>
        <v>4.53/km</v>
      </c>
      <c r="I51" s="14">
        <f t="shared" si="3"/>
        <v>0.008148148148148147</v>
      </c>
      <c r="J51" s="14">
        <f>G51-INDEX($G$5:$G$226,MATCH(D51,$D$5:$D$226,0))</f>
        <v>0.008148148148148147</v>
      </c>
    </row>
    <row r="52" spans="1:10" ht="15" customHeight="1">
      <c r="A52" s="13">
        <v>48</v>
      </c>
      <c r="B52" s="19" t="s">
        <v>117</v>
      </c>
      <c r="C52" s="19" t="s">
        <v>118</v>
      </c>
      <c r="D52" s="13" t="s">
        <v>255</v>
      </c>
      <c r="E52" s="19" t="s">
        <v>116</v>
      </c>
      <c r="F52" s="37">
        <v>0.03050925925925926</v>
      </c>
      <c r="G52" s="37">
        <v>0.03050925925925926</v>
      </c>
      <c r="H52" s="13" t="str">
        <f t="shared" si="2"/>
        <v>4.53/km</v>
      </c>
      <c r="I52" s="14">
        <f t="shared" si="3"/>
        <v>0.008148148148148147</v>
      </c>
      <c r="J52" s="14">
        <f>G52-INDEX($G$5:$G$226,MATCH(D52,$D$5:$D$226,0))</f>
        <v>0.008148148148148147</v>
      </c>
    </row>
    <row r="53" spans="1:10" ht="15" customHeight="1">
      <c r="A53" s="13">
        <v>49</v>
      </c>
      <c r="B53" s="19" t="s">
        <v>119</v>
      </c>
      <c r="C53" s="19" t="s">
        <v>120</v>
      </c>
      <c r="D53" s="13" t="s">
        <v>255</v>
      </c>
      <c r="E53" s="19" t="s">
        <v>121</v>
      </c>
      <c r="F53" s="37">
        <v>0.03061342592592593</v>
      </c>
      <c r="G53" s="37">
        <v>0.03061342592592593</v>
      </c>
      <c r="H53" s="13" t="str">
        <f t="shared" si="2"/>
        <v>4.54/km</v>
      </c>
      <c r="I53" s="14">
        <f t="shared" si="3"/>
        <v>0.008252314814814816</v>
      </c>
      <c r="J53" s="14">
        <f>G53-INDEX($G$5:$G$226,MATCH(D53,$D$5:$D$226,0))</f>
        <v>0.008252314814814816</v>
      </c>
    </row>
    <row r="54" spans="1:10" ht="15" customHeight="1">
      <c r="A54" s="13">
        <v>50</v>
      </c>
      <c r="B54" s="19" t="s">
        <v>122</v>
      </c>
      <c r="C54" s="19" t="s">
        <v>123</v>
      </c>
      <c r="D54" s="13" t="s">
        <v>255</v>
      </c>
      <c r="E54" s="19" t="s">
        <v>95</v>
      </c>
      <c r="F54" s="37">
        <v>0.03090277777777778</v>
      </c>
      <c r="G54" s="37">
        <v>0.03090277777777778</v>
      </c>
      <c r="H54" s="13" t="str">
        <f t="shared" si="2"/>
        <v>4.57/km</v>
      </c>
      <c r="I54" s="14">
        <f t="shared" si="3"/>
        <v>0.008541666666666666</v>
      </c>
      <c r="J54" s="14">
        <f>G54-INDEX($G$5:$G$226,MATCH(D54,$D$5:$D$226,0))</f>
        <v>0.008541666666666666</v>
      </c>
    </row>
    <row r="55" spans="1:10" ht="15" customHeight="1">
      <c r="A55" s="13">
        <v>51</v>
      </c>
      <c r="B55" s="19" t="s">
        <v>124</v>
      </c>
      <c r="C55" s="19" t="s">
        <v>125</v>
      </c>
      <c r="D55" s="13" t="s">
        <v>255</v>
      </c>
      <c r="E55" s="19" t="s">
        <v>62</v>
      </c>
      <c r="F55" s="37">
        <v>0.03113425925925926</v>
      </c>
      <c r="G55" s="37">
        <v>0.03113425925925926</v>
      </c>
      <c r="H55" s="13" t="str">
        <f t="shared" si="2"/>
        <v>4.59/km</v>
      </c>
      <c r="I55" s="14">
        <f t="shared" si="3"/>
        <v>0.008773148148148148</v>
      </c>
      <c r="J55" s="14">
        <f>G55-INDEX($G$5:$G$226,MATCH(D55,$D$5:$D$226,0))</f>
        <v>0.008773148148148148</v>
      </c>
    </row>
    <row r="56" spans="1:10" ht="15" customHeight="1">
      <c r="A56" s="13">
        <v>52</v>
      </c>
      <c r="B56" s="19" t="s">
        <v>126</v>
      </c>
      <c r="C56" s="19" t="s">
        <v>127</v>
      </c>
      <c r="D56" s="13" t="s">
        <v>255</v>
      </c>
      <c r="E56" s="19" t="s">
        <v>13</v>
      </c>
      <c r="F56" s="37">
        <v>0.031481481481481485</v>
      </c>
      <c r="G56" s="37">
        <v>0.031481481481481485</v>
      </c>
      <c r="H56" s="13" t="str">
        <f t="shared" si="2"/>
        <v>5.02/km</v>
      </c>
      <c r="I56" s="14">
        <f t="shared" si="3"/>
        <v>0.009120370370370372</v>
      </c>
      <c r="J56" s="14">
        <f>G56-INDEX($G$5:$G$226,MATCH(D56,$D$5:$D$226,0))</f>
        <v>0.009120370370370372</v>
      </c>
    </row>
    <row r="57" spans="1:10" ht="15" customHeight="1">
      <c r="A57" s="13">
        <v>53</v>
      </c>
      <c r="B57" s="19" t="s">
        <v>128</v>
      </c>
      <c r="C57" s="19" t="s">
        <v>129</v>
      </c>
      <c r="D57" s="13" t="s">
        <v>255</v>
      </c>
      <c r="E57" s="19" t="s">
        <v>116</v>
      </c>
      <c r="F57" s="37">
        <v>0.03164351851851852</v>
      </c>
      <c r="G57" s="37">
        <v>0.03164351851851852</v>
      </c>
      <c r="H57" s="13" t="str">
        <f t="shared" si="2"/>
        <v>5.04/km</v>
      </c>
      <c r="I57" s="14">
        <f t="shared" si="3"/>
        <v>0.00928240740740741</v>
      </c>
      <c r="J57" s="14">
        <f>G57-INDEX($G$5:$G$226,MATCH(D57,$D$5:$D$226,0))</f>
        <v>0.00928240740740741</v>
      </c>
    </row>
    <row r="58" spans="1:10" ht="15" customHeight="1">
      <c r="A58" s="13">
        <v>54</v>
      </c>
      <c r="B58" s="19" t="s">
        <v>130</v>
      </c>
      <c r="C58" s="19" t="s">
        <v>131</v>
      </c>
      <c r="D58" s="13" t="s">
        <v>255</v>
      </c>
      <c r="E58" s="19" t="s">
        <v>18</v>
      </c>
      <c r="F58" s="37">
        <v>0.031689814814814816</v>
      </c>
      <c r="G58" s="37">
        <v>0.031689814814814816</v>
      </c>
      <c r="H58" s="13" t="str">
        <f t="shared" si="2"/>
        <v>5.04/km</v>
      </c>
      <c r="I58" s="14">
        <f t="shared" si="3"/>
        <v>0.009328703703703704</v>
      </c>
      <c r="J58" s="14">
        <f>G58-INDEX($G$5:$G$226,MATCH(D58,$D$5:$D$226,0))</f>
        <v>0.009328703703703704</v>
      </c>
    </row>
    <row r="59" spans="1:10" ht="15" customHeight="1">
      <c r="A59" s="13">
        <v>55</v>
      </c>
      <c r="B59" s="19" t="s">
        <v>132</v>
      </c>
      <c r="C59" s="19" t="s">
        <v>133</v>
      </c>
      <c r="D59" s="13" t="s">
        <v>255</v>
      </c>
      <c r="E59" s="19" t="s">
        <v>76</v>
      </c>
      <c r="F59" s="37">
        <v>0.03175925925925926</v>
      </c>
      <c r="G59" s="37">
        <v>0.03175925925925926</v>
      </c>
      <c r="H59" s="13" t="str">
        <f t="shared" si="2"/>
        <v>5.05/km</v>
      </c>
      <c r="I59" s="14">
        <f t="shared" si="3"/>
        <v>0.009398148148148145</v>
      </c>
      <c r="J59" s="14">
        <f>G59-INDEX($G$5:$G$226,MATCH(D59,$D$5:$D$226,0))</f>
        <v>0.009398148148148145</v>
      </c>
    </row>
    <row r="60" spans="1:10" ht="15" customHeight="1">
      <c r="A60" s="13">
        <v>56</v>
      </c>
      <c r="B60" s="19" t="s">
        <v>134</v>
      </c>
      <c r="C60" s="19" t="s">
        <v>135</v>
      </c>
      <c r="D60" s="13" t="s">
        <v>255</v>
      </c>
      <c r="E60" s="19" t="s">
        <v>56</v>
      </c>
      <c r="F60" s="37">
        <v>0.03201388888888889</v>
      </c>
      <c r="G60" s="37">
        <v>0.03201388888888889</v>
      </c>
      <c r="H60" s="13" t="str">
        <f t="shared" si="2"/>
        <v>5.07/km</v>
      </c>
      <c r="I60" s="14">
        <f t="shared" si="3"/>
        <v>0.009652777777777777</v>
      </c>
      <c r="J60" s="14">
        <f>G60-INDEX($G$5:$G$226,MATCH(D60,$D$5:$D$226,0))</f>
        <v>0.009652777777777777</v>
      </c>
    </row>
    <row r="61" spans="1:10" ht="15" customHeight="1">
      <c r="A61" s="13">
        <v>57</v>
      </c>
      <c r="B61" s="19" t="s">
        <v>40</v>
      </c>
      <c r="C61" s="19" t="s">
        <v>17</v>
      </c>
      <c r="D61" s="13" t="s">
        <v>255</v>
      </c>
      <c r="E61" s="19" t="s">
        <v>56</v>
      </c>
      <c r="F61" s="37">
        <v>0.032025462962962964</v>
      </c>
      <c r="G61" s="37">
        <v>0.032025462962962964</v>
      </c>
      <c r="H61" s="13" t="str">
        <f t="shared" si="2"/>
        <v>5.07/km</v>
      </c>
      <c r="I61" s="14">
        <f t="shared" si="3"/>
        <v>0.009664351851851851</v>
      </c>
      <c r="J61" s="14">
        <f>G61-INDEX($G$5:$G$226,MATCH(D61,$D$5:$D$226,0))</f>
        <v>0.009664351851851851</v>
      </c>
    </row>
    <row r="62" spans="1:10" ht="15" customHeight="1">
      <c r="A62" s="13">
        <v>58</v>
      </c>
      <c r="B62" s="19" t="s">
        <v>136</v>
      </c>
      <c r="C62" s="19" t="s">
        <v>137</v>
      </c>
      <c r="D62" s="13" t="s">
        <v>255</v>
      </c>
      <c r="E62" s="19" t="s">
        <v>110</v>
      </c>
      <c r="F62" s="37">
        <v>0.03221064814814815</v>
      </c>
      <c r="G62" s="37">
        <v>0.03221064814814815</v>
      </c>
      <c r="H62" s="13" t="str">
        <f t="shared" si="2"/>
        <v>5.09/km</v>
      </c>
      <c r="I62" s="14">
        <f t="shared" si="3"/>
        <v>0.009849537037037035</v>
      </c>
      <c r="J62" s="14">
        <f>G62-INDEX($G$5:$G$226,MATCH(D62,$D$5:$D$226,0))</f>
        <v>0.009849537037037035</v>
      </c>
    </row>
    <row r="63" spans="1:10" ht="15" customHeight="1">
      <c r="A63" s="13">
        <v>59</v>
      </c>
      <c r="B63" s="19" t="s">
        <v>138</v>
      </c>
      <c r="C63" s="19" t="s">
        <v>139</v>
      </c>
      <c r="D63" s="13" t="s">
        <v>255</v>
      </c>
      <c r="E63" s="19" t="s">
        <v>140</v>
      </c>
      <c r="F63" s="37">
        <v>0.032337962962962964</v>
      </c>
      <c r="G63" s="37">
        <v>0.032337962962962964</v>
      </c>
      <c r="H63" s="13" t="str">
        <f t="shared" si="2"/>
        <v>5.10/km</v>
      </c>
      <c r="I63" s="14">
        <f t="shared" si="3"/>
        <v>0.009976851851851851</v>
      </c>
      <c r="J63" s="14">
        <f>G63-INDEX($G$5:$G$226,MATCH(D63,$D$5:$D$226,0))</f>
        <v>0.009976851851851851</v>
      </c>
    </row>
    <row r="64" spans="1:10" ht="15" customHeight="1">
      <c r="A64" s="13">
        <v>60</v>
      </c>
      <c r="B64" s="19" t="s">
        <v>141</v>
      </c>
      <c r="C64" s="19" t="s">
        <v>142</v>
      </c>
      <c r="D64" s="13" t="s">
        <v>255</v>
      </c>
      <c r="E64" s="19" t="s">
        <v>143</v>
      </c>
      <c r="F64" s="37">
        <v>0.03247685185185185</v>
      </c>
      <c r="G64" s="37">
        <v>0.03247685185185185</v>
      </c>
      <c r="H64" s="13" t="str">
        <f t="shared" si="2"/>
        <v>5.12/km</v>
      </c>
      <c r="I64" s="14">
        <f t="shared" si="3"/>
        <v>0.010115740740740734</v>
      </c>
      <c r="J64" s="14">
        <f>G64-INDEX($G$5:$G$226,MATCH(D64,$D$5:$D$226,0))</f>
        <v>0.010115740740740734</v>
      </c>
    </row>
    <row r="65" spans="1:10" ht="15" customHeight="1">
      <c r="A65" s="13">
        <v>61</v>
      </c>
      <c r="B65" s="19" t="s">
        <v>144</v>
      </c>
      <c r="C65" s="19" t="s">
        <v>145</v>
      </c>
      <c r="D65" s="13" t="s">
        <v>255</v>
      </c>
      <c r="E65" s="19" t="s">
        <v>259</v>
      </c>
      <c r="F65" s="37">
        <v>0.03256944444444444</v>
      </c>
      <c r="G65" s="37">
        <v>0.03256944444444444</v>
      </c>
      <c r="H65" s="13" t="str">
        <f t="shared" si="2"/>
        <v>5.13/km</v>
      </c>
      <c r="I65" s="14">
        <f t="shared" si="3"/>
        <v>0.01020833333333333</v>
      </c>
      <c r="J65" s="14">
        <f>G65-INDEX($G$5:$G$226,MATCH(D65,$D$5:$D$226,0))</f>
        <v>0.01020833333333333</v>
      </c>
    </row>
    <row r="66" spans="1:10" ht="15" customHeight="1">
      <c r="A66" s="13">
        <v>62</v>
      </c>
      <c r="B66" s="19" t="s">
        <v>146</v>
      </c>
      <c r="C66" s="19" t="s">
        <v>147</v>
      </c>
      <c r="D66" s="13" t="s">
        <v>255</v>
      </c>
      <c r="E66" s="19" t="s">
        <v>148</v>
      </c>
      <c r="F66" s="37">
        <v>0.032615740740740744</v>
      </c>
      <c r="G66" s="37">
        <v>0.032615740740740744</v>
      </c>
      <c r="H66" s="13" t="str">
        <f t="shared" si="2"/>
        <v>5.13/km</v>
      </c>
      <c r="I66" s="14">
        <f t="shared" si="3"/>
        <v>0.010254629629629631</v>
      </c>
      <c r="J66" s="14">
        <f>G66-INDEX($G$5:$G$226,MATCH(D66,$D$5:$D$226,0))</f>
        <v>0.010254629629629631</v>
      </c>
    </row>
    <row r="67" spans="1:10" ht="15" customHeight="1">
      <c r="A67" s="13">
        <v>63</v>
      </c>
      <c r="B67" s="19" t="s">
        <v>149</v>
      </c>
      <c r="C67" s="19" t="s">
        <v>150</v>
      </c>
      <c r="D67" s="13" t="s">
        <v>255</v>
      </c>
      <c r="E67" s="19" t="s">
        <v>95</v>
      </c>
      <c r="F67" s="37">
        <v>0.032824074074074075</v>
      </c>
      <c r="G67" s="37">
        <v>0.032824074074074075</v>
      </c>
      <c r="H67" s="13" t="str">
        <f t="shared" si="2"/>
        <v>5.15/km</v>
      </c>
      <c r="I67" s="14">
        <f t="shared" si="3"/>
        <v>0.010462962962962962</v>
      </c>
      <c r="J67" s="14">
        <f>G67-INDEX($G$5:$G$226,MATCH(D67,$D$5:$D$226,0))</f>
        <v>0.010462962962962962</v>
      </c>
    </row>
    <row r="68" spans="1:10" ht="15" customHeight="1">
      <c r="A68" s="13">
        <v>64</v>
      </c>
      <c r="B68" s="19" t="s">
        <v>14</v>
      </c>
      <c r="C68" s="19" t="s">
        <v>15</v>
      </c>
      <c r="D68" s="13" t="s">
        <v>255</v>
      </c>
      <c r="E68" s="19" t="s">
        <v>259</v>
      </c>
      <c r="F68" s="37">
        <v>0.03305555555555555</v>
      </c>
      <c r="G68" s="37">
        <v>0.03305555555555555</v>
      </c>
      <c r="H68" s="13" t="str">
        <f t="shared" si="2"/>
        <v>5.17/km</v>
      </c>
      <c r="I68" s="14">
        <f t="shared" si="3"/>
        <v>0.01069444444444444</v>
      </c>
      <c r="J68" s="14">
        <f>G68-INDEX($G$5:$G$226,MATCH(D68,$D$5:$D$226,0))</f>
        <v>0.01069444444444444</v>
      </c>
    </row>
    <row r="69" spans="1:10" ht="15" customHeight="1">
      <c r="A69" s="13">
        <v>65</v>
      </c>
      <c r="B69" s="19" t="s">
        <v>151</v>
      </c>
      <c r="C69" s="19" t="s">
        <v>152</v>
      </c>
      <c r="D69" s="13" t="s">
        <v>255</v>
      </c>
      <c r="E69" s="19" t="s">
        <v>259</v>
      </c>
      <c r="F69" s="37">
        <v>0.0332175925925926</v>
      </c>
      <c r="G69" s="37">
        <v>0.0332175925925926</v>
      </c>
      <c r="H69" s="13" t="str">
        <f t="shared" si="2"/>
        <v>5.19/km</v>
      </c>
      <c r="I69" s="14">
        <f t="shared" si="3"/>
        <v>0.010856481481481484</v>
      </c>
      <c r="J69" s="14">
        <f>G69-INDEX($G$5:$G$226,MATCH(D69,$D$5:$D$226,0))</f>
        <v>0.010856481481481484</v>
      </c>
    </row>
    <row r="70" spans="1:10" ht="15" customHeight="1">
      <c r="A70" s="13">
        <v>66</v>
      </c>
      <c r="B70" s="19" t="s">
        <v>153</v>
      </c>
      <c r="C70" s="19" t="s">
        <v>154</v>
      </c>
      <c r="D70" s="13" t="s">
        <v>255</v>
      </c>
      <c r="E70" s="19" t="s">
        <v>35</v>
      </c>
      <c r="F70" s="37">
        <v>0.033240740740740744</v>
      </c>
      <c r="G70" s="37">
        <v>0.033240740740740744</v>
      </c>
      <c r="H70" s="13" t="str">
        <f t="shared" si="2"/>
        <v>5.19/km</v>
      </c>
      <c r="I70" s="14">
        <f t="shared" si="3"/>
        <v>0.010879629629629631</v>
      </c>
      <c r="J70" s="14">
        <f>G70-INDEX($G$5:$G$226,MATCH(D70,$D$5:$D$226,0))</f>
        <v>0.010879629629629631</v>
      </c>
    </row>
    <row r="71" spans="1:10" ht="15" customHeight="1">
      <c r="A71" s="13">
        <v>67</v>
      </c>
      <c r="B71" s="19" t="s">
        <v>155</v>
      </c>
      <c r="C71" s="19" t="s">
        <v>156</v>
      </c>
      <c r="D71" s="13" t="s">
        <v>255</v>
      </c>
      <c r="E71" s="19" t="s">
        <v>71</v>
      </c>
      <c r="F71" s="37">
        <v>0.03326388888888889</v>
      </c>
      <c r="G71" s="37">
        <v>0.03326388888888889</v>
      </c>
      <c r="H71" s="13" t="str">
        <f t="shared" si="2"/>
        <v>5.19/km</v>
      </c>
      <c r="I71" s="14">
        <f t="shared" si="3"/>
        <v>0.010902777777777779</v>
      </c>
      <c r="J71" s="14">
        <f>G71-INDEX($G$5:$G$226,MATCH(D71,$D$5:$D$226,0))</f>
        <v>0.010902777777777779</v>
      </c>
    </row>
    <row r="72" spans="1:10" ht="15" customHeight="1">
      <c r="A72" s="13">
        <v>68</v>
      </c>
      <c r="B72" s="19" t="s">
        <v>157</v>
      </c>
      <c r="C72" s="19" t="s">
        <v>158</v>
      </c>
      <c r="D72" s="13" t="s">
        <v>255</v>
      </c>
      <c r="E72" s="19" t="s">
        <v>95</v>
      </c>
      <c r="F72" s="37">
        <v>0.03329861111111111</v>
      </c>
      <c r="G72" s="37">
        <v>0.03329861111111111</v>
      </c>
      <c r="H72" s="13" t="str">
        <f t="shared" si="2"/>
        <v>5.20/km</v>
      </c>
      <c r="I72" s="14">
        <f t="shared" si="3"/>
        <v>0.0109375</v>
      </c>
      <c r="J72" s="14">
        <f>G72-INDEX($G$5:$G$226,MATCH(D72,$D$5:$D$226,0))</f>
        <v>0.0109375</v>
      </c>
    </row>
    <row r="73" spans="1:10" ht="15" customHeight="1">
      <c r="A73" s="13">
        <v>69</v>
      </c>
      <c r="B73" s="19" t="s">
        <v>159</v>
      </c>
      <c r="C73" s="19" t="s">
        <v>142</v>
      </c>
      <c r="D73" s="13" t="s">
        <v>255</v>
      </c>
      <c r="E73" s="19" t="s">
        <v>160</v>
      </c>
      <c r="F73" s="37">
        <v>0.033310185185185186</v>
      </c>
      <c r="G73" s="37">
        <v>0.033310185185185186</v>
      </c>
      <c r="H73" s="13" t="str">
        <f t="shared" si="2"/>
        <v>5.20/km</v>
      </c>
      <c r="I73" s="14">
        <f t="shared" si="3"/>
        <v>0.010949074074074073</v>
      </c>
      <c r="J73" s="14">
        <f>G73-INDEX($G$5:$G$226,MATCH(D73,$D$5:$D$226,0))</f>
        <v>0.010949074074074073</v>
      </c>
    </row>
    <row r="74" spans="1:10" ht="15" customHeight="1">
      <c r="A74" s="13">
        <v>70</v>
      </c>
      <c r="B74" s="19" t="s">
        <v>161</v>
      </c>
      <c r="C74" s="19" t="s">
        <v>162</v>
      </c>
      <c r="D74" s="13" t="s">
        <v>255</v>
      </c>
      <c r="E74" s="19" t="s">
        <v>68</v>
      </c>
      <c r="F74" s="37">
        <v>0.033414351851851855</v>
      </c>
      <c r="G74" s="37">
        <v>0.033414351851851855</v>
      </c>
      <c r="H74" s="13" t="str">
        <f t="shared" si="2"/>
        <v>5.21/km</v>
      </c>
      <c r="I74" s="14">
        <f t="shared" si="3"/>
        <v>0.011053240740740742</v>
      </c>
      <c r="J74" s="14">
        <f>G74-INDEX($G$5:$G$226,MATCH(D74,$D$5:$D$226,0))</f>
        <v>0.011053240740740742</v>
      </c>
    </row>
    <row r="75" spans="1:10" ht="15" customHeight="1">
      <c r="A75" s="13">
        <v>71</v>
      </c>
      <c r="B75" s="19" t="s">
        <v>163</v>
      </c>
      <c r="C75" s="19" t="s">
        <v>164</v>
      </c>
      <c r="D75" s="13" t="s">
        <v>255</v>
      </c>
      <c r="E75" s="19" t="s">
        <v>68</v>
      </c>
      <c r="F75" s="37">
        <v>0.0334375</v>
      </c>
      <c r="G75" s="37">
        <v>0.0334375</v>
      </c>
      <c r="H75" s="13" t="str">
        <f t="shared" si="2"/>
        <v>5.21/km</v>
      </c>
      <c r="I75" s="14">
        <f t="shared" si="3"/>
        <v>0.011076388888888889</v>
      </c>
      <c r="J75" s="14">
        <f>G75-INDEX($G$5:$G$226,MATCH(D75,$D$5:$D$226,0))</f>
        <v>0.011076388888888889</v>
      </c>
    </row>
    <row r="76" spans="1:10" ht="15" customHeight="1">
      <c r="A76" s="13">
        <v>72</v>
      </c>
      <c r="B76" s="19" t="s">
        <v>165</v>
      </c>
      <c r="C76" s="19" t="s">
        <v>30</v>
      </c>
      <c r="D76" s="13" t="s">
        <v>255</v>
      </c>
      <c r="E76" s="19" t="s">
        <v>166</v>
      </c>
      <c r="F76" s="37">
        <v>0.03344907407407407</v>
      </c>
      <c r="G76" s="37">
        <v>0.03344907407407407</v>
      </c>
      <c r="H76" s="13" t="str">
        <f t="shared" si="2"/>
        <v>5.21/km</v>
      </c>
      <c r="I76" s="14">
        <f t="shared" si="3"/>
        <v>0.011087962962962956</v>
      </c>
      <c r="J76" s="14">
        <f>G76-INDEX($G$5:$G$226,MATCH(D76,$D$5:$D$226,0))</f>
        <v>0.011087962962962956</v>
      </c>
    </row>
    <row r="77" spans="1:10" ht="15" customHeight="1">
      <c r="A77" s="13">
        <v>73</v>
      </c>
      <c r="B77" s="19" t="s">
        <v>161</v>
      </c>
      <c r="C77" s="19" t="s">
        <v>67</v>
      </c>
      <c r="D77" s="13" t="s">
        <v>255</v>
      </c>
      <c r="E77" s="19" t="s">
        <v>68</v>
      </c>
      <c r="F77" s="37">
        <v>0.03346064814814815</v>
      </c>
      <c r="G77" s="37">
        <v>0.03346064814814815</v>
      </c>
      <c r="H77" s="13" t="str">
        <f t="shared" si="2"/>
        <v>5.21/km</v>
      </c>
      <c r="I77" s="14">
        <f t="shared" si="3"/>
        <v>0.011099537037037036</v>
      </c>
      <c r="J77" s="14">
        <f>G77-INDEX($G$5:$G$226,MATCH(D77,$D$5:$D$226,0))</f>
        <v>0.011099537037037036</v>
      </c>
    </row>
    <row r="78" spans="1:10" ht="15" customHeight="1">
      <c r="A78" s="13">
        <v>74</v>
      </c>
      <c r="B78" s="19" t="s">
        <v>167</v>
      </c>
      <c r="C78" s="19" t="s">
        <v>168</v>
      </c>
      <c r="D78" s="13" t="s">
        <v>255</v>
      </c>
      <c r="E78" s="19" t="s">
        <v>76</v>
      </c>
      <c r="F78" s="37">
        <v>0.03353009259259259</v>
      </c>
      <c r="G78" s="37">
        <v>0.03353009259259259</v>
      </c>
      <c r="H78" s="13" t="str">
        <f t="shared" si="2"/>
        <v>5.22/km</v>
      </c>
      <c r="I78" s="14">
        <f t="shared" si="3"/>
        <v>0.011168981481481478</v>
      </c>
      <c r="J78" s="14">
        <f>G78-INDEX($G$5:$G$226,MATCH(D78,$D$5:$D$226,0))</f>
        <v>0.011168981481481478</v>
      </c>
    </row>
    <row r="79" spans="1:10" ht="15" customHeight="1">
      <c r="A79" s="13">
        <v>75</v>
      </c>
      <c r="B79" s="19" t="s">
        <v>169</v>
      </c>
      <c r="C79" s="19" t="s">
        <v>170</v>
      </c>
      <c r="D79" s="13" t="s">
        <v>255</v>
      </c>
      <c r="E79" s="19" t="s">
        <v>171</v>
      </c>
      <c r="F79" s="37">
        <v>0.03357638888888889</v>
      </c>
      <c r="G79" s="37">
        <v>0.03357638888888889</v>
      </c>
      <c r="H79" s="13" t="str">
        <f t="shared" si="2"/>
        <v>5.22/km</v>
      </c>
      <c r="I79" s="14">
        <f t="shared" si="3"/>
        <v>0.011215277777777779</v>
      </c>
      <c r="J79" s="14">
        <f>G79-INDEX($G$5:$G$226,MATCH(D79,$D$5:$D$226,0))</f>
        <v>0.011215277777777779</v>
      </c>
    </row>
    <row r="80" spans="1:10" ht="15" customHeight="1">
      <c r="A80" s="13">
        <v>76</v>
      </c>
      <c r="B80" s="19" t="s">
        <v>172</v>
      </c>
      <c r="C80" s="19" t="s">
        <v>173</v>
      </c>
      <c r="D80" s="13" t="s">
        <v>255</v>
      </c>
      <c r="E80" s="19" t="s">
        <v>76</v>
      </c>
      <c r="F80" s="37">
        <v>0.03353009259259259</v>
      </c>
      <c r="G80" s="37">
        <v>0.03353009259259259</v>
      </c>
      <c r="H80" s="13" t="str">
        <f t="shared" si="2"/>
        <v>5.22/km</v>
      </c>
      <c r="I80" s="14">
        <f t="shared" si="3"/>
        <v>0.011168981481481478</v>
      </c>
      <c r="J80" s="14">
        <f>G80-INDEX($G$5:$G$226,MATCH(D80,$D$5:$D$226,0))</f>
        <v>0.011168981481481478</v>
      </c>
    </row>
    <row r="81" spans="1:10" ht="15" customHeight="1">
      <c r="A81" s="13">
        <v>77</v>
      </c>
      <c r="B81" s="19" t="s">
        <v>174</v>
      </c>
      <c r="C81" s="19" t="s">
        <v>23</v>
      </c>
      <c r="D81" s="13" t="s">
        <v>255</v>
      </c>
      <c r="E81" s="19" t="s">
        <v>166</v>
      </c>
      <c r="F81" s="37">
        <v>0.03381944444444445</v>
      </c>
      <c r="G81" s="37">
        <v>0.03381944444444445</v>
      </c>
      <c r="H81" s="13" t="str">
        <f t="shared" si="2"/>
        <v>5.25/km</v>
      </c>
      <c r="I81" s="14">
        <f t="shared" si="3"/>
        <v>0.011458333333333338</v>
      </c>
      <c r="J81" s="14">
        <f>G81-INDEX($G$5:$G$226,MATCH(D81,$D$5:$D$226,0))</f>
        <v>0.011458333333333338</v>
      </c>
    </row>
    <row r="82" spans="1:10" ht="15" customHeight="1">
      <c r="A82" s="13">
        <v>78</v>
      </c>
      <c r="B82" s="19" t="s">
        <v>175</v>
      </c>
      <c r="C82" s="19" t="s">
        <v>176</v>
      </c>
      <c r="D82" s="13" t="s">
        <v>255</v>
      </c>
      <c r="E82" s="19" t="s">
        <v>177</v>
      </c>
      <c r="F82" s="37">
        <v>0.034074074074074076</v>
      </c>
      <c r="G82" s="37">
        <v>0.034074074074074076</v>
      </c>
      <c r="H82" s="13" t="str">
        <f t="shared" si="2"/>
        <v>5.27/km</v>
      </c>
      <c r="I82" s="14">
        <f t="shared" si="3"/>
        <v>0.011712962962962963</v>
      </c>
      <c r="J82" s="14">
        <f>G82-INDEX($G$5:$G$226,MATCH(D82,$D$5:$D$226,0))</f>
        <v>0.011712962962962963</v>
      </c>
    </row>
    <row r="83" spans="1:10" ht="15" customHeight="1">
      <c r="A83" s="13">
        <v>79</v>
      </c>
      <c r="B83" s="19" t="s">
        <v>178</v>
      </c>
      <c r="C83" s="19" t="s">
        <v>179</v>
      </c>
      <c r="D83" s="13" t="s">
        <v>255</v>
      </c>
      <c r="E83" s="19" t="s">
        <v>18</v>
      </c>
      <c r="F83" s="37">
        <v>0.03408564814814815</v>
      </c>
      <c r="G83" s="37">
        <v>0.03408564814814815</v>
      </c>
      <c r="H83" s="13" t="str">
        <f t="shared" si="2"/>
        <v>5.27/km</v>
      </c>
      <c r="I83" s="14">
        <f t="shared" si="3"/>
        <v>0.011724537037037037</v>
      </c>
      <c r="J83" s="14">
        <f>G83-INDEX($G$5:$G$226,MATCH(D83,$D$5:$D$226,0))</f>
        <v>0.011724537037037037</v>
      </c>
    </row>
    <row r="84" spans="1:10" ht="15" customHeight="1">
      <c r="A84" s="13">
        <v>80</v>
      </c>
      <c r="B84" s="19" t="s">
        <v>180</v>
      </c>
      <c r="C84" s="19" t="s">
        <v>30</v>
      </c>
      <c r="D84" s="13" t="s">
        <v>255</v>
      </c>
      <c r="E84" s="19" t="s">
        <v>259</v>
      </c>
      <c r="F84" s="37">
        <v>0.03423611111111111</v>
      </c>
      <c r="G84" s="37">
        <v>0.03423611111111111</v>
      </c>
      <c r="H84" s="13" t="str">
        <f t="shared" si="2"/>
        <v>5.29/km</v>
      </c>
      <c r="I84" s="14">
        <f t="shared" si="3"/>
        <v>0.011875</v>
      </c>
      <c r="J84" s="14">
        <f>G84-INDEX($G$5:$G$226,MATCH(D84,$D$5:$D$226,0))</f>
        <v>0.011875</v>
      </c>
    </row>
    <row r="85" spans="1:10" ht="15" customHeight="1">
      <c r="A85" s="13">
        <v>81</v>
      </c>
      <c r="B85" s="19" t="s">
        <v>181</v>
      </c>
      <c r="C85" s="19" t="s">
        <v>170</v>
      </c>
      <c r="D85" s="13" t="s">
        <v>255</v>
      </c>
      <c r="E85" s="19" t="s">
        <v>95</v>
      </c>
      <c r="F85" s="37">
        <v>0.034444444444444444</v>
      </c>
      <c r="G85" s="37">
        <v>0.034444444444444444</v>
      </c>
      <c r="H85" s="13" t="str">
        <f t="shared" si="2"/>
        <v>5.31/km</v>
      </c>
      <c r="I85" s="14">
        <f t="shared" si="3"/>
        <v>0.012083333333333331</v>
      </c>
      <c r="J85" s="14">
        <f>G85-INDEX($G$5:$G$226,MATCH(D85,$D$5:$D$226,0))</f>
        <v>0.012083333333333331</v>
      </c>
    </row>
    <row r="86" spans="1:10" ht="15" customHeight="1">
      <c r="A86" s="13">
        <v>82</v>
      </c>
      <c r="B86" s="19" t="s">
        <v>182</v>
      </c>
      <c r="C86" s="19" t="s">
        <v>183</v>
      </c>
      <c r="D86" s="13" t="s">
        <v>255</v>
      </c>
      <c r="E86" s="19" t="s">
        <v>166</v>
      </c>
      <c r="F86" s="37">
        <v>0.034618055555555555</v>
      </c>
      <c r="G86" s="37">
        <v>0.034618055555555555</v>
      </c>
      <c r="H86" s="13" t="str">
        <f t="shared" si="2"/>
        <v>5.32/km</v>
      </c>
      <c r="I86" s="14">
        <f t="shared" si="3"/>
        <v>0.012256944444444442</v>
      </c>
      <c r="J86" s="14">
        <f>G86-INDEX($G$5:$G$226,MATCH(D86,$D$5:$D$226,0))</f>
        <v>0.012256944444444442</v>
      </c>
    </row>
    <row r="87" spans="1:10" ht="15" customHeight="1">
      <c r="A87" s="13">
        <v>83</v>
      </c>
      <c r="B87" s="19" t="s">
        <v>184</v>
      </c>
      <c r="C87" s="19" t="s">
        <v>185</v>
      </c>
      <c r="D87" s="13" t="s">
        <v>255</v>
      </c>
      <c r="E87" s="19" t="s">
        <v>88</v>
      </c>
      <c r="F87" s="37">
        <v>0.03480324074074074</v>
      </c>
      <c r="G87" s="37">
        <v>0.03480324074074074</v>
      </c>
      <c r="H87" s="13" t="str">
        <f t="shared" si="2"/>
        <v>5.34/km</v>
      </c>
      <c r="I87" s="14">
        <f t="shared" si="3"/>
        <v>0.012442129629629626</v>
      </c>
      <c r="J87" s="14">
        <f>G87-INDEX($G$5:$G$226,MATCH(D87,$D$5:$D$226,0))</f>
        <v>0.012442129629629626</v>
      </c>
    </row>
    <row r="88" spans="1:10" ht="15" customHeight="1">
      <c r="A88" s="13">
        <v>84</v>
      </c>
      <c r="B88" s="19" t="s">
        <v>186</v>
      </c>
      <c r="C88" s="19" t="s">
        <v>187</v>
      </c>
      <c r="D88" s="13" t="s">
        <v>255</v>
      </c>
      <c r="E88" s="19" t="s">
        <v>188</v>
      </c>
      <c r="F88" s="37">
        <v>0.03491898148148148</v>
      </c>
      <c r="G88" s="37">
        <v>0.03491898148148148</v>
      </c>
      <c r="H88" s="13" t="str">
        <f t="shared" si="2"/>
        <v>5.35/km</v>
      </c>
      <c r="I88" s="14">
        <f t="shared" si="3"/>
        <v>0.012557870370370369</v>
      </c>
      <c r="J88" s="14">
        <f>G88-INDEX($G$5:$G$226,MATCH(D88,$D$5:$D$226,0))</f>
        <v>0.012557870370370369</v>
      </c>
    </row>
    <row r="89" spans="1:10" ht="15" customHeight="1">
      <c r="A89" s="13">
        <v>85</v>
      </c>
      <c r="B89" s="19" t="s">
        <v>189</v>
      </c>
      <c r="C89" s="19" t="s">
        <v>190</v>
      </c>
      <c r="D89" s="13" t="s">
        <v>255</v>
      </c>
      <c r="E89" s="19" t="s">
        <v>13</v>
      </c>
      <c r="F89" s="37">
        <v>0.0352662037037037</v>
      </c>
      <c r="G89" s="37">
        <v>0.0352662037037037</v>
      </c>
      <c r="H89" s="13" t="str">
        <f t="shared" si="2"/>
        <v>5.39/km</v>
      </c>
      <c r="I89" s="14">
        <f t="shared" si="3"/>
        <v>0.01290509259259259</v>
      </c>
      <c r="J89" s="14">
        <f>G89-INDEX($G$5:$G$226,MATCH(D89,$D$5:$D$226,0))</f>
        <v>0.01290509259259259</v>
      </c>
    </row>
    <row r="90" spans="1:10" ht="15" customHeight="1">
      <c r="A90" s="13">
        <v>86</v>
      </c>
      <c r="B90" s="19" t="s">
        <v>191</v>
      </c>
      <c r="C90" s="19" t="s">
        <v>192</v>
      </c>
      <c r="D90" s="13" t="s">
        <v>255</v>
      </c>
      <c r="E90" s="19" t="s">
        <v>259</v>
      </c>
      <c r="F90" s="37">
        <v>0.035289351851851856</v>
      </c>
      <c r="G90" s="37">
        <v>0.035289351851851856</v>
      </c>
      <c r="H90" s="13" t="str">
        <f t="shared" si="2"/>
        <v>5.39/km</v>
      </c>
      <c r="I90" s="14">
        <f t="shared" si="3"/>
        <v>0.012928240740740744</v>
      </c>
      <c r="J90" s="14">
        <f>G90-INDEX($G$5:$G$226,MATCH(D90,$D$5:$D$226,0))</f>
        <v>0.012928240740740744</v>
      </c>
    </row>
    <row r="91" spans="1:10" ht="15" customHeight="1">
      <c r="A91" s="13">
        <v>87</v>
      </c>
      <c r="B91" s="19" t="s">
        <v>193</v>
      </c>
      <c r="C91" s="19" t="s">
        <v>194</v>
      </c>
      <c r="D91" s="13" t="s">
        <v>255</v>
      </c>
      <c r="E91" s="19" t="s">
        <v>18</v>
      </c>
      <c r="F91" s="37">
        <v>0.035451388888888886</v>
      </c>
      <c r="G91" s="37">
        <v>0.035451388888888886</v>
      </c>
      <c r="H91" s="13" t="str">
        <f t="shared" si="2"/>
        <v>5.40/km</v>
      </c>
      <c r="I91" s="14">
        <f t="shared" si="3"/>
        <v>0.013090277777777774</v>
      </c>
      <c r="J91" s="14">
        <f>G91-INDEX($G$5:$G$226,MATCH(D91,$D$5:$D$226,0))</f>
        <v>0.013090277777777774</v>
      </c>
    </row>
    <row r="92" spans="1:10" ht="15" customHeight="1">
      <c r="A92" s="13">
        <v>88</v>
      </c>
      <c r="B92" s="19" t="s">
        <v>195</v>
      </c>
      <c r="C92" s="19" t="s">
        <v>196</v>
      </c>
      <c r="D92" s="13" t="s">
        <v>255</v>
      </c>
      <c r="E92" s="19" t="s">
        <v>68</v>
      </c>
      <c r="F92" s="37">
        <v>0.035543981481481475</v>
      </c>
      <c r="G92" s="37">
        <v>0.035543981481481475</v>
      </c>
      <c r="H92" s="13" t="str">
        <f t="shared" si="2"/>
        <v>5.41/km</v>
      </c>
      <c r="I92" s="14">
        <f t="shared" si="3"/>
        <v>0.013182870370370362</v>
      </c>
      <c r="J92" s="14">
        <f>G92-INDEX($G$5:$G$226,MATCH(D92,$D$5:$D$226,0))</f>
        <v>0.013182870370370362</v>
      </c>
    </row>
    <row r="93" spans="1:10" ht="15" customHeight="1">
      <c r="A93" s="13">
        <v>89</v>
      </c>
      <c r="B93" s="19" t="s">
        <v>197</v>
      </c>
      <c r="C93" s="19" t="s">
        <v>198</v>
      </c>
      <c r="D93" s="13" t="s">
        <v>255</v>
      </c>
      <c r="E93" s="19" t="s">
        <v>18</v>
      </c>
      <c r="F93" s="37">
        <v>0.035543981481481475</v>
      </c>
      <c r="G93" s="37">
        <v>0.035543981481481475</v>
      </c>
      <c r="H93" s="13" t="str">
        <f aca="true" t="shared" si="4" ref="H93:H130">TEXT(INT((HOUR(G93)*3600+MINUTE(G93)*60+SECOND(G93))/$J$3/60),"0")&amp;"."&amp;TEXT(MOD((HOUR(G93)*3600+MINUTE(G93)*60+SECOND(G93))/$J$3,60),"00")&amp;"/km"</f>
        <v>5.41/km</v>
      </c>
      <c r="I93" s="14">
        <f aca="true" t="shared" si="5" ref="I93:I130">G93-$G$5</f>
        <v>0.013182870370370362</v>
      </c>
      <c r="J93" s="14">
        <f>G93-INDEX($G$5:$G$226,MATCH(D93,$D$5:$D$226,0))</f>
        <v>0.013182870370370362</v>
      </c>
    </row>
    <row r="94" spans="1:10" ht="15" customHeight="1">
      <c r="A94" s="13">
        <v>90</v>
      </c>
      <c r="B94" s="19" t="s">
        <v>199</v>
      </c>
      <c r="C94" s="19" t="s">
        <v>135</v>
      </c>
      <c r="D94" s="13" t="s">
        <v>255</v>
      </c>
      <c r="E94" s="19" t="s">
        <v>18</v>
      </c>
      <c r="F94" s="37">
        <v>0.035543981481481475</v>
      </c>
      <c r="G94" s="37">
        <v>0.035543981481481475</v>
      </c>
      <c r="H94" s="13" t="str">
        <f t="shared" si="4"/>
        <v>5.41/km</v>
      </c>
      <c r="I94" s="14">
        <f t="shared" si="5"/>
        <v>0.013182870370370362</v>
      </c>
      <c r="J94" s="14">
        <f>G94-INDEX($G$5:$G$226,MATCH(D94,$D$5:$D$226,0))</f>
        <v>0.013182870370370362</v>
      </c>
    </row>
    <row r="95" spans="1:10" ht="15" customHeight="1">
      <c r="A95" s="13">
        <v>91</v>
      </c>
      <c r="B95" s="19" t="s">
        <v>200</v>
      </c>
      <c r="C95" s="19" t="s">
        <v>82</v>
      </c>
      <c r="D95" s="13" t="s">
        <v>255</v>
      </c>
      <c r="E95" s="19" t="s">
        <v>56</v>
      </c>
      <c r="F95" s="37">
        <v>0.03568287037037037</v>
      </c>
      <c r="G95" s="37">
        <v>0.03568287037037037</v>
      </c>
      <c r="H95" s="13" t="str">
        <f t="shared" si="4"/>
        <v>5.43/km</v>
      </c>
      <c r="I95" s="14">
        <f t="shared" si="5"/>
        <v>0.013321759259259259</v>
      </c>
      <c r="J95" s="14">
        <f>G95-INDEX($G$5:$G$226,MATCH(D95,$D$5:$D$226,0))</f>
        <v>0.013321759259259259</v>
      </c>
    </row>
    <row r="96" spans="1:10" ht="15" customHeight="1">
      <c r="A96" s="13">
        <v>92</v>
      </c>
      <c r="B96" s="19" t="s">
        <v>201</v>
      </c>
      <c r="C96" s="19" t="s">
        <v>129</v>
      </c>
      <c r="D96" s="13" t="s">
        <v>255</v>
      </c>
      <c r="E96" s="19" t="s">
        <v>18</v>
      </c>
      <c r="F96" s="37">
        <v>0.03568287037037037</v>
      </c>
      <c r="G96" s="37">
        <v>0.03568287037037037</v>
      </c>
      <c r="H96" s="13" t="str">
        <f t="shared" si="4"/>
        <v>5.43/km</v>
      </c>
      <c r="I96" s="14">
        <f t="shared" si="5"/>
        <v>0.013321759259259259</v>
      </c>
      <c r="J96" s="14">
        <f>G96-INDEX($G$5:$G$226,MATCH(D96,$D$5:$D$226,0))</f>
        <v>0.013321759259259259</v>
      </c>
    </row>
    <row r="97" spans="1:10" ht="15" customHeight="1">
      <c r="A97" s="13">
        <v>93</v>
      </c>
      <c r="B97" s="19" t="s">
        <v>202</v>
      </c>
      <c r="C97" s="19" t="s">
        <v>203</v>
      </c>
      <c r="D97" s="13" t="s">
        <v>255</v>
      </c>
      <c r="E97" s="19" t="s">
        <v>18</v>
      </c>
      <c r="F97" s="37">
        <v>0.035729166666666666</v>
      </c>
      <c r="G97" s="37">
        <v>0.035729166666666666</v>
      </c>
      <c r="H97" s="13" t="str">
        <f t="shared" si="4"/>
        <v>5.43/km</v>
      </c>
      <c r="I97" s="14">
        <f t="shared" si="5"/>
        <v>0.013368055555555553</v>
      </c>
      <c r="J97" s="14">
        <f>G97-INDEX($G$5:$G$226,MATCH(D97,$D$5:$D$226,0))</f>
        <v>0.013368055555555553</v>
      </c>
    </row>
    <row r="98" spans="1:10" ht="15" customHeight="1">
      <c r="A98" s="13">
        <v>94</v>
      </c>
      <c r="B98" s="19" t="s">
        <v>204</v>
      </c>
      <c r="C98" s="19" t="s">
        <v>170</v>
      </c>
      <c r="D98" s="13" t="s">
        <v>255</v>
      </c>
      <c r="E98" s="19" t="s">
        <v>140</v>
      </c>
      <c r="F98" s="37">
        <v>0.03603009259259259</v>
      </c>
      <c r="G98" s="37">
        <v>0.03603009259259259</v>
      </c>
      <c r="H98" s="13" t="str">
        <f t="shared" si="4"/>
        <v>5.46/km</v>
      </c>
      <c r="I98" s="14">
        <f t="shared" si="5"/>
        <v>0.01366898148148148</v>
      </c>
      <c r="J98" s="14">
        <f>G98-INDEX($G$5:$G$226,MATCH(D98,$D$5:$D$226,0))</f>
        <v>0.01366898148148148</v>
      </c>
    </row>
    <row r="99" spans="1:10" ht="15" customHeight="1">
      <c r="A99" s="21">
        <v>95</v>
      </c>
      <c r="B99" s="25" t="s">
        <v>205</v>
      </c>
      <c r="C99" s="25" t="s">
        <v>23</v>
      </c>
      <c r="D99" s="21" t="s">
        <v>255</v>
      </c>
      <c r="E99" s="25" t="s">
        <v>260</v>
      </c>
      <c r="F99" s="39">
        <v>0.03643518518518519</v>
      </c>
      <c r="G99" s="39">
        <v>0.03643518518518519</v>
      </c>
      <c r="H99" s="21" t="str">
        <f t="shared" si="4"/>
        <v>5.50/km</v>
      </c>
      <c r="I99" s="22">
        <f t="shared" si="5"/>
        <v>0.014074074074074076</v>
      </c>
      <c r="J99" s="22">
        <f>G99-INDEX($G$5:$G$226,MATCH(D99,$D$5:$D$226,0))</f>
        <v>0.014074074074074076</v>
      </c>
    </row>
    <row r="100" spans="1:10" ht="15" customHeight="1">
      <c r="A100" s="21">
        <v>96</v>
      </c>
      <c r="B100" s="25" t="s">
        <v>206</v>
      </c>
      <c r="C100" s="25" t="s">
        <v>207</v>
      </c>
      <c r="D100" s="21" t="s">
        <v>255</v>
      </c>
      <c r="E100" s="25" t="s">
        <v>260</v>
      </c>
      <c r="F100" s="39">
        <v>0.03666666666666667</v>
      </c>
      <c r="G100" s="39">
        <v>0.03666666666666667</v>
      </c>
      <c r="H100" s="21" t="str">
        <f t="shared" si="4"/>
        <v>5.52/km</v>
      </c>
      <c r="I100" s="22">
        <f t="shared" si="5"/>
        <v>0.014305555555555554</v>
      </c>
      <c r="J100" s="22">
        <f>G100-INDEX($G$5:$G$226,MATCH(D100,$D$5:$D$226,0))</f>
        <v>0.014305555555555554</v>
      </c>
    </row>
    <row r="101" spans="1:10" ht="15" customHeight="1">
      <c r="A101" s="13">
        <v>97</v>
      </c>
      <c r="B101" s="19" t="s">
        <v>208</v>
      </c>
      <c r="C101" s="19" t="s">
        <v>209</v>
      </c>
      <c r="D101" s="13" t="s">
        <v>255</v>
      </c>
      <c r="E101" s="19" t="s">
        <v>259</v>
      </c>
      <c r="F101" s="37">
        <v>0.036770833333333336</v>
      </c>
      <c r="G101" s="37">
        <v>0.036770833333333336</v>
      </c>
      <c r="H101" s="13" t="str">
        <f t="shared" si="4"/>
        <v>5.53/km</v>
      </c>
      <c r="I101" s="14">
        <f t="shared" si="5"/>
        <v>0.014409722222222223</v>
      </c>
      <c r="J101" s="14">
        <f>G101-INDEX($G$5:$G$226,MATCH(D101,$D$5:$D$226,0))</f>
        <v>0.014409722222222223</v>
      </c>
    </row>
    <row r="102" spans="1:10" ht="15" customHeight="1">
      <c r="A102" s="13">
        <v>98</v>
      </c>
      <c r="B102" s="19" t="s">
        <v>210</v>
      </c>
      <c r="C102" s="19" t="s">
        <v>211</v>
      </c>
      <c r="D102" s="13" t="s">
        <v>255</v>
      </c>
      <c r="E102" s="19" t="s">
        <v>13</v>
      </c>
      <c r="F102" s="37">
        <v>0.03695601851851852</v>
      </c>
      <c r="G102" s="37">
        <v>0.03695601851851852</v>
      </c>
      <c r="H102" s="13" t="str">
        <f t="shared" si="4"/>
        <v>5.55/km</v>
      </c>
      <c r="I102" s="14">
        <f t="shared" si="5"/>
        <v>0.014594907407407407</v>
      </c>
      <c r="J102" s="14">
        <f>G102-INDEX($G$5:$G$226,MATCH(D102,$D$5:$D$226,0))</f>
        <v>0.014594907407407407</v>
      </c>
    </row>
    <row r="103" spans="1:10" ht="15" customHeight="1">
      <c r="A103" s="21">
        <v>99</v>
      </c>
      <c r="B103" s="25" t="s">
        <v>212</v>
      </c>
      <c r="C103" s="25" t="s">
        <v>100</v>
      </c>
      <c r="D103" s="21" t="s">
        <v>255</v>
      </c>
      <c r="E103" s="25" t="s">
        <v>260</v>
      </c>
      <c r="F103" s="39">
        <v>0.037245370370370366</v>
      </c>
      <c r="G103" s="39">
        <v>0.037245370370370366</v>
      </c>
      <c r="H103" s="21" t="str">
        <f t="shared" si="4"/>
        <v>5.58/km</v>
      </c>
      <c r="I103" s="22">
        <f t="shared" si="5"/>
        <v>0.014884259259259253</v>
      </c>
      <c r="J103" s="22">
        <f>G103-INDEX($G$5:$G$226,MATCH(D103,$D$5:$D$226,0))</f>
        <v>0.014884259259259253</v>
      </c>
    </row>
    <row r="104" spans="1:10" ht="15" customHeight="1">
      <c r="A104" s="13">
        <v>100</v>
      </c>
      <c r="B104" s="19" t="s">
        <v>213</v>
      </c>
      <c r="C104" s="19" t="s">
        <v>67</v>
      </c>
      <c r="D104" s="13" t="s">
        <v>255</v>
      </c>
      <c r="E104" s="19" t="s">
        <v>116</v>
      </c>
      <c r="F104" s="37">
        <v>0.037395833333333336</v>
      </c>
      <c r="G104" s="37">
        <v>0.037395833333333336</v>
      </c>
      <c r="H104" s="13" t="str">
        <f t="shared" si="4"/>
        <v>5.59/km</v>
      </c>
      <c r="I104" s="14">
        <f t="shared" si="5"/>
        <v>0.015034722222222224</v>
      </c>
      <c r="J104" s="14">
        <f>G104-INDEX($G$5:$G$226,MATCH(D104,$D$5:$D$226,0))</f>
        <v>0.015034722222222224</v>
      </c>
    </row>
    <row r="105" spans="1:10" ht="15" customHeight="1">
      <c r="A105" s="13">
        <v>101</v>
      </c>
      <c r="B105" s="19" t="s">
        <v>214</v>
      </c>
      <c r="C105" s="19" t="s">
        <v>30</v>
      </c>
      <c r="D105" s="13" t="s">
        <v>255</v>
      </c>
      <c r="E105" s="19" t="s">
        <v>259</v>
      </c>
      <c r="F105" s="37">
        <v>0.0375462962962963</v>
      </c>
      <c r="G105" s="37">
        <v>0.0375462962962963</v>
      </c>
      <c r="H105" s="13" t="str">
        <f t="shared" si="4"/>
        <v>6.00/km</v>
      </c>
      <c r="I105" s="14">
        <f t="shared" si="5"/>
        <v>0.015185185185185187</v>
      </c>
      <c r="J105" s="14">
        <f>G105-INDEX($G$5:$G$226,MATCH(D105,$D$5:$D$226,0))</f>
        <v>0.015185185185185187</v>
      </c>
    </row>
    <row r="106" spans="1:10" ht="15" customHeight="1">
      <c r="A106" s="21">
        <v>102</v>
      </c>
      <c r="B106" s="25" t="s">
        <v>215</v>
      </c>
      <c r="C106" s="25" t="s">
        <v>55</v>
      </c>
      <c r="D106" s="21" t="s">
        <v>255</v>
      </c>
      <c r="E106" s="25" t="s">
        <v>260</v>
      </c>
      <c r="F106" s="39">
        <v>0.03791666666666667</v>
      </c>
      <c r="G106" s="39">
        <v>0.03791666666666667</v>
      </c>
      <c r="H106" s="21" t="str">
        <f t="shared" si="4"/>
        <v>6.04/km</v>
      </c>
      <c r="I106" s="22">
        <f t="shared" si="5"/>
        <v>0.015555555555555555</v>
      </c>
      <c r="J106" s="22">
        <f>G106-INDEX($G$5:$G$226,MATCH(D106,$D$5:$D$226,0))</f>
        <v>0.015555555555555555</v>
      </c>
    </row>
    <row r="107" spans="1:10" ht="15" customHeight="1">
      <c r="A107" s="13">
        <v>103</v>
      </c>
      <c r="B107" s="19" t="s">
        <v>216</v>
      </c>
      <c r="C107" s="19" t="s">
        <v>217</v>
      </c>
      <c r="D107" s="13" t="s">
        <v>255</v>
      </c>
      <c r="E107" s="19" t="s">
        <v>18</v>
      </c>
      <c r="F107" s="37">
        <v>0.03802083333333333</v>
      </c>
      <c r="G107" s="37">
        <v>0.03802083333333333</v>
      </c>
      <c r="H107" s="13" t="str">
        <f t="shared" si="4"/>
        <v>6.05/km</v>
      </c>
      <c r="I107" s="14">
        <f t="shared" si="5"/>
        <v>0.015659722222222217</v>
      </c>
      <c r="J107" s="14">
        <f>G107-INDEX($G$5:$G$226,MATCH(D107,$D$5:$D$226,0))</f>
        <v>0.015659722222222217</v>
      </c>
    </row>
    <row r="108" spans="1:10" ht="15" customHeight="1">
      <c r="A108" s="13">
        <v>104</v>
      </c>
      <c r="B108" s="19" t="s">
        <v>218</v>
      </c>
      <c r="C108" s="19" t="s">
        <v>17</v>
      </c>
      <c r="D108" s="13" t="s">
        <v>255</v>
      </c>
      <c r="E108" s="19" t="s">
        <v>13</v>
      </c>
      <c r="F108" s="37">
        <v>0.03863425925925926</v>
      </c>
      <c r="G108" s="37">
        <v>0.03863425925925926</v>
      </c>
      <c r="H108" s="13" t="str">
        <f t="shared" si="4"/>
        <v>6.11/km</v>
      </c>
      <c r="I108" s="14">
        <f t="shared" si="5"/>
        <v>0.016273148148148144</v>
      </c>
      <c r="J108" s="14">
        <f>G108-INDEX($G$5:$G$226,MATCH(D108,$D$5:$D$226,0))</f>
        <v>0.016273148148148144</v>
      </c>
    </row>
    <row r="109" spans="1:10" ht="15" customHeight="1">
      <c r="A109" s="13">
        <v>105</v>
      </c>
      <c r="B109" s="19" t="s">
        <v>219</v>
      </c>
      <c r="C109" s="19" t="s">
        <v>220</v>
      </c>
      <c r="D109" s="13" t="s">
        <v>255</v>
      </c>
      <c r="E109" s="19" t="s">
        <v>140</v>
      </c>
      <c r="F109" s="37">
        <v>0.03840277777777778</v>
      </c>
      <c r="G109" s="37">
        <v>0.03840277777777778</v>
      </c>
      <c r="H109" s="13" t="str">
        <f t="shared" si="4"/>
        <v>6.09/km</v>
      </c>
      <c r="I109" s="14">
        <f t="shared" si="5"/>
        <v>0.016041666666666666</v>
      </c>
      <c r="J109" s="14">
        <f>G109-INDEX($G$5:$G$226,MATCH(D109,$D$5:$D$226,0))</f>
        <v>0.016041666666666666</v>
      </c>
    </row>
    <row r="110" spans="1:10" ht="15" customHeight="1">
      <c r="A110" s="13">
        <v>106</v>
      </c>
      <c r="B110" s="19" t="s">
        <v>221</v>
      </c>
      <c r="C110" s="19" t="s">
        <v>49</v>
      </c>
      <c r="D110" s="13" t="s">
        <v>255</v>
      </c>
      <c r="E110" s="19" t="s">
        <v>222</v>
      </c>
      <c r="F110" s="37">
        <v>0.038425925925925926</v>
      </c>
      <c r="G110" s="37">
        <v>0.038425925925925926</v>
      </c>
      <c r="H110" s="13" t="str">
        <f t="shared" si="4"/>
        <v>6.09/km</v>
      </c>
      <c r="I110" s="14">
        <f t="shared" si="5"/>
        <v>0.016064814814814813</v>
      </c>
      <c r="J110" s="14">
        <f>G110-INDEX($G$5:$G$226,MATCH(D110,$D$5:$D$226,0))</f>
        <v>0.016064814814814813</v>
      </c>
    </row>
    <row r="111" spans="1:10" ht="15" customHeight="1">
      <c r="A111" s="13">
        <v>107</v>
      </c>
      <c r="B111" s="19" t="s">
        <v>122</v>
      </c>
      <c r="C111" s="19" t="s">
        <v>223</v>
      </c>
      <c r="D111" s="13" t="s">
        <v>255</v>
      </c>
      <c r="E111" s="19" t="s">
        <v>18</v>
      </c>
      <c r="F111" s="37">
        <v>0.03844907407407407</v>
      </c>
      <c r="G111" s="37">
        <v>0.03844907407407407</v>
      </c>
      <c r="H111" s="13" t="str">
        <f t="shared" si="4"/>
        <v>6.09/km</v>
      </c>
      <c r="I111" s="14">
        <f t="shared" si="5"/>
        <v>0.01608796296296296</v>
      </c>
      <c r="J111" s="14">
        <f>G111-INDEX($G$5:$G$226,MATCH(D111,$D$5:$D$226,0))</f>
        <v>0.01608796296296296</v>
      </c>
    </row>
    <row r="112" spans="1:10" ht="15" customHeight="1">
      <c r="A112" s="13">
        <v>108</v>
      </c>
      <c r="B112" s="19" t="s">
        <v>224</v>
      </c>
      <c r="C112" s="19" t="s">
        <v>225</v>
      </c>
      <c r="D112" s="13" t="s">
        <v>255</v>
      </c>
      <c r="E112" s="19" t="s">
        <v>13</v>
      </c>
      <c r="F112" s="37">
        <v>0.03863425925925926</v>
      </c>
      <c r="G112" s="37">
        <v>0.03863425925925926</v>
      </c>
      <c r="H112" s="13" t="str">
        <f t="shared" si="4"/>
        <v>6.11/km</v>
      </c>
      <c r="I112" s="14">
        <f t="shared" si="5"/>
        <v>0.016273148148148144</v>
      </c>
      <c r="J112" s="14">
        <f>G112-INDEX($G$5:$G$226,MATCH(D112,$D$5:$D$226,0))</f>
        <v>0.016273148148148144</v>
      </c>
    </row>
    <row r="113" spans="1:10" ht="15" customHeight="1">
      <c r="A113" s="13">
        <v>109</v>
      </c>
      <c r="B113" s="19" t="s">
        <v>226</v>
      </c>
      <c r="C113" s="19" t="s">
        <v>30</v>
      </c>
      <c r="D113" s="13" t="s">
        <v>255</v>
      </c>
      <c r="E113" s="19" t="s">
        <v>259</v>
      </c>
      <c r="F113" s="37">
        <v>0.03920138888888889</v>
      </c>
      <c r="G113" s="37">
        <v>0.03920138888888889</v>
      </c>
      <c r="H113" s="13" t="str">
        <f t="shared" si="4"/>
        <v>6.16/km</v>
      </c>
      <c r="I113" s="14">
        <f t="shared" si="5"/>
        <v>0.016840277777777777</v>
      </c>
      <c r="J113" s="14">
        <f>G113-INDEX($G$5:$G$226,MATCH(D113,$D$5:$D$226,0))</f>
        <v>0.016840277777777777</v>
      </c>
    </row>
    <row r="114" spans="1:10" ht="15" customHeight="1">
      <c r="A114" s="13">
        <v>110</v>
      </c>
      <c r="B114" s="19" t="s">
        <v>227</v>
      </c>
      <c r="C114" s="19" t="s">
        <v>196</v>
      </c>
      <c r="D114" s="13" t="s">
        <v>255</v>
      </c>
      <c r="E114" s="19" t="s">
        <v>259</v>
      </c>
      <c r="F114" s="37">
        <v>0.03920138888888889</v>
      </c>
      <c r="G114" s="37">
        <v>0.03920138888888889</v>
      </c>
      <c r="H114" s="13" t="str">
        <f t="shared" si="4"/>
        <v>6.16/km</v>
      </c>
      <c r="I114" s="14">
        <f t="shared" si="5"/>
        <v>0.016840277777777777</v>
      </c>
      <c r="J114" s="14">
        <f>G114-INDEX($G$5:$G$226,MATCH(D114,$D$5:$D$226,0))</f>
        <v>0.016840277777777777</v>
      </c>
    </row>
    <row r="115" spans="1:10" ht="15" customHeight="1">
      <c r="A115" s="13">
        <v>111</v>
      </c>
      <c r="B115" s="19" t="s">
        <v>228</v>
      </c>
      <c r="C115" s="19" t="s">
        <v>229</v>
      </c>
      <c r="D115" s="13" t="s">
        <v>255</v>
      </c>
      <c r="E115" s="19" t="s">
        <v>68</v>
      </c>
      <c r="F115" s="37">
        <v>0.03930555555555556</v>
      </c>
      <c r="G115" s="37">
        <v>0.03930555555555556</v>
      </c>
      <c r="H115" s="13" t="str">
        <f t="shared" si="4"/>
        <v>6.17/km</v>
      </c>
      <c r="I115" s="14">
        <f t="shared" si="5"/>
        <v>0.016944444444444446</v>
      </c>
      <c r="J115" s="14">
        <f>G115-INDEX($G$5:$G$226,MATCH(D115,$D$5:$D$226,0))</f>
        <v>0.016944444444444446</v>
      </c>
    </row>
    <row r="116" spans="1:10" ht="15" customHeight="1">
      <c r="A116" s="13">
        <v>112</v>
      </c>
      <c r="B116" s="19" t="s">
        <v>230</v>
      </c>
      <c r="C116" s="19" t="s">
        <v>231</v>
      </c>
      <c r="D116" s="13" t="s">
        <v>255</v>
      </c>
      <c r="E116" s="19" t="s">
        <v>18</v>
      </c>
      <c r="F116" s="37">
        <v>0.039560185185185184</v>
      </c>
      <c r="G116" s="37">
        <v>0.039560185185185184</v>
      </c>
      <c r="H116" s="13" t="str">
        <f t="shared" si="4"/>
        <v>6.20/km</v>
      </c>
      <c r="I116" s="14">
        <f t="shared" si="5"/>
        <v>0.01719907407407407</v>
      </c>
      <c r="J116" s="14">
        <f>G116-INDEX($G$5:$G$226,MATCH(D116,$D$5:$D$226,0))</f>
        <v>0.01719907407407407</v>
      </c>
    </row>
    <row r="117" spans="1:10" ht="15" customHeight="1">
      <c r="A117" s="13">
        <v>113</v>
      </c>
      <c r="B117" s="19" t="s">
        <v>232</v>
      </c>
      <c r="C117" s="19" t="s">
        <v>233</v>
      </c>
      <c r="D117" s="13" t="s">
        <v>255</v>
      </c>
      <c r="E117" s="19" t="s">
        <v>18</v>
      </c>
      <c r="F117" s="37">
        <v>0.039560185185185184</v>
      </c>
      <c r="G117" s="37">
        <v>0.039560185185185184</v>
      </c>
      <c r="H117" s="13" t="str">
        <f t="shared" si="4"/>
        <v>6.20/km</v>
      </c>
      <c r="I117" s="14">
        <f t="shared" si="5"/>
        <v>0.01719907407407407</v>
      </c>
      <c r="J117" s="14">
        <f>G117-INDEX($G$5:$G$226,MATCH(D117,$D$5:$D$226,0))</f>
        <v>0.01719907407407407</v>
      </c>
    </row>
    <row r="118" spans="1:10" ht="15" customHeight="1">
      <c r="A118" s="13">
        <v>114</v>
      </c>
      <c r="B118" s="19" t="s">
        <v>234</v>
      </c>
      <c r="C118" s="19" t="s">
        <v>235</v>
      </c>
      <c r="D118" s="13" t="s">
        <v>255</v>
      </c>
      <c r="E118" s="19" t="s">
        <v>18</v>
      </c>
      <c r="F118" s="37">
        <v>0.039560185185185184</v>
      </c>
      <c r="G118" s="37">
        <v>0.039560185185185184</v>
      </c>
      <c r="H118" s="13" t="str">
        <f t="shared" si="4"/>
        <v>6.20/km</v>
      </c>
      <c r="I118" s="14">
        <f t="shared" si="5"/>
        <v>0.01719907407407407</v>
      </c>
      <c r="J118" s="14">
        <f>G118-INDEX($G$5:$G$226,MATCH(D118,$D$5:$D$226,0))</f>
        <v>0.01719907407407407</v>
      </c>
    </row>
    <row r="119" spans="1:10" ht="15" customHeight="1">
      <c r="A119" s="13">
        <v>115</v>
      </c>
      <c r="B119" s="19" t="s">
        <v>236</v>
      </c>
      <c r="C119" s="19" t="s">
        <v>237</v>
      </c>
      <c r="D119" s="13" t="s">
        <v>255</v>
      </c>
      <c r="E119" s="19" t="s">
        <v>50</v>
      </c>
      <c r="F119" s="37">
        <v>0.040879629629629634</v>
      </c>
      <c r="G119" s="37">
        <v>0.040879629629629634</v>
      </c>
      <c r="H119" s="13" t="str">
        <f t="shared" si="4"/>
        <v>6.32/km</v>
      </c>
      <c r="I119" s="14">
        <f t="shared" si="5"/>
        <v>0.01851851851851852</v>
      </c>
      <c r="J119" s="14">
        <f>G119-INDEX($G$5:$G$226,MATCH(D119,$D$5:$D$226,0))</f>
        <v>0.01851851851851852</v>
      </c>
    </row>
    <row r="120" spans="1:10" ht="15" customHeight="1">
      <c r="A120" s="13">
        <v>116</v>
      </c>
      <c r="B120" s="19" t="s">
        <v>238</v>
      </c>
      <c r="C120" s="19" t="s">
        <v>73</v>
      </c>
      <c r="D120" s="13" t="s">
        <v>255</v>
      </c>
      <c r="E120" s="19" t="s">
        <v>239</v>
      </c>
      <c r="F120" s="37">
        <v>0.04109953703703704</v>
      </c>
      <c r="G120" s="37">
        <v>0.04109953703703704</v>
      </c>
      <c r="H120" s="13" t="str">
        <f t="shared" si="4"/>
        <v>6.35/km</v>
      </c>
      <c r="I120" s="14">
        <f t="shared" si="5"/>
        <v>0.018738425925925926</v>
      </c>
      <c r="J120" s="14">
        <f>G120-INDEX($G$5:$G$226,MATCH(D120,$D$5:$D$226,0))</f>
        <v>0.018738425925925926</v>
      </c>
    </row>
    <row r="121" spans="1:10" ht="15" customHeight="1">
      <c r="A121" s="13">
        <v>117</v>
      </c>
      <c r="B121" s="19" t="s">
        <v>240</v>
      </c>
      <c r="C121" s="19" t="s">
        <v>49</v>
      </c>
      <c r="D121" s="13" t="s">
        <v>255</v>
      </c>
      <c r="E121" s="19" t="s">
        <v>18</v>
      </c>
      <c r="F121" s="37">
        <v>0.041157407407407406</v>
      </c>
      <c r="G121" s="37">
        <v>0.041157407407407406</v>
      </c>
      <c r="H121" s="13" t="str">
        <f t="shared" si="4"/>
        <v>6.35/km</v>
      </c>
      <c r="I121" s="14">
        <f t="shared" si="5"/>
        <v>0.018796296296296294</v>
      </c>
      <c r="J121" s="14">
        <f>G121-INDEX($G$5:$G$226,MATCH(D121,$D$5:$D$226,0))</f>
        <v>0.018796296296296294</v>
      </c>
    </row>
    <row r="122" spans="1:10" ht="15" customHeight="1">
      <c r="A122" s="13">
        <v>118</v>
      </c>
      <c r="B122" s="19" t="s">
        <v>241</v>
      </c>
      <c r="C122" s="19" t="s">
        <v>242</v>
      </c>
      <c r="D122" s="13" t="s">
        <v>255</v>
      </c>
      <c r="E122" s="19" t="s">
        <v>18</v>
      </c>
      <c r="F122" s="37">
        <v>0.041157407407407406</v>
      </c>
      <c r="G122" s="37">
        <v>0.041157407407407406</v>
      </c>
      <c r="H122" s="13" t="str">
        <f t="shared" si="4"/>
        <v>6.35/km</v>
      </c>
      <c r="I122" s="14">
        <f t="shared" si="5"/>
        <v>0.018796296296296294</v>
      </c>
      <c r="J122" s="14">
        <f>G122-INDEX($G$5:$G$226,MATCH(D122,$D$5:$D$226,0))</f>
        <v>0.018796296296296294</v>
      </c>
    </row>
    <row r="123" spans="1:10" ht="15" customHeight="1">
      <c r="A123" s="13">
        <v>119</v>
      </c>
      <c r="B123" s="19" t="s">
        <v>243</v>
      </c>
      <c r="C123" s="19" t="s">
        <v>244</v>
      </c>
      <c r="D123" s="13" t="s">
        <v>255</v>
      </c>
      <c r="E123" s="19" t="s">
        <v>68</v>
      </c>
      <c r="F123" s="37">
        <v>0.041226851851851855</v>
      </c>
      <c r="G123" s="37">
        <v>0.041226851851851855</v>
      </c>
      <c r="H123" s="13" t="str">
        <f t="shared" si="4"/>
        <v>6.36/km</v>
      </c>
      <c r="I123" s="14">
        <f t="shared" si="5"/>
        <v>0.018865740740740742</v>
      </c>
      <c r="J123" s="14">
        <f>G123-INDEX($G$5:$G$226,MATCH(D123,$D$5:$D$226,0))</f>
        <v>0.018865740740740742</v>
      </c>
    </row>
    <row r="124" spans="1:10" ht="15" customHeight="1">
      <c r="A124" s="13">
        <v>120</v>
      </c>
      <c r="B124" s="19" t="s">
        <v>245</v>
      </c>
      <c r="C124" s="19" t="s">
        <v>152</v>
      </c>
      <c r="D124" s="13" t="s">
        <v>255</v>
      </c>
      <c r="E124" s="19" t="s">
        <v>18</v>
      </c>
      <c r="F124" s="37">
        <v>0.04348379629629629</v>
      </c>
      <c r="G124" s="37">
        <v>0.04348379629629629</v>
      </c>
      <c r="H124" s="13" t="str">
        <f t="shared" si="4"/>
        <v>6.57/km</v>
      </c>
      <c r="I124" s="14">
        <f t="shared" si="5"/>
        <v>0.02112268518518518</v>
      </c>
      <c r="J124" s="14">
        <f>G124-INDEX($G$5:$G$226,MATCH(D124,$D$5:$D$226,0))</f>
        <v>0.02112268518518518</v>
      </c>
    </row>
    <row r="125" spans="1:10" ht="15" customHeight="1">
      <c r="A125" s="13">
        <v>121</v>
      </c>
      <c r="B125" s="19" t="s">
        <v>246</v>
      </c>
      <c r="C125" s="19" t="s">
        <v>247</v>
      </c>
      <c r="D125" s="13" t="s">
        <v>255</v>
      </c>
      <c r="E125" s="19" t="s">
        <v>18</v>
      </c>
      <c r="F125" s="37">
        <v>0.04356481481481481</v>
      </c>
      <c r="G125" s="37">
        <v>0.04356481481481481</v>
      </c>
      <c r="H125" s="13" t="str">
        <f t="shared" si="4"/>
        <v>6.58/km</v>
      </c>
      <c r="I125" s="14">
        <f t="shared" si="5"/>
        <v>0.0212037037037037</v>
      </c>
      <c r="J125" s="14">
        <f>G125-INDEX($G$5:$G$226,MATCH(D125,$D$5:$D$226,0))</f>
        <v>0.0212037037037037</v>
      </c>
    </row>
    <row r="126" spans="1:10" ht="15" customHeight="1">
      <c r="A126" s="13">
        <v>122</v>
      </c>
      <c r="B126" s="19" t="s">
        <v>248</v>
      </c>
      <c r="C126" s="19" t="s">
        <v>73</v>
      </c>
      <c r="D126" s="13" t="s">
        <v>255</v>
      </c>
      <c r="E126" s="19" t="s">
        <v>148</v>
      </c>
      <c r="F126" s="37">
        <v>0.04384259259259259</v>
      </c>
      <c r="G126" s="37">
        <v>0.04384259259259259</v>
      </c>
      <c r="H126" s="13" t="str">
        <f t="shared" si="4"/>
        <v>7.01/km</v>
      </c>
      <c r="I126" s="14">
        <f t="shared" si="5"/>
        <v>0.02148148148148148</v>
      </c>
      <c r="J126" s="14">
        <f>G126-INDEX($G$5:$G$226,MATCH(D126,$D$5:$D$226,0))</f>
        <v>0.02148148148148148</v>
      </c>
    </row>
    <row r="127" spans="1:10" ht="15" customHeight="1">
      <c r="A127" s="13">
        <v>123</v>
      </c>
      <c r="B127" s="19" t="s">
        <v>49</v>
      </c>
      <c r="C127" s="19" t="s">
        <v>249</v>
      </c>
      <c r="D127" s="13" t="s">
        <v>255</v>
      </c>
      <c r="E127" s="19" t="s">
        <v>71</v>
      </c>
      <c r="F127" s="37">
        <v>0.044675925925925924</v>
      </c>
      <c r="G127" s="37">
        <v>0.044675925925925924</v>
      </c>
      <c r="H127" s="13" t="str">
        <f t="shared" si="4"/>
        <v>7.09/km</v>
      </c>
      <c r="I127" s="14">
        <f t="shared" si="5"/>
        <v>0.02231481481481481</v>
      </c>
      <c r="J127" s="14">
        <f>G127-INDEX($G$5:$G$226,MATCH(D127,$D$5:$D$226,0))</f>
        <v>0.02231481481481481</v>
      </c>
    </row>
    <row r="128" spans="1:10" ht="15" customHeight="1">
      <c r="A128" s="13">
        <v>124</v>
      </c>
      <c r="B128" s="19" t="s">
        <v>250</v>
      </c>
      <c r="C128" s="19" t="s">
        <v>251</v>
      </c>
      <c r="D128" s="13" t="s">
        <v>255</v>
      </c>
      <c r="E128" s="19" t="s">
        <v>18</v>
      </c>
      <c r="F128" s="37">
        <v>0.04541666666666667</v>
      </c>
      <c r="G128" s="37">
        <v>0.04541666666666667</v>
      </c>
      <c r="H128" s="13" t="str">
        <f t="shared" si="4"/>
        <v>7.16/km</v>
      </c>
      <c r="I128" s="14">
        <f t="shared" si="5"/>
        <v>0.023055555555555555</v>
      </c>
      <c r="J128" s="14">
        <f>G128-INDEX($G$5:$G$226,MATCH(D128,$D$5:$D$226,0))</f>
        <v>0.023055555555555555</v>
      </c>
    </row>
    <row r="129" spans="1:10" ht="15" customHeight="1">
      <c r="A129" s="13">
        <v>125</v>
      </c>
      <c r="B129" s="19" t="s">
        <v>252</v>
      </c>
      <c r="C129" s="19" t="s">
        <v>253</v>
      </c>
      <c r="D129" s="13" t="s">
        <v>255</v>
      </c>
      <c r="E129" s="19" t="s">
        <v>18</v>
      </c>
      <c r="F129" s="37">
        <v>0.04541666666666667</v>
      </c>
      <c r="G129" s="37">
        <v>0.04541666666666667</v>
      </c>
      <c r="H129" s="13" t="str">
        <f t="shared" si="4"/>
        <v>7.16/km</v>
      </c>
      <c r="I129" s="14">
        <f t="shared" si="5"/>
        <v>0.023055555555555555</v>
      </c>
      <c r="J129" s="14">
        <f>G129-INDEX($G$5:$G$226,MATCH(D129,$D$5:$D$226,0))</f>
        <v>0.023055555555555555</v>
      </c>
    </row>
    <row r="130" spans="1:10" ht="15" customHeight="1">
      <c r="A130" s="17">
        <v>126</v>
      </c>
      <c r="B130" s="20" t="s">
        <v>254</v>
      </c>
      <c r="C130" s="20" t="s">
        <v>125</v>
      </c>
      <c r="D130" s="17" t="s">
        <v>255</v>
      </c>
      <c r="E130" s="20" t="s">
        <v>13</v>
      </c>
      <c r="F130" s="38">
        <v>0.04722222222222222</v>
      </c>
      <c r="G130" s="38">
        <v>0.04722222222222222</v>
      </c>
      <c r="H130" s="17" t="str">
        <f t="shared" si="4"/>
        <v>7.33/km</v>
      </c>
      <c r="I130" s="16">
        <f t="shared" si="5"/>
        <v>0.024861111111111108</v>
      </c>
      <c r="J130" s="16">
        <f>G130-INDEX($G$5:$G$226,MATCH(D130,$D$5:$D$226,0))</f>
        <v>0.024861111111111108</v>
      </c>
    </row>
  </sheetData>
  <sheetProtection/>
  <autoFilter ref="A4:J1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 sulle Strade dell'Ente Maremma</v>
      </c>
      <c r="B1" s="33"/>
      <c r="C1" s="34"/>
    </row>
    <row r="2" spans="1:3" ht="24" customHeight="1">
      <c r="A2" s="30" t="str">
        <f>Individuale!A2</f>
        <v>3ª edizione </v>
      </c>
      <c r="B2" s="30"/>
      <c r="C2" s="30"/>
    </row>
    <row r="3" spans="1:3" ht="24" customHeight="1">
      <c r="A3" s="35" t="str">
        <f>Individuale!A3</f>
        <v>Borgo di Ceri - Cerveteri (RM) Italia - Sabato 26/07/2014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18</v>
      </c>
      <c r="C5" s="26">
        <v>22</v>
      </c>
    </row>
    <row r="6" spans="1:3" ht="15" customHeight="1">
      <c r="A6" s="13">
        <v>2</v>
      </c>
      <c r="B6" s="19" t="s">
        <v>259</v>
      </c>
      <c r="C6" s="23">
        <v>16</v>
      </c>
    </row>
    <row r="7" spans="1:3" ht="15" customHeight="1">
      <c r="A7" s="13">
        <v>3</v>
      </c>
      <c r="B7" s="19" t="s">
        <v>13</v>
      </c>
      <c r="C7" s="23">
        <v>10</v>
      </c>
    </row>
    <row r="8" spans="1:3" ht="15" customHeight="1">
      <c r="A8" s="13">
        <v>4</v>
      </c>
      <c r="B8" s="19" t="s">
        <v>50</v>
      </c>
      <c r="C8" s="23">
        <v>9</v>
      </c>
    </row>
    <row r="9" spans="1:3" ht="15" customHeight="1">
      <c r="A9" s="13">
        <v>5</v>
      </c>
      <c r="B9" s="19" t="s">
        <v>68</v>
      </c>
      <c r="C9" s="23">
        <v>7</v>
      </c>
    </row>
    <row r="10" spans="1:3" ht="15" customHeight="1">
      <c r="A10" s="13">
        <v>6</v>
      </c>
      <c r="B10" s="19" t="s">
        <v>95</v>
      </c>
      <c r="C10" s="23">
        <v>7</v>
      </c>
    </row>
    <row r="11" spans="1:3" ht="15" customHeight="1">
      <c r="A11" s="21">
        <v>7</v>
      </c>
      <c r="B11" s="25" t="s">
        <v>260</v>
      </c>
      <c r="C11" s="27">
        <v>5</v>
      </c>
    </row>
    <row r="12" spans="1:3" ht="15" customHeight="1">
      <c r="A12" s="13">
        <v>8</v>
      </c>
      <c r="B12" s="19" t="s">
        <v>71</v>
      </c>
      <c r="C12" s="23">
        <v>4</v>
      </c>
    </row>
    <row r="13" spans="1:3" ht="15" customHeight="1">
      <c r="A13" s="13">
        <v>9</v>
      </c>
      <c r="B13" s="19" t="s">
        <v>56</v>
      </c>
      <c r="C13" s="23">
        <v>4</v>
      </c>
    </row>
    <row r="14" spans="1:3" ht="15" customHeight="1">
      <c r="A14" s="13">
        <v>10</v>
      </c>
      <c r="B14" s="19" t="s">
        <v>76</v>
      </c>
      <c r="C14" s="23">
        <v>4</v>
      </c>
    </row>
    <row r="15" spans="1:3" ht="15" customHeight="1">
      <c r="A15" s="13">
        <v>11</v>
      </c>
      <c r="B15" s="19" t="s">
        <v>140</v>
      </c>
      <c r="C15" s="23">
        <v>3</v>
      </c>
    </row>
    <row r="16" spans="1:3" ht="15" customHeight="1">
      <c r="A16" s="13">
        <v>12</v>
      </c>
      <c r="B16" s="19" t="s">
        <v>33</v>
      </c>
      <c r="C16" s="23">
        <v>3</v>
      </c>
    </row>
    <row r="17" spans="1:3" ht="15" customHeight="1">
      <c r="A17" s="13">
        <v>13</v>
      </c>
      <c r="B17" s="19" t="s">
        <v>88</v>
      </c>
      <c r="C17" s="23">
        <v>2</v>
      </c>
    </row>
    <row r="18" spans="1:3" ht="15" customHeight="1">
      <c r="A18" s="13">
        <v>14</v>
      </c>
      <c r="B18" s="19" t="s">
        <v>24</v>
      </c>
      <c r="C18" s="23">
        <v>2</v>
      </c>
    </row>
    <row r="19" spans="1:3" ht="15" customHeight="1">
      <c r="A19" s="13">
        <v>15</v>
      </c>
      <c r="B19" s="19" t="s">
        <v>62</v>
      </c>
      <c r="C19" s="23">
        <v>2</v>
      </c>
    </row>
    <row r="20" spans="1:3" ht="15" customHeight="1">
      <c r="A20" s="13">
        <v>16</v>
      </c>
      <c r="B20" s="19" t="s">
        <v>78</v>
      </c>
      <c r="C20" s="23">
        <v>2</v>
      </c>
    </row>
    <row r="21" spans="1:3" ht="15" customHeight="1">
      <c r="A21" s="13">
        <v>17</v>
      </c>
      <c r="B21" s="19" t="s">
        <v>110</v>
      </c>
      <c r="C21" s="23">
        <v>2</v>
      </c>
    </row>
    <row r="22" spans="1:3" ht="15" customHeight="1">
      <c r="A22" s="13">
        <v>18</v>
      </c>
      <c r="B22" s="19" t="s">
        <v>148</v>
      </c>
      <c r="C22" s="23">
        <v>2</v>
      </c>
    </row>
    <row r="23" spans="1:3" ht="15" customHeight="1">
      <c r="A23" s="13">
        <v>19</v>
      </c>
      <c r="B23" s="19" t="s">
        <v>35</v>
      </c>
      <c r="C23" s="23">
        <v>2</v>
      </c>
    </row>
    <row r="24" spans="1:3" ht="15" customHeight="1">
      <c r="A24" s="13">
        <v>20</v>
      </c>
      <c r="B24" s="19" t="s">
        <v>106</v>
      </c>
      <c r="C24" s="23">
        <v>1</v>
      </c>
    </row>
    <row r="25" spans="1:3" ht="15" customHeight="1">
      <c r="A25" s="13">
        <v>21</v>
      </c>
      <c r="B25" s="19" t="s">
        <v>59</v>
      </c>
      <c r="C25" s="23">
        <v>1</v>
      </c>
    </row>
    <row r="26" spans="1:3" ht="15" customHeight="1">
      <c r="A26" s="13">
        <v>22</v>
      </c>
      <c r="B26" s="19" t="s">
        <v>21</v>
      </c>
      <c r="C26" s="23">
        <v>1</v>
      </c>
    </row>
    <row r="27" spans="1:3" ht="15" customHeight="1">
      <c r="A27" s="13">
        <v>23</v>
      </c>
      <c r="B27" s="19" t="s">
        <v>239</v>
      </c>
      <c r="C27" s="23">
        <v>1</v>
      </c>
    </row>
    <row r="28" spans="1:3" ht="15" customHeight="1">
      <c r="A28" s="13">
        <v>24</v>
      </c>
      <c r="B28" s="19" t="s">
        <v>160</v>
      </c>
      <c r="C28" s="23">
        <v>1</v>
      </c>
    </row>
    <row r="29" spans="1:3" ht="15" customHeight="1">
      <c r="A29" s="13">
        <v>25</v>
      </c>
      <c r="B29" s="19" t="s">
        <v>108</v>
      </c>
      <c r="C29" s="23">
        <v>1</v>
      </c>
    </row>
    <row r="30" spans="1:3" ht="15" customHeight="1">
      <c r="A30" s="13">
        <v>26</v>
      </c>
      <c r="B30" s="19" t="s">
        <v>91</v>
      </c>
      <c r="C30" s="23">
        <v>1</v>
      </c>
    </row>
    <row r="31" spans="1:3" ht="15" customHeight="1">
      <c r="A31" s="13">
        <v>27</v>
      </c>
      <c r="B31" s="19" t="s">
        <v>103</v>
      </c>
      <c r="C31" s="23">
        <v>1</v>
      </c>
    </row>
    <row r="32" spans="1:3" ht="15" customHeight="1">
      <c r="A32" s="13">
        <v>28</v>
      </c>
      <c r="B32" s="19" t="s">
        <v>188</v>
      </c>
      <c r="C32" s="23">
        <v>1</v>
      </c>
    </row>
    <row r="33" spans="1:3" ht="15" customHeight="1">
      <c r="A33" s="13">
        <v>29</v>
      </c>
      <c r="B33" s="19" t="s">
        <v>98</v>
      </c>
      <c r="C33" s="23">
        <v>1</v>
      </c>
    </row>
    <row r="34" spans="1:3" ht="15" customHeight="1">
      <c r="A34" s="13">
        <v>30</v>
      </c>
      <c r="B34" s="19" t="s">
        <v>83</v>
      </c>
      <c r="C34" s="23">
        <v>1</v>
      </c>
    </row>
    <row r="35" spans="1:3" ht="15" customHeight="1">
      <c r="A35" s="13">
        <v>31</v>
      </c>
      <c r="B35" s="19" t="s">
        <v>86</v>
      </c>
      <c r="C35" s="23">
        <v>1</v>
      </c>
    </row>
    <row r="36" spans="1:3" ht="15" customHeight="1">
      <c r="A36" s="13">
        <v>32</v>
      </c>
      <c r="B36" s="19" t="s">
        <v>53</v>
      </c>
      <c r="C36" s="23">
        <v>1</v>
      </c>
    </row>
    <row r="37" spans="1:3" ht="15" customHeight="1">
      <c r="A37" s="13">
        <v>33</v>
      </c>
      <c r="B37" s="19" t="s">
        <v>45</v>
      </c>
      <c r="C37" s="23">
        <v>1</v>
      </c>
    </row>
    <row r="38" spans="1:3" ht="15" customHeight="1">
      <c r="A38" s="13">
        <v>34</v>
      </c>
      <c r="B38" s="19" t="s">
        <v>171</v>
      </c>
      <c r="C38" s="23">
        <v>1</v>
      </c>
    </row>
    <row r="39" spans="1:3" ht="15" customHeight="1">
      <c r="A39" s="13">
        <v>35</v>
      </c>
      <c r="B39" s="19" t="s">
        <v>121</v>
      </c>
      <c r="C39" s="23">
        <v>1</v>
      </c>
    </row>
    <row r="40" spans="1:3" ht="15" customHeight="1">
      <c r="A40" s="13">
        <v>36</v>
      </c>
      <c r="B40" s="19" t="s">
        <v>222</v>
      </c>
      <c r="C40" s="23">
        <v>1</v>
      </c>
    </row>
    <row r="41" spans="1:3" ht="15" customHeight="1">
      <c r="A41" s="17">
        <v>37</v>
      </c>
      <c r="B41" s="20" t="s">
        <v>143</v>
      </c>
      <c r="C41" s="24">
        <v>1</v>
      </c>
    </row>
    <row r="42" ht="12.75">
      <c r="C42" s="2">
        <f>SUM(C5:C41)</f>
        <v>126</v>
      </c>
    </row>
  </sheetData>
  <sheetProtection/>
  <autoFilter ref="A4:C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2014-08-03T13:23:23Z</dcterms:modified>
  <cp:category/>
  <cp:version/>
  <cp:contentType/>
  <cp:contentStatus/>
</cp:coreProperties>
</file>