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<sst xmlns="http://schemas.openxmlformats.org/spreadsheetml/2006/main" count="473" uniqueCount="276">
  <si>
    <t>ANIELLO</t>
  </si>
  <si>
    <t>ESPOSITO</t>
  </si>
  <si>
    <t>ORAZIO</t>
  </si>
  <si>
    <t>ANNA</t>
  </si>
  <si>
    <t>CIRO</t>
  </si>
  <si>
    <t>GIANNETTI</t>
  </si>
  <si>
    <t>FELICE</t>
  </si>
  <si>
    <t>GRECO</t>
  </si>
  <si>
    <t>ROSSELLA</t>
  </si>
  <si>
    <t>DE MARCO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</si>
  <si>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</si>
  <si>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</si>
  <si>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</si>
  <si>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</si>
  <si>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</si>
  <si>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</si>
  <si>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</si>
  <si>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</si>
  <si>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</si>
  <si>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CHRISTIAN</t>
  </si>
  <si>
    <t>SALVATORE</t>
  </si>
  <si>
    <t>ANDREA</t>
  </si>
  <si>
    <t>GIOVANNI</t>
  </si>
  <si>
    <t>ALESSANDRO</t>
  </si>
  <si>
    <t>GIUSEPPE</t>
  </si>
  <si>
    <t>FARINA</t>
  </si>
  <si>
    <t>MASSIMO</t>
  </si>
  <si>
    <t>MANCINI</t>
  </si>
  <si>
    <t>FRANCESCO</t>
  </si>
  <si>
    <t>MARIO</t>
  </si>
  <si>
    <t>MARCO</t>
  </si>
  <si>
    <t>LUCIANO</t>
  </si>
  <si>
    <t>MICHELE</t>
  </si>
  <si>
    <t>ANTONIO</t>
  </si>
  <si>
    <t>VINCENZO</t>
  </si>
  <si>
    <t>RICCARDO</t>
  </si>
  <si>
    <t>MAURIZIO</t>
  </si>
  <si>
    <t>SILVESTRI</t>
  </si>
  <si>
    <t>ROSARIO</t>
  </si>
  <si>
    <t>BIANCHI</t>
  </si>
  <si>
    <t>LOREDANA</t>
  </si>
  <si>
    <t>CINZIA</t>
  </si>
  <si>
    <t>ANTONELLA</t>
  </si>
  <si>
    <t>FRANCO</t>
  </si>
  <si>
    <t>CARMELA</t>
  </si>
  <si>
    <t>ROMANO</t>
  </si>
  <si>
    <t>SERGIO</t>
  </si>
  <si>
    <t>TOMMASO</t>
  </si>
  <si>
    <t>LAURA</t>
  </si>
  <si>
    <t>Distanza dal 1° classif</t>
  </si>
  <si>
    <t>Distanza dal 1° di categoria</t>
  </si>
  <si>
    <t>SIMMEL COLLEFERRO</t>
  </si>
  <si>
    <t>VENDITTI</t>
  </si>
  <si>
    <t>FILIPPO</t>
  </si>
  <si>
    <t>AGOSTINO</t>
  </si>
  <si>
    <t>NORCIA</t>
  </si>
  <si>
    <t>CAROLA</t>
  </si>
  <si>
    <t>FIORINI</t>
  </si>
  <si>
    <t>DI PRINCIPE</t>
  </si>
  <si>
    <t>Giro delle Contrade</t>
  </si>
  <si>
    <t>17ª edizione</t>
  </si>
  <si>
    <t>Trivio di Formia (LT) Italia - Domenica 08/07/2012</t>
  </si>
  <si>
    <t>MARHNAOUI</t>
  </si>
  <si>
    <t>TARIK</t>
  </si>
  <si>
    <t>M_C30</t>
  </si>
  <si>
    <t>COLLEFERRO ATLETICA</t>
  </si>
  <si>
    <t>ZAIN</t>
  </si>
  <si>
    <t>JAOUAD</t>
  </si>
  <si>
    <t>M_A20</t>
  </si>
  <si>
    <t>A.S.D. RUNNING EVOLUTION</t>
  </si>
  <si>
    <t>DI PUOTI</t>
  </si>
  <si>
    <t>M_D35</t>
  </si>
  <si>
    <t>TIFATA RUNNERS CASERTA</t>
  </si>
  <si>
    <t>PIERMATTEO</t>
  </si>
  <si>
    <t>GENNARO</t>
  </si>
  <si>
    <t>M_E40</t>
  </si>
  <si>
    <t>AZZURRA GARBAGNATE M.SE</t>
  </si>
  <si>
    <t>POMPA</t>
  </si>
  <si>
    <t>80° RAV ROMA</t>
  </si>
  <si>
    <t>LAVIOLA</t>
  </si>
  <si>
    <t>ATL. AMATORI FIAT CASSINO</t>
  </si>
  <si>
    <t>CAPOTOSTO</t>
  </si>
  <si>
    <t>ASD FONDI RUNNERS 2010</t>
  </si>
  <si>
    <t>TERSIGNI</t>
  </si>
  <si>
    <t>ATTILIO</t>
  </si>
  <si>
    <t>M_F45</t>
  </si>
  <si>
    <t>S.S. LAZIO ATLETICA LEGGERA</t>
  </si>
  <si>
    <t>IACOVONE</t>
  </si>
  <si>
    <t>DIEGO</t>
  </si>
  <si>
    <t>MANDARELLO</t>
  </si>
  <si>
    <t>STEFANIO</t>
  </si>
  <si>
    <t>DI GIROLAMO</t>
  </si>
  <si>
    <t>ATLETICA HERMADA</t>
  </si>
  <si>
    <t>TOMAO</t>
  </si>
  <si>
    <t>M_G50</t>
  </si>
  <si>
    <t>POLI GOLFO</t>
  </si>
  <si>
    <t>CAIAZZO</t>
  </si>
  <si>
    <t>Unica</t>
  </si>
  <si>
    <t>RUNNING CLUB FUTURA</t>
  </si>
  <si>
    <t>ACCIARINO</t>
  </si>
  <si>
    <t>OLIMPIC MARINA</t>
  </si>
  <si>
    <t>DE CAVE</t>
  </si>
  <si>
    <t>LATINA RUNNERS</t>
  </si>
  <si>
    <t>ZONZIN</t>
  </si>
  <si>
    <t>FITNES MONTELLO</t>
  </si>
  <si>
    <t>MAGLIOCCA</t>
  </si>
  <si>
    <t>G.S.D. FIAMME ARGENTO</t>
  </si>
  <si>
    <t>REALE</t>
  </si>
  <si>
    <t>M_H55</t>
  </si>
  <si>
    <t>ASD OPOA PLUS ULTRA</t>
  </si>
  <si>
    <t>PELLEGRINO</t>
  </si>
  <si>
    <t>NARDONE</t>
  </si>
  <si>
    <t>AMATORI LECCO</t>
  </si>
  <si>
    <t>AGUS</t>
  </si>
  <si>
    <t>LITTORALE</t>
  </si>
  <si>
    <t>Atletica Sabaudia</t>
  </si>
  <si>
    <t>LISI</t>
  </si>
  <si>
    <t>ATL. CLUB NAUTICO GAETA</t>
  </si>
  <si>
    <t>PATRIZIA</t>
  </si>
  <si>
    <t>CIARAMAGLIA</t>
  </si>
  <si>
    <t>NACCA</t>
  </si>
  <si>
    <t>DELLO STRITTO</t>
  </si>
  <si>
    <t>MOLITIERNO</t>
  </si>
  <si>
    <t>ASD PRO SPORT AKERY</t>
  </si>
  <si>
    <t>ASD AMICI DEL POD. MADDALONI</t>
  </si>
  <si>
    <t>CIOPPA</t>
  </si>
  <si>
    <t>PETRARCA</t>
  </si>
  <si>
    <t>INGROSSO</t>
  </si>
  <si>
    <t>DI NUCCI</t>
  </si>
  <si>
    <t>D'ANGELO</t>
  </si>
  <si>
    <t>ANTONIETTA</t>
  </si>
  <si>
    <t>DE MEO</t>
  </si>
  <si>
    <t>MUZZO</t>
  </si>
  <si>
    <t>FUSIELLO</t>
  </si>
  <si>
    <t>A.S.D.  ATL. MARANO</t>
  </si>
  <si>
    <t>MORLANDO</t>
  </si>
  <si>
    <t>BELALBA</t>
  </si>
  <si>
    <t>QUALIZZA</t>
  </si>
  <si>
    <t>INGRID</t>
  </si>
  <si>
    <t>DI SAURO</t>
  </si>
  <si>
    <t>A.S.D. PODISTICA TERRACINA</t>
  </si>
  <si>
    <t>DI CIACCIO</t>
  </si>
  <si>
    <t>M_M70</t>
  </si>
  <si>
    <t>FRANZINO</t>
  </si>
  <si>
    <t>SABRINA</t>
  </si>
  <si>
    <t>D'ACUNTO</t>
  </si>
  <si>
    <t>PASQUALE</t>
  </si>
  <si>
    <t>PALMA</t>
  </si>
  <si>
    <t>MONTECUOLLO</t>
  </si>
  <si>
    <t>STEFANINO</t>
  </si>
  <si>
    <t>DI RUBBA</t>
  </si>
  <si>
    <t>CARMINE STANISLA</t>
  </si>
  <si>
    <t>CIPRO</t>
  </si>
  <si>
    <t>M_I60</t>
  </si>
  <si>
    <t>FABBIANO</t>
  </si>
  <si>
    <t>SIMEONE</t>
  </si>
  <si>
    <t>CORTELLESSA</t>
  </si>
  <si>
    <t>ERMINIO</t>
  </si>
  <si>
    <t>GATTI</t>
  </si>
  <si>
    <t>PHILIPO</t>
  </si>
  <si>
    <t>LIZZIO</t>
  </si>
  <si>
    <t>LEONARDO</t>
  </si>
  <si>
    <t>RONDINONE</t>
  </si>
  <si>
    <t>SCIARRETTA</t>
  </si>
  <si>
    <t>LOMBARDO</t>
  </si>
  <si>
    <t>PALLOTTA</t>
  </si>
  <si>
    <t>LUISA</t>
  </si>
  <si>
    <t>PAPA</t>
  </si>
  <si>
    <t>CARLA</t>
  </si>
  <si>
    <t>CARNEVALE</t>
  </si>
  <si>
    <t>M_L65</t>
  </si>
  <si>
    <t>ITOLLO</t>
  </si>
  <si>
    <t>NUNZIO</t>
  </si>
  <si>
    <t>RUBINO</t>
  </si>
  <si>
    <t>NELLO</t>
  </si>
  <si>
    <t>APROCIS RUNNERS TEAM</t>
  </si>
  <si>
    <t>PAGLIUCA</t>
  </si>
  <si>
    <t>IMMACOLATA</t>
  </si>
  <si>
    <t>CORINA</t>
  </si>
  <si>
    <t>ENEA</t>
  </si>
  <si>
    <t>SPOLETINI</t>
  </si>
  <si>
    <t>MARIA ROSARIA</t>
  </si>
  <si>
    <t>DI GAETANO</t>
  </si>
  <si>
    <t>PIERINO</t>
  </si>
  <si>
    <t>STRAVATO</t>
  </si>
  <si>
    <t>PARISELLA</t>
  </si>
  <si>
    <t>POLSINELLI</t>
  </si>
  <si>
    <t>ANNA FELICITA</t>
  </si>
  <si>
    <t>GRENGA</t>
  </si>
  <si>
    <t>ELENA</t>
  </si>
  <si>
    <t>STRUT</t>
  </si>
  <si>
    <t>GUIDA</t>
  </si>
  <si>
    <t>ATLETICA LATINA</t>
  </si>
  <si>
    <t>SANTILLO</t>
  </si>
  <si>
    <t>00:20:16</t>
  </si>
  <si>
    <t>00:21:15</t>
  </si>
  <si>
    <t>00:21:24</t>
  </si>
  <si>
    <t>00:21:28</t>
  </si>
  <si>
    <t>00:22:47</t>
  </si>
  <si>
    <t>00:23:44</t>
  </si>
  <si>
    <t>00:23:58</t>
  </si>
  <si>
    <t>00:24:32</t>
  </si>
  <si>
    <t>00:24:39</t>
  </si>
  <si>
    <t>00:24:42</t>
  </si>
  <si>
    <t>00:24:52</t>
  </si>
  <si>
    <t>00:25:10</t>
  </si>
  <si>
    <t>00:25:19</t>
  </si>
  <si>
    <t>00:25:40</t>
  </si>
  <si>
    <t>00:26:18</t>
  </si>
  <si>
    <t>00:26:20</t>
  </si>
  <si>
    <t>00:26:45</t>
  </si>
  <si>
    <t>00:26:52</t>
  </si>
  <si>
    <t>00:26:55</t>
  </si>
  <si>
    <t>00:27:03</t>
  </si>
  <si>
    <t>00:27:07</t>
  </si>
  <si>
    <t>00:27:10</t>
  </si>
  <si>
    <t>00:27:29</t>
  </si>
  <si>
    <t>00:27:31</t>
  </si>
  <si>
    <t>00:27:33</t>
  </si>
  <si>
    <t>00:27:35</t>
  </si>
  <si>
    <t>00:27:38</t>
  </si>
  <si>
    <t>00:28:05</t>
  </si>
  <si>
    <t>00:28:17</t>
  </si>
  <si>
    <t>00:28:19</t>
  </si>
  <si>
    <t>00:28:30</t>
  </si>
  <si>
    <t>00:28:33</t>
  </si>
  <si>
    <t>00:28:44</t>
  </si>
  <si>
    <t>00:28:55</t>
  </si>
  <si>
    <t>00:29:05</t>
  </si>
  <si>
    <t>00:29:37</t>
  </si>
  <si>
    <t>00:29:38</t>
  </si>
  <si>
    <t>00:30:03</t>
  </si>
  <si>
    <t>00:30:11</t>
  </si>
  <si>
    <t>00:30:20</t>
  </si>
  <si>
    <t>00:30:33</t>
  </si>
  <si>
    <t>00:30:45</t>
  </si>
  <si>
    <t>00:31:01</t>
  </si>
  <si>
    <t>00:31:19</t>
  </si>
  <si>
    <t>00:31:21</t>
  </si>
  <si>
    <t>00:31:26</t>
  </si>
  <si>
    <t>00:31:32</t>
  </si>
  <si>
    <t>00:31:33</t>
  </si>
  <si>
    <t>00:31:35</t>
  </si>
  <si>
    <t>00:31:55</t>
  </si>
  <si>
    <t>00:31:56</t>
  </si>
  <si>
    <t>00:32:29</t>
  </si>
  <si>
    <t>00:32:44</t>
  </si>
  <si>
    <t>00:32:51</t>
  </si>
  <si>
    <t>00:32:52</t>
  </si>
  <si>
    <t>00:33:37</t>
  </si>
  <si>
    <t>00:33:42</t>
  </si>
  <si>
    <t>00:33:46</t>
  </si>
  <si>
    <t>00:34:07</t>
  </si>
  <si>
    <t>00:34:13</t>
  </si>
  <si>
    <t>00:34:18</t>
  </si>
  <si>
    <t>00:34:41</t>
  </si>
  <si>
    <t>00:35:06</t>
  </si>
  <si>
    <t>00:35:08</t>
  </si>
  <si>
    <t>00:35:21</t>
  </si>
  <si>
    <t>00:35:28</t>
  </si>
  <si>
    <t>00:35:38</t>
  </si>
  <si>
    <t>00:35:44</t>
  </si>
  <si>
    <t>00:35:55</t>
  </si>
  <si>
    <t>00:36:40</t>
  </si>
  <si>
    <t>00:36:58</t>
  </si>
  <si>
    <t>00:37:40</t>
  </si>
  <si>
    <t>00:38:04</t>
  </si>
  <si>
    <t>00:39:17</t>
  </si>
  <si>
    <t>00:39:53</t>
  </si>
  <si>
    <t>00:41:04</t>
  </si>
  <si>
    <t>00:41:42</t>
  </si>
  <si>
    <t>00:41:46</t>
  </si>
  <si>
    <t>00:42:07</t>
  </si>
  <si>
    <t>00:42:30</t>
  </si>
  <si>
    <t>00:44:59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</si>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</sst>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0" fontId="46" fillId="35" borderId="12" xfId="46" applyFont="1" applyFill="1" applyBorder="1" applyAlignment="1">
      <alignment horizontal="center" vertical="center"/>
      <protection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59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60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61</v>
      </c>
      <c r="B3" s="32"/>
      <c r="C3" s="32"/>
      <c r="D3" s="32"/>
      <c r="E3" s="32"/>
      <c r="F3" s="32"/>
      <c r="G3" s="32"/>
      <c r="H3" s="15" t="s">
        <v>10</v>
      </c>
      <c r="I3" s="16">
        <v>7.2</v>
      </c>
    </row>
    <row r="4" spans="1:9" ht="37.5" customHeight="1">
      <c r="A4" s="17" t="s">
        <v>11</v>
      </c>
      <c r="B4" s="18" t="s">
        <v>12</v>
      </c>
      <c r="C4" s="19" t="s">
        <v>13</v>
      </c>
      <c r="D4" s="19" t="s">
        <v>14</v>
      </c>
      <c r="E4" s="20" t="s">
        <v>15</v>
      </c>
      <c r="F4" s="19" t="s">
        <v>16</v>
      </c>
      <c r="G4" s="19" t="s">
        <v>17</v>
      </c>
      <c r="H4" s="21" t="s">
        <v>49</v>
      </c>
      <c r="I4" s="21" t="s">
        <v>50</v>
      </c>
    </row>
    <row r="5" spans="1:9" s="3" customFormat="1" ht="15" customHeight="1">
      <c r="A5" s="14">
        <v>1</v>
      </c>
      <c r="B5" s="38" t="s">
        <v>62</v>
      </c>
      <c r="C5" s="38" t="s">
        <v>63</v>
      </c>
      <c r="D5" s="14" t="s">
        <v>64</v>
      </c>
      <c r="E5" s="38" t="s">
        <v>65</v>
      </c>
      <c r="F5" s="13" t="s">
        <v>194</v>
      </c>
      <c r="G5" s="14" t="str">
        <f aca="true" t="shared" si="0" ref="G5:G14">TEXT(INT((HOUR(F5)*3600+MINUTE(F5)*60+SECOND(F5))/$I$3/60),"0")&amp;"."&amp;TEXT(MOD((HOUR(F5)*3600+MINUTE(F5)*60+SECOND(F5))/$I$3,60),"00")&amp;"/km"</f>
        <v>2.49/km</v>
      </c>
      <c r="H5" s="12">
        <f aca="true" t="shared" si="1" ref="H5:H14">F5-$F$5</f>
        <v>0</v>
      </c>
      <c r="I5" s="12">
        <f>F5-INDEX($F$5:$F$2952,MATCH(D5,$D$5:$D$2952,0))</f>
        <v>0</v>
      </c>
    </row>
    <row r="6" spans="1:9" s="3" customFormat="1" ht="15" customHeight="1">
      <c r="A6" s="11">
        <v>2</v>
      </c>
      <c r="B6" s="39" t="s">
        <v>66</v>
      </c>
      <c r="C6" s="39" t="s">
        <v>67</v>
      </c>
      <c r="D6" s="11" t="s">
        <v>68</v>
      </c>
      <c r="E6" s="39" t="s">
        <v>69</v>
      </c>
      <c r="F6" s="10" t="s">
        <v>194</v>
      </c>
      <c r="G6" s="11" t="str">
        <f t="shared" si="0"/>
        <v>2.49/km</v>
      </c>
      <c r="H6" s="9">
        <f t="shared" si="1"/>
        <v>0</v>
      </c>
      <c r="I6" s="9">
        <f>F6-INDEX($F$5:$F$2952,MATCH(D6,$D$5:$D$2952,0))</f>
        <v>0</v>
      </c>
    </row>
    <row r="7" spans="1:9" s="3" customFormat="1" ht="15" customHeight="1">
      <c r="A7" s="11">
        <v>3</v>
      </c>
      <c r="B7" s="39" t="s">
        <v>70</v>
      </c>
      <c r="C7" s="39" t="s">
        <v>28</v>
      </c>
      <c r="D7" s="11" t="s">
        <v>71</v>
      </c>
      <c r="E7" s="39" t="s">
        <v>72</v>
      </c>
      <c r="F7" s="10" t="s">
        <v>195</v>
      </c>
      <c r="G7" s="11" t="str">
        <f t="shared" si="0"/>
        <v>2.57/km</v>
      </c>
      <c r="H7" s="9">
        <f t="shared" si="1"/>
        <v>0.0006828703703703719</v>
      </c>
      <c r="I7" s="9">
        <f>F7-INDEX($F$5:$F$2952,MATCH(D7,$D$5:$D$2952,0))</f>
        <v>0</v>
      </c>
    </row>
    <row r="8" spans="1:9" s="3" customFormat="1" ht="15" customHeight="1">
      <c r="A8" s="11">
        <v>4</v>
      </c>
      <c r="B8" s="39" t="s">
        <v>73</v>
      </c>
      <c r="C8" s="39" t="s">
        <v>74</v>
      </c>
      <c r="D8" s="11" t="s">
        <v>75</v>
      </c>
      <c r="E8" s="39" t="s">
        <v>76</v>
      </c>
      <c r="F8" s="10" t="s">
        <v>196</v>
      </c>
      <c r="G8" s="11" t="str">
        <f t="shared" si="0"/>
        <v>2.58/km</v>
      </c>
      <c r="H8" s="9">
        <f t="shared" si="1"/>
        <v>0.0007870370370370357</v>
      </c>
      <c r="I8" s="9">
        <f>F8-INDEX($F$5:$F$2952,MATCH(D8,$D$5:$D$2952,0))</f>
        <v>0</v>
      </c>
    </row>
    <row r="9" spans="1:9" s="3" customFormat="1" ht="15" customHeight="1">
      <c r="A9" s="11">
        <v>5</v>
      </c>
      <c r="B9" s="39" t="s">
        <v>77</v>
      </c>
      <c r="C9" s="39" t="s">
        <v>19</v>
      </c>
      <c r="D9" s="11" t="s">
        <v>64</v>
      </c>
      <c r="E9" s="39" t="s">
        <v>78</v>
      </c>
      <c r="F9" s="10" t="s">
        <v>197</v>
      </c>
      <c r="G9" s="11" t="str">
        <f t="shared" si="0"/>
        <v>2.59/km</v>
      </c>
      <c r="H9" s="9">
        <f t="shared" si="1"/>
        <v>0.0008333333333333318</v>
      </c>
      <c r="I9" s="9">
        <f>F9-INDEX($F$5:$F$2952,MATCH(D9,$D$5:$D$2952,0))</f>
        <v>0.0008333333333333318</v>
      </c>
    </row>
    <row r="10" spans="1:9" s="3" customFormat="1" ht="15" customHeight="1">
      <c r="A10" s="11">
        <v>6</v>
      </c>
      <c r="B10" s="39" t="s">
        <v>79</v>
      </c>
      <c r="C10" s="39" t="s">
        <v>33</v>
      </c>
      <c r="D10" s="11" t="s">
        <v>64</v>
      </c>
      <c r="E10" s="39" t="s">
        <v>80</v>
      </c>
      <c r="F10" s="10" t="s">
        <v>198</v>
      </c>
      <c r="G10" s="11" t="str">
        <f t="shared" si="0"/>
        <v>3.10/km</v>
      </c>
      <c r="H10" s="9">
        <f t="shared" si="1"/>
        <v>0.0017476851851851872</v>
      </c>
      <c r="I10" s="9">
        <f>F10-INDEX($F$5:$F$2952,MATCH(D10,$D$5:$D$2952,0))</f>
        <v>0.0017476851851851872</v>
      </c>
    </row>
    <row r="11" spans="1:9" s="3" customFormat="1" ht="15" customHeight="1">
      <c r="A11" s="11">
        <v>7</v>
      </c>
      <c r="B11" s="39" t="s">
        <v>81</v>
      </c>
      <c r="C11" s="39" t="s">
        <v>53</v>
      </c>
      <c r="D11" s="11" t="s">
        <v>68</v>
      </c>
      <c r="E11" s="39" t="s">
        <v>82</v>
      </c>
      <c r="F11" s="10" t="s">
        <v>199</v>
      </c>
      <c r="G11" s="11" t="str">
        <f t="shared" si="0"/>
        <v>3.18/km</v>
      </c>
      <c r="H11" s="9">
        <f t="shared" si="1"/>
        <v>0.0024074074074074085</v>
      </c>
      <c r="I11" s="9">
        <f>F11-INDEX($F$5:$F$2952,MATCH(D11,$D$5:$D$2952,0))</f>
        <v>0.0024074074074074085</v>
      </c>
    </row>
    <row r="12" spans="1:9" s="3" customFormat="1" ht="15" customHeight="1">
      <c r="A12" s="11">
        <v>8</v>
      </c>
      <c r="B12" s="39" t="s">
        <v>83</v>
      </c>
      <c r="C12" s="39" t="s">
        <v>84</v>
      </c>
      <c r="D12" s="11" t="s">
        <v>85</v>
      </c>
      <c r="E12" s="39" t="s">
        <v>86</v>
      </c>
      <c r="F12" s="10" t="s">
        <v>200</v>
      </c>
      <c r="G12" s="11" t="str">
        <f t="shared" si="0"/>
        <v>3.20/km</v>
      </c>
      <c r="H12" s="9">
        <f t="shared" si="1"/>
        <v>0.0025694444444444454</v>
      </c>
      <c r="I12" s="9">
        <f>F12-INDEX($F$5:$F$2952,MATCH(D12,$D$5:$D$2952,0))</f>
        <v>0</v>
      </c>
    </row>
    <row r="13" spans="1:9" s="3" customFormat="1" ht="15" customHeight="1">
      <c r="A13" s="11">
        <v>9</v>
      </c>
      <c r="B13" s="39" t="s">
        <v>87</v>
      </c>
      <c r="C13" s="39" t="s">
        <v>88</v>
      </c>
      <c r="D13" s="11" t="s">
        <v>71</v>
      </c>
      <c r="E13" s="39" t="s">
        <v>78</v>
      </c>
      <c r="F13" s="10" t="s">
        <v>201</v>
      </c>
      <c r="G13" s="11" t="str">
        <f t="shared" si="0"/>
        <v>3.24/km</v>
      </c>
      <c r="H13" s="9">
        <f t="shared" si="1"/>
        <v>0.002962962962962964</v>
      </c>
      <c r="I13" s="9">
        <f>F13-INDEX($F$5:$F$2952,MATCH(D13,$D$5:$D$2952,0))</f>
        <v>0.0022800925925925922</v>
      </c>
    </row>
    <row r="14" spans="1:9" s="3" customFormat="1" ht="15" customHeight="1">
      <c r="A14" s="11">
        <v>10</v>
      </c>
      <c r="B14" s="39" t="s">
        <v>89</v>
      </c>
      <c r="C14" s="39" t="s">
        <v>90</v>
      </c>
      <c r="D14" s="11" t="s">
        <v>71</v>
      </c>
      <c r="E14" s="39" t="s">
        <v>78</v>
      </c>
      <c r="F14" s="10" t="s">
        <v>202</v>
      </c>
      <c r="G14" s="11" t="str">
        <f t="shared" si="0"/>
        <v>3.25/km</v>
      </c>
      <c r="H14" s="9">
        <f t="shared" si="1"/>
        <v>0.0030439814814814826</v>
      </c>
      <c r="I14" s="9">
        <f>F14-INDEX($F$5:$F$2952,MATCH(D14,$D$5:$D$2952,0))</f>
        <v>0.0023611111111111107</v>
      </c>
    </row>
    <row r="15" spans="1:9" ht="12.75">
      <c r="A15" s="11">
        <v>11</v>
      </c>
      <c r="B15" s="39" t="s">
        <v>91</v>
      </c>
      <c r="C15" s="39" t="s">
        <v>34</v>
      </c>
      <c r="D15" s="11" t="s">
        <v>68</v>
      </c>
      <c r="E15" s="39" t="s">
        <v>92</v>
      </c>
      <c r="F15" s="10" t="s">
        <v>203</v>
      </c>
      <c r="G15" s="11" t="str">
        <f aca="true" t="shared" si="2" ref="G15:G78">TEXT(INT((HOUR(F15)*3600+MINUTE(F15)*60+SECOND(F15))/$I$3/60),"0")&amp;"."&amp;TEXT(MOD((HOUR(F15)*3600+MINUTE(F15)*60+SECOND(F15))/$I$3,60),"00")&amp;"/km"</f>
        <v>3.26/km</v>
      </c>
      <c r="H15" s="9">
        <f aca="true" t="shared" si="3" ref="H15:H78">F15-$F$5</f>
        <v>0.0030787037037037033</v>
      </c>
      <c r="I15" s="9">
        <f>F15-INDEX($F$5:$F$2952,MATCH(D15,$D$5:$D$2952,0))</f>
        <v>0.0030787037037037033</v>
      </c>
    </row>
    <row r="16" spans="1:9" ht="12.75">
      <c r="A16" s="11">
        <v>12</v>
      </c>
      <c r="B16" s="39" t="s">
        <v>93</v>
      </c>
      <c r="C16" s="39" t="s">
        <v>32</v>
      </c>
      <c r="D16" s="11" t="s">
        <v>94</v>
      </c>
      <c r="E16" s="39" t="s">
        <v>95</v>
      </c>
      <c r="F16" s="10" t="s">
        <v>204</v>
      </c>
      <c r="G16" s="11" t="str">
        <f t="shared" si="2"/>
        <v>3.27/km</v>
      </c>
      <c r="H16" s="9">
        <f t="shared" si="3"/>
        <v>0.003194444444444446</v>
      </c>
      <c r="I16" s="9">
        <f>F16-INDEX($F$5:$F$2952,MATCH(D16,$D$5:$D$2952,0))</f>
        <v>0</v>
      </c>
    </row>
    <row r="17" spans="1:9" ht="12.75">
      <c r="A17" s="11">
        <v>13</v>
      </c>
      <c r="B17" s="39" t="s">
        <v>96</v>
      </c>
      <c r="C17" s="39" t="s">
        <v>44</v>
      </c>
      <c r="D17" s="11" t="s">
        <v>97</v>
      </c>
      <c r="E17" s="39" t="s">
        <v>98</v>
      </c>
      <c r="F17" s="10" t="s">
        <v>205</v>
      </c>
      <c r="G17" s="11" t="str">
        <f t="shared" si="2"/>
        <v>3.30/km</v>
      </c>
      <c r="H17" s="9">
        <f t="shared" si="3"/>
        <v>0.003402777777777777</v>
      </c>
      <c r="I17" s="9">
        <f>F17-INDEX($F$5:$F$2952,MATCH(D17,$D$5:$D$2952,0))</f>
        <v>0</v>
      </c>
    </row>
    <row r="18" spans="1:9" ht="12.75">
      <c r="A18" s="11">
        <v>14</v>
      </c>
      <c r="B18" s="39" t="s">
        <v>99</v>
      </c>
      <c r="C18" s="39" t="s">
        <v>33</v>
      </c>
      <c r="D18" s="11" t="s">
        <v>85</v>
      </c>
      <c r="E18" s="39" t="s">
        <v>100</v>
      </c>
      <c r="F18" s="10" t="s">
        <v>206</v>
      </c>
      <c r="G18" s="11" t="str">
        <f t="shared" si="2"/>
        <v>3.31/km</v>
      </c>
      <c r="H18" s="9">
        <f t="shared" si="3"/>
        <v>0.003506944444444446</v>
      </c>
      <c r="I18" s="9">
        <f>F18-INDEX($F$5:$F$2952,MATCH(D18,$D$5:$D$2952,0))</f>
        <v>0.0009375000000000008</v>
      </c>
    </row>
    <row r="19" spans="1:9" ht="12.75">
      <c r="A19" s="11">
        <v>15</v>
      </c>
      <c r="B19" s="39" t="s">
        <v>101</v>
      </c>
      <c r="C19" s="39" t="s">
        <v>26</v>
      </c>
      <c r="D19" s="11" t="s">
        <v>71</v>
      </c>
      <c r="E19" s="39" t="s">
        <v>102</v>
      </c>
      <c r="F19" s="10" t="s">
        <v>207</v>
      </c>
      <c r="G19" s="11" t="str">
        <f t="shared" si="2"/>
        <v>3.34/km</v>
      </c>
      <c r="H19" s="9">
        <f t="shared" si="3"/>
        <v>0.0037500000000000016</v>
      </c>
      <c r="I19" s="9">
        <f>F19-INDEX($F$5:$F$2952,MATCH(D19,$D$5:$D$2952,0))</f>
        <v>0.0030671296296296297</v>
      </c>
    </row>
    <row r="20" spans="1:9" ht="12.75">
      <c r="A20" s="11">
        <v>16</v>
      </c>
      <c r="B20" s="39" t="s">
        <v>103</v>
      </c>
      <c r="C20" s="39" t="s">
        <v>46</v>
      </c>
      <c r="D20" s="11" t="s">
        <v>94</v>
      </c>
      <c r="E20" s="39" t="s">
        <v>104</v>
      </c>
      <c r="F20" s="10" t="s">
        <v>208</v>
      </c>
      <c r="G20" s="11" t="str">
        <f t="shared" si="2"/>
        <v>3.39/km</v>
      </c>
      <c r="H20" s="9">
        <f t="shared" si="3"/>
        <v>0.004189814814814815</v>
      </c>
      <c r="I20" s="9">
        <f>F20-INDEX($F$5:$F$2952,MATCH(D20,$D$5:$D$2952,0))</f>
        <v>0.0009953703703703687</v>
      </c>
    </row>
    <row r="21" spans="1:9" ht="12.75">
      <c r="A21" s="11">
        <v>17</v>
      </c>
      <c r="B21" s="39" t="s">
        <v>105</v>
      </c>
      <c r="C21" s="39" t="s">
        <v>28</v>
      </c>
      <c r="D21" s="11" t="s">
        <v>75</v>
      </c>
      <c r="E21" s="39" t="s">
        <v>106</v>
      </c>
      <c r="F21" s="10" t="s">
        <v>209</v>
      </c>
      <c r="G21" s="11" t="str">
        <f t="shared" si="2"/>
        <v>3.39/km</v>
      </c>
      <c r="H21" s="9">
        <f t="shared" si="3"/>
        <v>0.004212962962962962</v>
      </c>
      <c r="I21" s="9">
        <f>F21-INDEX($F$5:$F$2952,MATCH(D21,$D$5:$D$2952,0))</f>
        <v>0.003425925925925926</v>
      </c>
    </row>
    <row r="22" spans="1:9" ht="12.75">
      <c r="A22" s="11">
        <v>18</v>
      </c>
      <c r="B22" s="39" t="s">
        <v>107</v>
      </c>
      <c r="C22" s="39" t="s">
        <v>36</v>
      </c>
      <c r="D22" s="11" t="s">
        <v>94</v>
      </c>
      <c r="E22" s="39" t="s">
        <v>100</v>
      </c>
      <c r="F22" s="10" t="s">
        <v>210</v>
      </c>
      <c r="G22" s="11" t="str">
        <f t="shared" si="2"/>
        <v>3.43/km</v>
      </c>
      <c r="H22" s="9">
        <f t="shared" si="3"/>
        <v>0.004502314814814815</v>
      </c>
      <c r="I22" s="9">
        <f>F22-INDEX($F$5:$F$2952,MATCH(D22,$D$5:$D$2952,0))</f>
        <v>0.001307870370370369</v>
      </c>
    </row>
    <row r="23" spans="1:9" ht="12.75">
      <c r="A23" s="11">
        <v>19</v>
      </c>
      <c r="B23" s="39" t="s">
        <v>57</v>
      </c>
      <c r="C23" s="39" t="s">
        <v>6</v>
      </c>
      <c r="D23" s="11" t="s">
        <v>108</v>
      </c>
      <c r="E23" s="39" t="s">
        <v>109</v>
      </c>
      <c r="F23" s="10" t="s">
        <v>211</v>
      </c>
      <c r="G23" s="11" t="str">
        <f t="shared" si="2"/>
        <v>3.44/km</v>
      </c>
      <c r="H23" s="9">
        <f t="shared" si="3"/>
        <v>0.004583333333333333</v>
      </c>
      <c r="I23" s="9">
        <f>F23-INDEX($F$5:$F$2952,MATCH(D23,$D$5:$D$2952,0))</f>
        <v>0</v>
      </c>
    </row>
    <row r="24" spans="1:9" ht="12.75">
      <c r="A24" s="11">
        <v>20</v>
      </c>
      <c r="B24" s="39" t="s">
        <v>110</v>
      </c>
      <c r="C24" s="39" t="s">
        <v>23</v>
      </c>
      <c r="D24" s="11" t="s">
        <v>75</v>
      </c>
      <c r="E24" s="39" t="s">
        <v>106</v>
      </c>
      <c r="F24" s="10" t="s">
        <v>212</v>
      </c>
      <c r="G24" s="11" t="str">
        <f t="shared" si="2"/>
        <v>3.44/km</v>
      </c>
      <c r="H24" s="9">
        <f t="shared" si="3"/>
        <v>0.0046180555555555575</v>
      </c>
      <c r="I24" s="9">
        <f>F24-INDEX($F$5:$F$2952,MATCH(D24,$D$5:$D$2952,0))</f>
        <v>0.003831018518518522</v>
      </c>
    </row>
    <row r="25" spans="1:9" ht="12.75">
      <c r="A25" s="11">
        <v>21</v>
      </c>
      <c r="B25" s="39" t="s">
        <v>111</v>
      </c>
      <c r="C25" s="39" t="s">
        <v>24</v>
      </c>
      <c r="D25" s="11" t="s">
        <v>108</v>
      </c>
      <c r="E25" s="39" t="s">
        <v>112</v>
      </c>
      <c r="F25" s="10" t="s">
        <v>213</v>
      </c>
      <c r="G25" s="11" t="str">
        <f t="shared" si="2"/>
        <v>3.45/km</v>
      </c>
      <c r="H25" s="9">
        <f t="shared" si="3"/>
        <v>0.00471064814814815</v>
      </c>
      <c r="I25" s="9">
        <f>F25-INDEX($F$5:$F$2952,MATCH(D25,$D$5:$D$2952,0))</f>
        <v>0.0001273148148148162</v>
      </c>
    </row>
    <row r="26" spans="1:9" ht="12.75">
      <c r="A26" s="11">
        <v>22</v>
      </c>
      <c r="B26" s="39" t="s">
        <v>52</v>
      </c>
      <c r="C26" s="39" t="s">
        <v>20</v>
      </c>
      <c r="D26" s="11" t="s">
        <v>71</v>
      </c>
      <c r="E26" s="39" t="s">
        <v>82</v>
      </c>
      <c r="F26" s="10" t="s">
        <v>214</v>
      </c>
      <c r="G26" s="11" t="str">
        <f t="shared" si="2"/>
        <v>3.46/km</v>
      </c>
      <c r="H26" s="9">
        <f t="shared" si="3"/>
        <v>0.004756944444444444</v>
      </c>
      <c r="I26" s="9">
        <f>F26-INDEX($F$5:$F$2952,MATCH(D26,$D$5:$D$2952,0))</f>
        <v>0.004074074074074072</v>
      </c>
    </row>
    <row r="27" spans="1:9" ht="12.75">
      <c r="A27" s="11">
        <v>23</v>
      </c>
      <c r="B27" s="39" t="s">
        <v>113</v>
      </c>
      <c r="C27" s="39" t="s">
        <v>54</v>
      </c>
      <c r="D27" s="11" t="s">
        <v>71</v>
      </c>
      <c r="E27" s="39" t="s">
        <v>78</v>
      </c>
      <c r="F27" s="10" t="s">
        <v>215</v>
      </c>
      <c r="G27" s="11" t="str">
        <f t="shared" si="2"/>
        <v>3.46/km</v>
      </c>
      <c r="H27" s="9">
        <f t="shared" si="3"/>
        <v>0.004791666666666668</v>
      </c>
      <c r="I27" s="9">
        <f>F27-INDEX($F$5:$F$2952,MATCH(D27,$D$5:$D$2952,0))</f>
        <v>0.004108796296296296</v>
      </c>
    </row>
    <row r="28" spans="1:9" ht="12.75">
      <c r="A28" s="11">
        <v>24</v>
      </c>
      <c r="B28" s="39" t="s">
        <v>114</v>
      </c>
      <c r="C28" s="39" t="s">
        <v>28</v>
      </c>
      <c r="D28" s="11" t="s">
        <v>64</v>
      </c>
      <c r="E28" s="39" t="s">
        <v>78</v>
      </c>
      <c r="F28" s="10" t="s">
        <v>216</v>
      </c>
      <c r="G28" s="11" t="str">
        <f t="shared" si="2"/>
        <v>3.49/km</v>
      </c>
      <c r="H28" s="9">
        <f t="shared" si="3"/>
        <v>0.005011574074074073</v>
      </c>
      <c r="I28" s="9">
        <f>F28-INDEX($F$5:$F$2952,MATCH(D28,$D$5:$D$2952,0))</f>
        <v>0.005011574074074073</v>
      </c>
    </row>
    <row r="29" spans="1:9" ht="12.75">
      <c r="A29" s="11">
        <v>25</v>
      </c>
      <c r="B29" s="39" t="s">
        <v>45</v>
      </c>
      <c r="C29" s="39" t="s">
        <v>21</v>
      </c>
      <c r="D29" s="11" t="s">
        <v>68</v>
      </c>
      <c r="E29" s="39" t="s">
        <v>115</v>
      </c>
      <c r="F29" s="10" t="s">
        <v>217</v>
      </c>
      <c r="G29" s="11" t="str">
        <f t="shared" si="2"/>
        <v>3.49/km</v>
      </c>
      <c r="H29" s="9">
        <f t="shared" si="3"/>
        <v>0.00503472222222222</v>
      </c>
      <c r="I29" s="9">
        <f>F29-INDEX($F$5:$F$2952,MATCH(D29,$D$5:$D$2952,0))</f>
        <v>0.00503472222222222</v>
      </c>
    </row>
    <row r="30" spans="1:9" ht="12.75">
      <c r="A30" s="11">
        <v>26</v>
      </c>
      <c r="B30" s="39" t="s">
        <v>116</v>
      </c>
      <c r="C30" s="39" t="s">
        <v>33</v>
      </c>
      <c r="D30" s="11" t="s">
        <v>108</v>
      </c>
      <c r="E30" s="39" t="s">
        <v>117</v>
      </c>
      <c r="F30" s="10" t="s">
        <v>218</v>
      </c>
      <c r="G30" s="11" t="str">
        <f t="shared" si="2"/>
        <v>3.50/km</v>
      </c>
      <c r="H30" s="9">
        <f t="shared" si="3"/>
        <v>0.0050578703703703706</v>
      </c>
      <c r="I30" s="9">
        <f>F30-INDEX($F$5:$F$2952,MATCH(D30,$D$5:$D$2952,0))</f>
        <v>0.0004745370370370372</v>
      </c>
    </row>
    <row r="31" spans="1:9" ht="12.75">
      <c r="A31" s="11">
        <v>27</v>
      </c>
      <c r="B31" s="39" t="s">
        <v>58</v>
      </c>
      <c r="C31" s="39" t="s">
        <v>118</v>
      </c>
      <c r="D31" s="11" t="s">
        <v>97</v>
      </c>
      <c r="E31" s="39" t="s">
        <v>100</v>
      </c>
      <c r="F31" s="10" t="s">
        <v>219</v>
      </c>
      <c r="G31" s="11" t="str">
        <f t="shared" si="2"/>
        <v>3.50/km</v>
      </c>
      <c r="H31" s="9">
        <f t="shared" si="3"/>
        <v>0.005081018518518518</v>
      </c>
      <c r="I31" s="9">
        <f>F31-INDEX($F$5:$F$2952,MATCH(D31,$D$5:$D$2952,0))</f>
        <v>0.0016782407407407406</v>
      </c>
    </row>
    <row r="32" spans="1:9" ht="12.75">
      <c r="A32" s="11">
        <v>28</v>
      </c>
      <c r="B32" s="39" t="s">
        <v>119</v>
      </c>
      <c r="C32" s="39" t="s">
        <v>20</v>
      </c>
      <c r="D32" s="11" t="s">
        <v>94</v>
      </c>
      <c r="E32" s="39" t="s">
        <v>100</v>
      </c>
      <c r="F32" s="10" t="s">
        <v>220</v>
      </c>
      <c r="G32" s="11" t="str">
        <f t="shared" si="2"/>
        <v>3.50/km</v>
      </c>
      <c r="H32" s="9">
        <f t="shared" si="3"/>
        <v>0.005115740740740742</v>
      </c>
      <c r="I32" s="9">
        <f>F32-INDEX($F$5:$F$2952,MATCH(D32,$D$5:$D$2952,0))</f>
        <v>0.001921296296296296</v>
      </c>
    </row>
    <row r="33" spans="1:9" ht="12.75">
      <c r="A33" s="11">
        <v>29</v>
      </c>
      <c r="B33" s="39" t="s">
        <v>120</v>
      </c>
      <c r="C33" s="39" t="s">
        <v>34</v>
      </c>
      <c r="D33" s="11" t="s">
        <v>64</v>
      </c>
      <c r="E33" s="39" t="s">
        <v>106</v>
      </c>
      <c r="F33" s="10" t="s">
        <v>221</v>
      </c>
      <c r="G33" s="11" t="str">
        <f t="shared" si="2"/>
        <v>3.54/km</v>
      </c>
      <c r="H33" s="9">
        <f t="shared" si="3"/>
        <v>0.005428240740740742</v>
      </c>
      <c r="I33" s="9">
        <f>F33-INDEX($F$5:$F$2952,MATCH(D33,$D$5:$D$2952,0))</f>
        <v>0.005428240740740742</v>
      </c>
    </row>
    <row r="34" spans="1:9" ht="12.75">
      <c r="A34" s="11">
        <v>30</v>
      </c>
      <c r="B34" s="39" t="s">
        <v>121</v>
      </c>
      <c r="C34" s="39" t="s">
        <v>0</v>
      </c>
      <c r="D34" s="11" t="s">
        <v>64</v>
      </c>
      <c r="E34" s="39" t="s">
        <v>106</v>
      </c>
      <c r="F34" s="10" t="s">
        <v>222</v>
      </c>
      <c r="G34" s="11" t="str">
        <f t="shared" si="2"/>
        <v>3.56/km</v>
      </c>
      <c r="H34" s="9">
        <f t="shared" si="3"/>
        <v>0.005567129629629632</v>
      </c>
      <c r="I34" s="9">
        <f>F34-INDEX($F$5:$F$2952,MATCH(D34,$D$5:$D$2952,0))</f>
        <v>0.005567129629629632</v>
      </c>
    </row>
    <row r="35" spans="1:9" ht="12.75">
      <c r="A35" s="11">
        <v>31</v>
      </c>
      <c r="B35" s="39" t="s">
        <v>122</v>
      </c>
      <c r="C35" s="39" t="s">
        <v>33</v>
      </c>
      <c r="D35" s="11" t="s">
        <v>75</v>
      </c>
      <c r="E35" s="39" t="s">
        <v>123</v>
      </c>
      <c r="F35" s="10" t="s">
        <v>223</v>
      </c>
      <c r="G35" s="11" t="str">
        <f t="shared" si="2"/>
        <v>3.56/km</v>
      </c>
      <c r="H35" s="9">
        <f t="shared" si="3"/>
        <v>0.005590277777777779</v>
      </c>
      <c r="I35" s="9">
        <f>F35-INDEX($F$5:$F$2952,MATCH(D35,$D$5:$D$2952,0))</f>
        <v>0.004803240740740743</v>
      </c>
    </row>
    <row r="36" spans="1:9" ht="12.75">
      <c r="A36" s="11">
        <v>32</v>
      </c>
      <c r="B36" s="39" t="s">
        <v>37</v>
      </c>
      <c r="C36" s="39" t="s">
        <v>28</v>
      </c>
      <c r="D36" s="11" t="s">
        <v>75</v>
      </c>
      <c r="E36" s="39" t="s">
        <v>124</v>
      </c>
      <c r="F36" s="10" t="s">
        <v>224</v>
      </c>
      <c r="G36" s="11" t="str">
        <f t="shared" si="2"/>
        <v>3.58/km</v>
      </c>
      <c r="H36" s="9">
        <f t="shared" si="3"/>
        <v>0.005717592592592592</v>
      </c>
      <c r="I36" s="9">
        <f>F36-INDEX($F$5:$F$2952,MATCH(D36,$D$5:$D$2952,0))</f>
        <v>0.004930555555555556</v>
      </c>
    </row>
    <row r="37" spans="1:9" ht="12.75">
      <c r="A37" s="11">
        <v>33</v>
      </c>
      <c r="B37" s="39" t="s">
        <v>125</v>
      </c>
      <c r="C37" s="39" t="s">
        <v>47</v>
      </c>
      <c r="D37" s="11" t="s">
        <v>71</v>
      </c>
      <c r="E37" s="39" t="s">
        <v>106</v>
      </c>
      <c r="F37" s="10" t="s">
        <v>225</v>
      </c>
      <c r="G37" s="11" t="str">
        <f t="shared" si="2"/>
        <v>3.58/km</v>
      </c>
      <c r="H37" s="9">
        <f t="shared" si="3"/>
        <v>0.005752314814814816</v>
      </c>
      <c r="I37" s="9">
        <f>F37-INDEX($F$5:$F$2952,MATCH(D37,$D$5:$D$2952,0))</f>
        <v>0.005069444444444444</v>
      </c>
    </row>
    <row r="38" spans="1:9" ht="12.75">
      <c r="A38" s="11">
        <v>34</v>
      </c>
      <c r="B38" s="39" t="s">
        <v>126</v>
      </c>
      <c r="C38" s="39" t="s">
        <v>30</v>
      </c>
      <c r="D38" s="11" t="s">
        <v>71</v>
      </c>
      <c r="E38" s="39" t="s">
        <v>78</v>
      </c>
      <c r="F38" s="10" t="s">
        <v>225</v>
      </c>
      <c r="G38" s="11" t="str">
        <f t="shared" si="2"/>
        <v>3.58/km</v>
      </c>
      <c r="H38" s="9">
        <f t="shared" si="3"/>
        <v>0.005752314814814816</v>
      </c>
      <c r="I38" s="9">
        <f>F38-INDEX($F$5:$F$2952,MATCH(D38,$D$5:$D$2952,0))</f>
        <v>0.005069444444444444</v>
      </c>
    </row>
    <row r="39" spans="1:9" ht="12.75">
      <c r="A39" s="11">
        <v>35</v>
      </c>
      <c r="B39" s="39" t="s">
        <v>127</v>
      </c>
      <c r="C39" s="39" t="s">
        <v>24</v>
      </c>
      <c r="D39" s="11" t="s">
        <v>75</v>
      </c>
      <c r="E39" s="39" t="s">
        <v>100</v>
      </c>
      <c r="F39" s="10" t="s">
        <v>226</v>
      </c>
      <c r="G39" s="11" t="str">
        <f t="shared" si="2"/>
        <v>3.59/km</v>
      </c>
      <c r="H39" s="9">
        <f t="shared" si="3"/>
        <v>0.005879629629629632</v>
      </c>
      <c r="I39" s="9">
        <f>F39-INDEX($F$5:$F$2952,MATCH(D39,$D$5:$D$2952,0))</f>
        <v>0.0050925925925925965</v>
      </c>
    </row>
    <row r="40" spans="1:9" ht="12.75">
      <c r="A40" s="11">
        <v>36</v>
      </c>
      <c r="B40" s="39" t="s">
        <v>128</v>
      </c>
      <c r="C40" s="39" t="s">
        <v>53</v>
      </c>
      <c r="D40" s="11" t="s">
        <v>94</v>
      </c>
      <c r="E40" s="39" t="s">
        <v>95</v>
      </c>
      <c r="F40" s="10" t="s">
        <v>227</v>
      </c>
      <c r="G40" s="11" t="str">
        <f t="shared" si="2"/>
        <v>4.01/km</v>
      </c>
      <c r="H40" s="9">
        <f t="shared" si="3"/>
        <v>0.006006944444444445</v>
      </c>
      <c r="I40" s="9">
        <f>F40-INDEX($F$5:$F$2952,MATCH(D40,$D$5:$D$2952,0))</f>
        <v>0.002812499999999999</v>
      </c>
    </row>
    <row r="41" spans="1:9" ht="12.75">
      <c r="A41" s="11">
        <v>37</v>
      </c>
      <c r="B41" s="39" t="s">
        <v>129</v>
      </c>
      <c r="C41" s="39" t="s">
        <v>130</v>
      </c>
      <c r="D41" s="11" t="s">
        <v>97</v>
      </c>
      <c r="E41" s="39" t="s">
        <v>106</v>
      </c>
      <c r="F41" s="10" t="s">
        <v>228</v>
      </c>
      <c r="G41" s="11" t="str">
        <f t="shared" si="2"/>
        <v>4.02/km</v>
      </c>
      <c r="H41" s="9">
        <f t="shared" si="3"/>
        <v>0.006122685185185184</v>
      </c>
      <c r="I41" s="9">
        <f>F41-INDEX($F$5:$F$2952,MATCH(D41,$D$5:$D$2952,0))</f>
        <v>0.002719907407407407</v>
      </c>
    </row>
    <row r="42" spans="1:9" ht="12.75">
      <c r="A42" s="11">
        <v>38</v>
      </c>
      <c r="B42" s="39" t="s">
        <v>131</v>
      </c>
      <c r="C42" s="39" t="s">
        <v>33</v>
      </c>
      <c r="D42" s="11" t="s">
        <v>64</v>
      </c>
      <c r="E42" s="39" t="s">
        <v>95</v>
      </c>
      <c r="F42" s="10" t="s">
        <v>229</v>
      </c>
      <c r="G42" s="11" t="str">
        <f t="shared" si="2"/>
        <v>4.07/km</v>
      </c>
      <c r="H42" s="9">
        <f t="shared" si="3"/>
        <v>0.006493055555555556</v>
      </c>
      <c r="I42" s="9">
        <f>F42-INDEX($F$5:$F$2952,MATCH(D42,$D$5:$D$2952,0))</f>
        <v>0.006493055555555556</v>
      </c>
    </row>
    <row r="43" spans="1:9" ht="12.75">
      <c r="A43" s="11">
        <v>39</v>
      </c>
      <c r="B43" s="39" t="s">
        <v>132</v>
      </c>
      <c r="C43" s="39" t="s">
        <v>2</v>
      </c>
      <c r="D43" s="11" t="s">
        <v>85</v>
      </c>
      <c r="E43" s="39" t="s">
        <v>95</v>
      </c>
      <c r="F43" s="10" t="s">
        <v>230</v>
      </c>
      <c r="G43" s="11" t="str">
        <f t="shared" si="2"/>
        <v>4.07/km</v>
      </c>
      <c r="H43" s="9">
        <f t="shared" si="3"/>
        <v>0.006504629629629629</v>
      </c>
      <c r="I43" s="9">
        <f>F43-INDEX($F$5:$F$2952,MATCH(D43,$D$5:$D$2952,0))</f>
        <v>0.003935185185185184</v>
      </c>
    </row>
    <row r="44" spans="1:9" ht="12.75">
      <c r="A44" s="11">
        <v>40</v>
      </c>
      <c r="B44" s="39" t="s">
        <v>133</v>
      </c>
      <c r="C44" s="39" t="s">
        <v>33</v>
      </c>
      <c r="D44" s="11" t="s">
        <v>71</v>
      </c>
      <c r="E44" s="39" t="s">
        <v>134</v>
      </c>
      <c r="F44" s="10" t="s">
        <v>231</v>
      </c>
      <c r="G44" s="11" t="str">
        <f t="shared" si="2"/>
        <v>4.10/km</v>
      </c>
      <c r="H44" s="9">
        <f t="shared" si="3"/>
        <v>0.0067939814814814824</v>
      </c>
      <c r="I44" s="9">
        <f>F44-INDEX($F$5:$F$2952,MATCH(D44,$D$5:$D$2952,0))</f>
        <v>0.0061111111111111106</v>
      </c>
    </row>
    <row r="45" spans="1:9" ht="12.75">
      <c r="A45" s="41">
        <v>41</v>
      </c>
      <c r="B45" s="42" t="s">
        <v>55</v>
      </c>
      <c r="C45" s="42" t="s">
        <v>56</v>
      </c>
      <c r="D45" s="41" t="s">
        <v>97</v>
      </c>
      <c r="E45" s="42" t="s">
        <v>275</v>
      </c>
      <c r="F45" s="43" t="s">
        <v>232</v>
      </c>
      <c r="G45" s="41" t="str">
        <f t="shared" si="2"/>
        <v>4.12/km</v>
      </c>
      <c r="H45" s="44">
        <f t="shared" si="3"/>
        <v>0.0068865740740740745</v>
      </c>
      <c r="I45" s="44">
        <f>F45-INDEX($F$5:$F$2952,MATCH(D45,$D$5:$D$2952,0))</f>
        <v>0.0034837962962962973</v>
      </c>
    </row>
    <row r="46" spans="1:9" ht="12.75">
      <c r="A46" s="11">
        <v>42</v>
      </c>
      <c r="B46" s="39" t="s">
        <v>135</v>
      </c>
      <c r="C46" s="39" t="s">
        <v>43</v>
      </c>
      <c r="D46" s="11" t="s">
        <v>85</v>
      </c>
      <c r="E46" s="39" t="s">
        <v>100</v>
      </c>
      <c r="F46" s="10" t="s">
        <v>233</v>
      </c>
      <c r="G46" s="11" t="str">
        <f t="shared" si="2"/>
        <v>4.13/km</v>
      </c>
      <c r="H46" s="9">
        <f t="shared" si="3"/>
        <v>0.00699074074074074</v>
      </c>
      <c r="I46" s="9">
        <f>F46-INDEX($F$5:$F$2952,MATCH(D46,$D$5:$D$2952,0))</f>
        <v>0.004421296296296295</v>
      </c>
    </row>
    <row r="47" spans="1:9" ht="12.75">
      <c r="A47" s="11">
        <v>43</v>
      </c>
      <c r="B47" s="39" t="s">
        <v>136</v>
      </c>
      <c r="C47" s="39" t="s">
        <v>29</v>
      </c>
      <c r="D47" s="11" t="s">
        <v>108</v>
      </c>
      <c r="E47" s="39" t="s">
        <v>117</v>
      </c>
      <c r="F47" s="10" t="s">
        <v>234</v>
      </c>
      <c r="G47" s="11" t="str">
        <f t="shared" si="2"/>
        <v>4.15/km</v>
      </c>
      <c r="H47" s="9">
        <f t="shared" si="3"/>
        <v>0.007141203703703703</v>
      </c>
      <c r="I47" s="9">
        <f>F47-INDEX($F$5:$F$2952,MATCH(D47,$D$5:$D$2952,0))</f>
        <v>0.00255787037037037</v>
      </c>
    </row>
    <row r="48" spans="1:9" ht="12.75">
      <c r="A48" s="11">
        <v>44</v>
      </c>
      <c r="B48" s="39" t="s">
        <v>7</v>
      </c>
      <c r="C48" s="39" t="s">
        <v>24</v>
      </c>
      <c r="D48" s="11" t="s">
        <v>71</v>
      </c>
      <c r="E48" s="39" t="s">
        <v>100</v>
      </c>
      <c r="F48" s="10" t="s">
        <v>235</v>
      </c>
      <c r="G48" s="11" t="str">
        <f t="shared" si="2"/>
        <v>4.16/km</v>
      </c>
      <c r="H48" s="9">
        <f t="shared" si="3"/>
        <v>0.00728009259259259</v>
      </c>
      <c r="I48" s="9">
        <f>F48-INDEX($F$5:$F$2952,MATCH(D48,$D$5:$D$2952,0))</f>
        <v>0.006597222222222218</v>
      </c>
    </row>
    <row r="49" spans="1:9" ht="12.75">
      <c r="A49" s="11">
        <v>45</v>
      </c>
      <c r="B49" s="39" t="s">
        <v>137</v>
      </c>
      <c r="C49" s="39" t="s">
        <v>138</v>
      </c>
      <c r="D49" s="11" t="s">
        <v>97</v>
      </c>
      <c r="E49" s="39" t="s">
        <v>78</v>
      </c>
      <c r="F49" s="10" t="s">
        <v>236</v>
      </c>
      <c r="G49" s="11" t="str">
        <f t="shared" si="2"/>
        <v>4.18/km</v>
      </c>
      <c r="H49" s="9">
        <f t="shared" si="3"/>
        <v>0.007465277777777777</v>
      </c>
      <c r="I49" s="9">
        <f>F49-INDEX($F$5:$F$2952,MATCH(D49,$D$5:$D$2952,0))</f>
        <v>0.0040625</v>
      </c>
    </row>
    <row r="50" spans="1:9" ht="12.75">
      <c r="A50" s="11">
        <v>46</v>
      </c>
      <c r="B50" s="39" t="s">
        <v>139</v>
      </c>
      <c r="C50" s="39" t="s">
        <v>31</v>
      </c>
      <c r="D50" s="11" t="s">
        <v>108</v>
      </c>
      <c r="E50" s="39" t="s">
        <v>140</v>
      </c>
      <c r="F50" s="10" t="s">
        <v>237</v>
      </c>
      <c r="G50" s="11" t="str">
        <f t="shared" si="2"/>
        <v>4.21/km</v>
      </c>
      <c r="H50" s="9">
        <f t="shared" si="3"/>
        <v>0.007673611111111112</v>
      </c>
      <c r="I50" s="9">
        <f>F50-INDEX($F$5:$F$2952,MATCH(D50,$D$5:$D$2952,0))</f>
        <v>0.0030902777777777786</v>
      </c>
    </row>
    <row r="51" spans="1:9" ht="12.75">
      <c r="A51" s="11">
        <v>47</v>
      </c>
      <c r="B51" s="39" t="s">
        <v>141</v>
      </c>
      <c r="C51" s="39" t="s">
        <v>33</v>
      </c>
      <c r="D51" s="11" t="s">
        <v>108</v>
      </c>
      <c r="E51" s="39" t="s">
        <v>100</v>
      </c>
      <c r="F51" s="10" t="s">
        <v>238</v>
      </c>
      <c r="G51" s="11" t="str">
        <f t="shared" si="2"/>
        <v>4.21/km</v>
      </c>
      <c r="H51" s="9">
        <f t="shared" si="3"/>
        <v>0.0076967592592592626</v>
      </c>
      <c r="I51" s="9">
        <f>F51-INDEX($F$5:$F$2952,MATCH(D51,$D$5:$D$2952,0))</f>
        <v>0.003113425925925929</v>
      </c>
    </row>
    <row r="52" spans="1:9" ht="12.75">
      <c r="A52" s="11">
        <v>48</v>
      </c>
      <c r="B52" s="39" t="s">
        <v>9</v>
      </c>
      <c r="C52" s="39" t="s">
        <v>24</v>
      </c>
      <c r="D52" s="11" t="s">
        <v>142</v>
      </c>
      <c r="E52" s="39" t="s">
        <v>100</v>
      </c>
      <c r="F52" s="10" t="s">
        <v>239</v>
      </c>
      <c r="G52" s="11" t="str">
        <f t="shared" si="2"/>
        <v>4.22/km</v>
      </c>
      <c r="H52" s="9">
        <f t="shared" si="3"/>
        <v>0.007754629629629627</v>
      </c>
      <c r="I52" s="9">
        <f>F52-INDEX($F$5:$F$2952,MATCH(D52,$D$5:$D$2952,0))</f>
        <v>0</v>
      </c>
    </row>
    <row r="53" spans="1:9" ht="12.75">
      <c r="A53" s="11">
        <v>49</v>
      </c>
      <c r="B53" s="39" t="s">
        <v>143</v>
      </c>
      <c r="C53" s="39" t="s">
        <v>144</v>
      </c>
      <c r="D53" s="11" t="s">
        <v>97</v>
      </c>
      <c r="E53" s="39" t="s">
        <v>100</v>
      </c>
      <c r="F53" s="10" t="s">
        <v>240</v>
      </c>
      <c r="G53" s="11" t="str">
        <f t="shared" si="2"/>
        <v>4.23/km</v>
      </c>
      <c r="H53" s="9">
        <f t="shared" si="3"/>
        <v>0.007824074074074075</v>
      </c>
      <c r="I53" s="9">
        <f>F53-INDEX($F$5:$F$2952,MATCH(D53,$D$5:$D$2952,0))</f>
        <v>0.004421296296296298</v>
      </c>
    </row>
    <row r="54" spans="1:9" ht="12.75">
      <c r="A54" s="11">
        <v>50</v>
      </c>
      <c r="B54" s="39" t="s">
        <v>145</v>
      </c>
      <c r="C54" s="39" t="s">
        <v>146</v>
      </c>
      <c r="D54" s="11" t="s">
        <v>75</v>
      </c>
      <c r="E54" s="39" t="s">
        <v>100</v>
      </c>
      <c r="F54" s="10" t="s">
        <v>240</v>
      </c>
      <c r="G54" s="11" t="str">
        <f t="shared" si="2"/>
        <v>4.23/km</v>
      </c>
      <c r="H54" s="9">
        <f t="shared" si="3"/>
        <v>0.007824074074074075</v>
      </c>
      <c r="I54" s="9">
        <f>F54-INDEX($F$5:$F$2952,MATCH(D54,$D$5:$D$2952,0))</f>
        <v>0.0070370370370370396</v>
      </c>
    </row>
    <row r="55" spans="1:9" ht="12.75">
      <c r="A55" s="11">
        <v>51</v>
      </c>
      <c r="B55" s="39" t="s">
        <v>147</v>
      </c>
      <c r="C55" s="39" t="s">
        <v>35</v>
      </c>
      <c r="D55" s="11" t="s">
        <v>85</v>
      </c>
      <c r="E55" s="39" t="s">
        <v>100</v>
      </c>
      <c r="F55" s="10" t="s">
        <v>241</v>
      </c>
      <c r="G55" s="11" t="str">
        <f t="shared" si="2"/>
        <v>4.23/km</v>
      </c>
      <c r="H55" s="9">
        <f t="shared" si="3"/>
        <v>0.007835648148148149</v>
      </c>
      <c r="I55" s="9">
        <f>F55-INDEX($F$5:$F$2952,MATCH(D55,$D$5:$D$2952,0))</f>
        <v>0.0052662037037037035</v>
      </c>
    </row>
    <row r="56" spans="1:9" ht="12.75">
      <c r="A56" s="11">
        <v>52</v>
      </c>
      <c r="B56" s="39" t="s">
        <v>148</v>
      </c>
      <c r="C56" s="39" t="s">
        <v>149</v>
      </c>
      <c r="D56" s="11" t="s">
        <v>75</v>
      </c>
      <c r="E56" s="39" t="s">
        <v>100</v>
      </c>
      <c r="F56" s="10" t="s">
        <v>242</v>
      </c>
      <c r="G56" s="11" t="str">
        <f t="shared" si="2"/>
        <v>4.23/km</v>
      </c>
      <c r="H56" s="9">
        <f t="shared" si="3"/>
        <v>0.007858796296296296</v>
      </c>
      <c r="I56" s="9">
        <f>F56-INDEX($F$5:$F$2952,MATCH(D56,$D$5:$D$2952,0))</f>
        <v>0.00707175925925926</v>
      </c>
    </row>
    <row r="57" spans="1:9" ht="12.75">
      <c r="A57" s="11">
        <v>53</v>
      </c>
      <c r="B57" s="39" t="s">
        <v>150</v>
      </c>
      <c r="C57" s="39" t="s">
        <v>151</v>
      </c>
      <c r="D57" s="11" t="s">
        <v>85</v>
      </c>
      <c r="E57" s="39" t="s">
        <v>106</v>
      </c>
      <c r="F57" s="10" t="s">
        <v>243</v>
      </c>
      <c r="G57" s="11" t="str">
        <f t="shared" si="2"/>
        <v>4.26/km</v>
      </c>
      <c r="H57" s="9">
        <f t="shared" si="3"/>
        <v>0.008090277777777778</v>
      </c>
      <c r="I57" s="9">
        <f>F57-INDEX($F$5:$F$2952,MATCH(D57,$D$5:$D$2952,0))</f>
        <v>0.0055208333333333325</v>
      </c>
    </row>
    <row r="58" spans="1:9" ht="12.75">
      <c r="A58" s="11">
        <v>54</v>
      </c>
      <c r="B58" s="39" t="s">
        <v>152</v>
      </c>
      <c r="C58" s="39" t="s">
        <v>22</v>
      </c>
      <c r="D58" s="11" t="s">
        <v>153</v>
      </c>
      <c r="E58" s="39" t="s">
        <v>106</v>
      </c>
      <c r="F58" s="10" t="s">
        <v>244</v>
      </c>
      <c r="G58" s="11" t="str">
        <f t="shared" si="2"/>
        <v>4.26/km</v>
      </c>
      <c r="H58" s="9">
        <f t="shared" si="3"/>
        <v>0.008101851851851855</v>
      </c>
      <c r="I58" s="9">
        <f>F58-INDEX($F$5:$F$2952,MATCH(D58,$D$5:$D$2952,0))</f>
        <v>0</v>
      </c>
    </row>
    <row r="59" spans="1:9" ht="12.75">
      <c r="A59" s="11">
        <v>55</v>
      </c>
      <c r="B59" s="39" t="s">
        <v>154</v>
      </c>
      <c r="C59" s="39" t="s">
        <v>41</v>
      </c>
      <c r="D59" s="11" t="s">
        <v>97</v>
      </c>
      <c r="E59" s="39" t="s">
        <v>104</v>
      </c>
      <c r="F59" s="10" t="s">
        <v>245</v>
      </c>
      <c r="G59" s="11" t="str">
        <f t="shared" si="2"/>
        <v>4.31/km</v>
      </c>
      <c r="H59" s="9">
        <f t="shared" si="3"/>
        <v>0.008483796296296297</v>
      </c>
      <c r="I59" s="9">
        <f>F59-INDEX($F$5:$F$2952,MATCH(D59,$D$5:$D$2952,0))</f>
        <v>0.005081018518518519</v>
      </c>
    </row>
    <row r="60" spans="1:9" ht="12.75">
      <c r="A60" s="11">
        <v>56</v>
      </c>
      <c r="B60" s="39" t="s">
        <v>155</v>
      </c>
      <c r="C60" s="39" t="s">
        <v>33</v>
      </c>
      <c r="D60" s="11" t="s">
        <v>108</v>
      </c>
      <c r="E60" s="39" t="s">
        <v>100</v>
      </c>
      <c r="F60" s="10" t="s">
        <v>246</v>
      </c>
      <c r="G60" s="11" t="str">
        <f t="shared" si="2"/>
        <v>4.33/km</v>
      </c>
      <c r="H60" s="9">
        <f t="shared" si="3"/>
        <v>0.008657407407407407</v>
      </c>
      <c r="I60" s="9">
        <f>F60-INDEX($F$5:$F$2952,MATCH(D60,$D$5:$D$2952,0))</f>
        <v>0.004074074074074074</v>
      </c>
    </row>
    <row r="61" spans="1:9" ht="12.75">
      <c r="A61" s="11">
        <v>57</v>
      </c>
      <c r="B61" s="39" t="s">
        <v>156</v>
      </c>
      <c r="C61" s="39" t="s">
        <v>157</v>
      </c>
      <c r="D61" s="11" t="s">
        <v>108</v>
      </c>
      <c r="E61" s="39" t="s">
        <v>78</v>
      </c>
      <c r="F61" s="10" t="s">
        <v>247</v>
      </c>
      <c r="G61" s="11" t="str">
        <f t="shared" si="2"/>
        <v>4.34/km</v>
      </c>
      <c r="H61" s="9">
        <f t="shared" si="3"/>
        <v>0.008738425925925926</v>
      </c>
      <c r="I61" s="9">
        <f>F61-INDEX($F$5:$F$2952,MATCH(D61,$D$5:$D$2952,0))</f>
        <v>0.004155092592592592</v>
      </c>
    </row>
    <row r="62" spans="1:9" ht="12.75">
      <c r="A62" s="11">
        <v>58</v>
      </c>
      <c r="B62" s="39" t="s">
        <v>158</v>
      </c>
      <c r="C62" s="39" t="s">
        <v>159</v>
      </c>
      <c r="D62" s="11" t="s">
        <v>75</v>
      </c>
      <c r="E62" s="39" t="s">
        <v>78</v>
      </c>
      <c r="F62" s="10" t="s">
        <v>248</v>
      </c>
      <c r="G62" s="11" t="str">
        <f t="shared" si="2"/>
        <v>4.34/km</v>
      </c>
      <c r="H62" s="9">
        <f t="shared" si="3"/>
        <v>0.008750000000000003</v>
      </c>
      <c r="I62" s="9">
        <f>F62-INDEX($F$5:$F$2952,MATCH(D62,$D$5:$D$2952,0))</f>
        <v>0.007962962962962967</v>
      </c>
    </row>
    <row r="63" spans="1:9" ht="12.75">
      <c r="A63" s="11">
        <v>59</v>
      </c>
      <c r="B63" s="39" t="s">
        <v>160</v>
      </c>
      <c r="C63" s="39" t="s">
        <v>161</v>
      </c>
      <c r="D63" s="11" t="s">
        <v>153</v>
      </c>
      <c r="E63" s="39" t="s">
        <v>115</v>
      </c>
      <c r="F63" s="10" t="s">
        <v>249</v>
      </c>
      <c r="G63" s="11" t="str">
        <f t="shared" si="2"/>
        <v>4.40/km</v>
      </c>
      <c r="H63" s="9">
        <f t="shared" si="3"/>
        <v>0.009270833333333334</v>
      </c>
      <c r="I63" s="9">
        <f>F63-INDEX($F$5:$F$2952,MATCH(D63,$D$5:$D$2952,0))</f>
        <v>0.0011689814814814792</v>
      </c>
    </row>
    <row r="64" spans="1:9" ht="12.75">
      <c r="A64" s="11">
        <v>60</v>
      </c>
      <c r="B64" s="39" t="s">
        <v>162</v>
      </c>
      <c r="C64" s="39" t="s">
        <v>38</v>
      </c>
      <c r="D64" s="11" t="s">
        <v>85</v>
      </c>
      <c r="E64" s="39" t="s">
        <v>106</v>
      </c>
      <c r="F64" s="10" t="s">
        <v>250</v>
      </c>
      <c r="G64" s="11" t="str">
        <f t="shared" si="2"/>
        <v>4.41/km</v>
      </c>
      <c r="H64" s="9">
        <f t="shared" si="3"/>
        <v>0.009328703703703709</v>
      </c>
      <c r="I64" s="9">
        <f>F64-INDEX($F$5:$F$2952,MATCH(D64,$D$5:$D$2952,0))</f>
        <v>0.0067592592592592635</v>
      </c>
    </row>
    <row r="65" spans="1:9" ht="12.75">
      <c r="A65" s="11">
        <v>61</v>
      </c>
      <c r="B65" s="39" t="s">
        <v>163</v>
      </c>
      <c r="C65" s="39" t="s">
        <v>24</v>
      </c>
      <c r="D65" s="11" t="s">
        <v>64</v>
      </c>
      <c r="E65" s="39" t="s">
        <v>100</v>
      </c>
      <c r="F65" s="10" t="s">
        <v>251</v>
      </c>
      <c r="G65" s="11" t="str">
        <f t="shared" si="2"/>
        <v>4.41/km</v>
      </c>
      <c r="H65" s="9">
        <f t="shared" si="3"/>
        <v>0.009374999999999996</v>
      </c>
      <c r="I65" s="9">
        <f>F65-INDEX($F$5:$F$2952,MATCH(D65,$D$5:$D$2952,0))</f>
        <v>0.009374999999999996</v>
      </c>
    </row>
    <row r="66" spans="1:9" ht="12.75">
      <c r="A66" s="11">
        <v>62</v>
      </c>
      <c r="B66" s="39" t="s">
        <v>164</v>
      </c>
      <c r="C66" s="39" t="s">
        <v>22</v>
      </c>
      <c r="D66" s="11" t="s">
        <v>75</v>
      </c>
      <c r="E66" s="39" t="s">
        <v>106</v>
      </c>
      <c r="F66" s="10" t="s">
        <v>252</v>
      </c>
      <c r="G66" s="11" t="str">
        <f t="shared" si="2"/>
        <v>4.44/km</v>
      </c>
      <c r="H66" s="9">
        <f t="shared" si="3"/>
        <v>0.009618055555555555</v>
      </c>
      <c r="I66" s="9">
        <f>F66-INDEX($F$5:$F$2952,MATCH(D66,$D$5:$D$2952,0))</f>
        <v>0.00883101851851852</v>
      </c>
    </row>
    <row r="67" spans="1:9" ht="12.75">
      <c r="A67" s="11">
        <v>63</v>
      </c>
      <c r="B67" s="39" t="s">
        <v>165</v>
      </c>
      <c r="C67" s="39" t="s">
        <v>166</v>
      </c>
      <c r="D67" s="11" t="s">
        <v>97</v>
      </c>
      <c r="E67" s="39" t="s">
        <v>140</v>
      </c>
      <c r="F67" s="10" t="s">
        <v>253</v>
      </c>
      <c r="G67" s="11" t="str">
        <f t="shared" si="2"/>
        <v>4.45/km</v>
      </c>
      <c r="H67" s="9">
        <f t="shared" si="3"/>
        <v>0.0096875</v>
      </c>
      <c r="I67" s="9">
        <f>F67-INDEX($F$5:$F$2952,MATCH(D67,$D$5:$D$2952,0))</f>
        <v>0.006284722222222223</v>
      </c>
    </row>
    <row r="68" spans="1:9" ht="12.75">
      <c r="A68" s="11">
        <v>64</v>
      </c>
      <c r="B68" s="39" t="s">
        <v>167</v>
      </c>
      <c r="C68" s="39" t="s">
        <v>168</v>
      </c>
      <c r="D68" s="11" t="s">
        <v>97</v>
      </c>
      <c r="E68" s="39" t="s">
        <v>82</v>
      </c>
      <c r="F68" s="10" t="s">
        <v>254</v>
      </c>
      <c r="G68" s="11" t="str">
        <f t="shared" si="2"/>
        <v>4.46/km</v>
      </c>
      <c r="H68" s="9">
        <f t="shared" si="3"/>
        <v>0.009745370370370371</v>
      </c>
      <c r="I68" s="9">
        <f>F68-INDEX($F$5:$F$2952,MATCH(D68,$D$5:$D$2952,0))</f>
        <v>0.006342592592592594</v>
      </c>
    </row>
    <row r="69" spans="1:9" ht="12.75">
      <c r="A69" s="11">
        <v>65</v>
      </c>
      <c r="B69" s="39" t="s">
        <v>169</v>
      </c>
      <c r="C69" s="39" t="s">
        <v>34</v>
      </c>
      <c r="D69" s="11" t="s">
        <v>170</v>
      </c>
      <c r="E69" s="39" t="s">
        <v>82</v>
      </c>
      <c r="F69" s="10" t="s">
        <v>255</v>
      </c>
      <c r="G69" s="11" t="str">
        <f t="shared" si="2"/>
        <v>4.49/km</v>
      </c>
      <c r="H69" s="9">
        <f t="shared" si="3"/>
        <v>0.010011574074074074</v>
      </c>
      <c r="I69" s="9">
        <f>F69-INDEX($F$5:$F$2952,MATCH(D69,$D$5:$D$2952,0))</f>
        <v>0</v>
      </c>
    </row>
    <row r="70" spans="1:9" ht="12.75">
      <c r="A70" s="11">
        <v>66</v>
      </c>
      <c r="B70" s="39" t="s">
        <v>1</v>
      </c>
      <c r="C70" s="39" t="s">
        <v>33</v>
      </c>
      <c r="D70" s="11" t="s">
        <v>94</v>
      </c>
      <c r="E70" s="39" t="s">
        <v>106</v>
      </c>
      <c r="F70" s="10" t="s">
        <v>256</v>
      </c>
      <c r="G70" s="11" t="str">
        <f t="shared" si="2"/>
        <v>4.53/km</v>
      </c>
      <c r="H70" s="9">
        <f t="shared" si="3"/>
        <v>0.01030092592592593</v>
      </c>
      <c r="I70" s="9">
        <f>F70-INDEX($F$5:$F$2952,MATCH(D70,$D$5:$D$2952,0))</f>
        <v>0.0071064814814814845</v>
      </c>
    </row>
    <row r="71" spans="1:9" ht="12.75">
      <c r="A71" s="11">
        <v>67</v>
      </c>
      <c r="B71" s="39" t="s">
        <v>171</v>
      </c>
      <c r="C71" s="39" t="s">
        <v>172</v>
      </c>
      <c r="D71" s="11" t="s">
        <v>68</v>
      </c>
      <c r="E71" s="39" t="s">
        <v>106</v>
      </c>
      <c r="F71" s="10" t="s">
        <v>257</v>
      </c>
      <c r="G71" s="11" t="str">
        <f t="shared" si="2"/>
        <v>4.53/km</v>
      </c>
      <c r="H71" s="9">
        <f t="shared" si="3"/>
        <v>0.01032407407407407</v>
      </c>
      <c r="I71" s="9">
        <f>F71-INDEX($F$5:$F$2952,MATCH(D71,$D$5:$D$2952,0))</f>
        <v>0.01032407407407407</v>
      </c>
    </row>
    <row r="72" spans="1:9" ht="12.75">
      <c r="A72" s="11">
        <v>68</v>
      </c>
      <c r="B72" s="39" t="s">
        <v>173</v>
      </c>
      <c r="C72" s="39" t="s">
        <v>8</v>
      </c>
      <c r="D72" s="11" t="s">
        <v>97</v>
      </c>
      <c r="E72" s="39" t="s">
        <v>95</v>
      </c>
      <c r="F72" s="10" t="s">
        <v>258</v>
      </c>
      <c r="G72" s="11" t="str">
        <f t="shared" si="2"/>
        <v>4.55/km</v>
      </c>
      <c r="H72" s="9">
        <f t="shared" si="3"/>
        <v>0.010474537037037041</v>
      </c>
      <c r="I72" s="9">
        <f>F72-INDEX($F$5:$F$2952,MATCH(D72,$D$5:$D$2952,0))</f>
        <v>0.007071759259259264</v>
      </c>
    </row>
    <row r="73" spans="1:9" ht="12.75">
      <c r="A73" s="11">
        <v>69</v>
      </c>
      <c r="B73" s="39" t="s">
        <v>5</v>
      </c>
      <c r="C73" s="39" t="s">
        <v>174</v>
      </c>
      <c r="D73" s="11" t="s">
        <v>170</v>
      </c>
      <c r="E73" s="39" t="s">
        <v>175</v>
      </c>
      <c r="F73" s="10" t="s">
        <v>259</v>
      </c>
      <c r="G73" s="11" t="str">
        <f t="shared" si="2"/>
        <v>4.56/km</v>
      </c>
      <c r="H73" s="9">
        <f t="shared" si="3"/>
        <v>0.010555555555555556</v>
      </c>
      <c r="I73" s="9">
        <f>F73-INDEX($F$5:$F$2952,MATCH(D73,$D$5:$D$2952,0))</f>
        <v>0.0005439814814814821</v>
      </c>
    </row>
    <row r="74" spans="1:9" ht="12.75">
      <c r="A74" s="11">
        <v>70</v>
      </c>
      <c r="B74" s="39" t="s">
        <v>176</v>
      </c>
      <c r="C74" s="39" t="s">
        <v>177</v>
      </c>
      <c r="D74" s="11" t="s">
        <v>97</v>
      </c>
      <c r="E74" s="39" t="s">
        <v>100</v>
      </c>
      <c r="F74" s="10" t="s">
        <v>260</v>
      </c>
      <c r="G74" s="11" t="str">
        <f t="shared" si="2"/>
        <v>4.57/km</v>
      </c>
      <c r="H74" s="9">
        <f t="shared" si="3"/>
        <v>0.010671296296296299</v>
      </c>
      <c r="I74" s="9">
        <f>F74-INDEX($F$5:$F$2952,MATCH(D74,$D$5:$D$2952,0))</f>
        <v>0.007268518518518521</v>
      </c>
    </row>
    <row r="75" spans="1:9" ht="12.75">
      <c r="A75" s="11">
        <v>71</v>
      </c>
      <c r="B75" s="39" t="s">
        <v>178</v>
      </c>
      <c r="C75" s="39" t="s">
        <v>179</v>
      </c>
      <c r="D75" s="11" t="s">
        <v>85</v>
      </c>
      <c r="E75" s="39" t="s">
        <v>82</v>
      </c>
      <c r="F75" s="10" t="s">
        <v>261</v>
      </c>
      <c r="G75" s="11" t="str">
        <f t="shared" si="2"/>
        <v>4.58/km</v>
      </c>
      <c r="H75" s="9">
        <f t="shared" si="3"/>
        <v>0.010740740740740743</v>
      </c>
      <c r="I75" s="9">
        <f>F75-INDEX($F$5:$F$2952,MATCH(D75,$D$5:$D$2952,0))</f>
        <v>0.008171296296296298</v>
      </c>
    </row>
    <row r="76" spans="1:9" ht="12.75">
      <c r="A76" s="11">
        <v>72</v>
      </c>
      <c r="B76" s="39" t="s">
        <v>180</v>
      </c>
      <c r="C76" s="39" t="s">
        <v>31</v>
      </c>
      <c r="D76" s="11" t="s">
        <v>153</v>
      </c>
      <c r="E76" s="39" t="s">
        <v>51</v>
      </c>
      <c r="F76" s="10" t="s">
        <v>262</v>
      </c>
      <c r="G76" s="11" t="str">
        <f t="shared" si="2"/>
        <v>4.59/km</v>
      </c>
      <c r="H76" s="9">
        <f t="shared" si="3"/>
        <v>0.010868055555555556</v>
      </c>
      <c r="I76" s="9">
        <f>F76-INDEX($F$5:$F$2952,MATCH(D76,$D$5:$D$2952,0))</f>
        <v>0.0027662037037037013</v>
      </c>
    </row>
    <row r="77" spans="1:9" ht="12.75">
      <c r="A77" s="11">
        <v>73</v>
      </c>
      <c r="B77" s="39" t="s">
        <v>39</v>
      </c>
      <c r="C77" s="39" t="s">
        <v>181</v>
      </c>
      <c r="D77" s="11" t="s">
        <v>97</v>
      </c>
      <c r="E77" s="39" t="s">
        <v>92</v>
      </c>
      <c r="F77" s="10" t="s">
        <v>263</v>
      </c>
      <c r="G77" s="11" t="str">
        <f t="shared" si="2"/>
        <v>5.06/km</v>
      </c>
      <c r="H77" s="9">
        <f t="shared" si="3"/>
        <v>0.011388888888888888</v>
      </c>
      <c r="I77" s="9">
        <f>F77-INDEX($F$5:$F$2952,MATCH(D77,$D$5:$D$2952,0))</f>
        <v>0.00798611111111111</v>
      </c>
    </row>
    <row r="78" spans="1:9" ht="12.75">
      <c r="A78" s="11">
        <v>74</v>
      </c>
      <c r="B78" s="39" t="s">
        <v>182</v>
      </c>
      <c r="C78" s="39" t="s">
        <v>183</v>
      </c>
      <c r="D78" s="11" t="s">
        <v>94</v>
      </c>
      <c r="E78" s="39" t="s">
        <v>106</v>
      </c>
      <c r="F78" s="10" t="s">
        <v>264</v>
      </c>
      <c r="G78" s="11" t="str">
        <f t="shared" si="2"/>
        <v>5.08/km</v>
      </c>
      <c r="H78" s="9">
        <f t="shared" si="3"/>
        <v>0.011597222222222226</v>
      </c>
      <c r="I78" s="9">
        <f>F78-INDEX($F$5:$F$2952,MATCH(D78,$D$5:$D$2952,0))</f>
        <v>0.00840277777777778</v>
      </c>
    </row>
    <row r="79" spans="1:9" ht="12.75">
      <c r="A79" s="11">
        <v>75</v>
      </c>
      <c r="B79" s="39" t="s">
        <v>184</v>
      </c>
      <c r="C79" s="39" t="s">
        <v>30</v>
      </c>
      <c r="D79" s="11" t="s">
        <v>94</v>
      </c>
      <c r="E79" s="39" t="s">
        <v>82</v>
      </c>
      <c r="F79" s="10" t="s">
        <v>265</v>
      </c>
      <c r="G79" s="11" t="str">
        <f aca="true" t="shared" si="4" ref="G79:G90">TEXT(INT((HOUR(F79)*3600+MINUTE(F79)*60+SECOND(F79))/$I$3/60),"0")&amp;"."&amp;TEXT(MOD((HOUR(F79)*3600+MINUTE(F79)*60+SECOND(F79))/$I$3,60),"00")&amp;"/km"</f>
        <v>5.14/km</v>
      </c>
      <c r="H79" s="9">
        <f aca="true" t="shared" si="5" ref="H79:H90">F79-$F$5</f>
        <v>0.012083333333333333</v>
      </c>
      <c r="I79" s="9">
        <f>F79-INDEX($F$5:$F$2952,MATCH(D79,$D$5:$D$2952,0))</f>
        <v>0.008888888888888887</v>
      </c>
    </row>
    <row r="80" spans="1:9" ht="12.75">
      <c r="A80" s="11">
        <v>76</v>
      </c>
      <c r="B80" s="39" t="s">
        <v>185</v>
      </c>
      <c r="C80" s="39" t="s">
        <v>48</v>
      </c>
      <c r="D80" s="11" t="s">
        <v>97</v>
      </c>
      <c r="E80" s="39" t="s">
        <v>82</v>
      </c>
      <c r="F80" s="10" t="s">
        <v>265</v>
      </c>
      <c r="G80" s="11" t="str">
        <f t="shared" si="4"/>
        <v>5.14/km</v>
      </c>
      <c r="H80" s="9">
        <f t="shared" si="5"/>
        <v>0.012083333333333333</v>
      </c>
      <c r="I80" s="9">
        <f>F80-INDEX($F$5:$F$2952,MATCH(D80,$D$5:$D$2952,0))</f>
        <v>0.008680555555555556</v>
      </c>
    </row>
    <row r="81" spans="1:9" ht="12.75">
      <c r="A81" s="11">
        <v>77</v>
      </c>
      <c r="B81" s="39" t="s">
        <v>186</v>
      </c>
      <c r="C81" s="39" t="s">
        <v>187</v>
      </c>
      <c r="D81" s="11" t="s">
        <v>97</v>
      </c>
      <c r="E81" s="39" t="s">
        <v>109</v>
      </c>
      <c r="F81" s="10" t="s">
        <v>266</v>
      </c>
      <c r="G81" s="11" t="str">
        <f t="shared" si="4"/>
        <v>5.17/km</v>
      </c>
      <c r="H81" s="9">
        <f t="shared" si="5"/>
        <v>0.012361111111111113</v>
      </c>
      <c r="I81" s="9">
        <f>F81-INDEX($F$5:$F$2952,MATCH(D81,$D$5:$D$2952,0))</f>
        <v>0.008958333333333336</v>
      </c>
    </row>
    <row r="82" spans="1:9" ht="12.75">
      <c r="A82" s="11">
        <v>78</v>
      </c>
      <c r="B82" s="39" t="s">
        <v>188</v>
      </c>
      <c r="C82" s="39" t="s">
        <v>189</v>
      </c>
      <c r="D82" s="11" t="s">
        <v>97</v>
      </c>
      <c r="E82" s="39" t="s">
        <v>82</v>
      </c>
      <c r="F82" s="10" t="s">
        <v>267</v>
      </c>
      <c r="G82" s="11" t="str">
        <f t="shared" si="4"/>
        <v>5.27/km</v>
      </c>
      <c r="H82" s="9">
        <f t="shared" si="5"/>
        <v>0.013206018518518518</v>
      </c>
      <c r="I82" s="9">
        <f>F82-INDEX($F$5:$F$2952,MATCH(D82,$D$5:$D$2952,0))</f>
        <v>0.00980324074074074</v>
      </c>
    </row>
    <row r="83" spans="1:9" ht="12.75">
      <c r="A83" s="11">
        <v>79</v>
      </c>
      <c r="B83" s="39" t="s">
        <v>190</v>
      </c>
      <c r="C83" s="39" t="s">
        <v>40</v>
      </c>
      <c r="D83" s="11" t="s">
        <v>97</v>
      </c>
      <c r="E83" s="39" t="s">
        <v>115</v>
      </c>
      <c r="F83" s="10" t="s">
        <v>267</v>
      </c>
      <c r="G83" s="11" t="str">
        <f t="shared" si="4"/>
        <v>5.27/km</v>
      </c>
      <c r="H83" s="9">
        <f t="shared" si="5"/>
        <v>0.013206018518518518</v>
      </c>
      <c r="I83" s="9">
        <f>F83-INDEX($F$5:$F$2952,MATCH(D83,$D$5:$D$2952,0))</f>
        <v>0.00980324074074074</v>
      </c>
    </row>
    <row r="84" spans="1:9" ht="12.75">
      <c r="A84" s="11">
        <v>80</v>
      </c>
      <c r="B84" s="39" t="s">
        <v>191</v>
      </c>
      <c r="C84" s="39" t="s">
        <v>3</v>
      </c>
      <c r="D84" s="11" t="s">
        <v>97</v>
      </c>
      <c r="E84" s="39" t="s">
        <v>100</v>
      </c>
      <c r="F84" s="10" t="s">
        <v>268</v>
      </c>
      <c r="G84" s="11" t="str">
        <f t="shared" si="4"/>
        <v>5.32/km</v>
      </c>
      <c r="H84" s="9">
        <f t="shared" si="5"/>
        <v>0.013622685185185184</v>
      </c>
      <c r="I84" s="9">
        <f>F84-INDEX($F$5:$F$2952,MATCH(D84,$D$5:$D$2952,0))</f>
        <v>0.010219907407407407</v>
      </c>
    </row>
    <row r="85" spans="1:9" ht="12.75">
      <c r="A85" s="11">
        <v>81</v>
      </c>
      <c r="B85" s="39" t="s">
        <v>25</v>
      </c>
      <c r="C85" s="39" t="s">
        <v>4</v>
      </c>
      <c r="D85" s="11" t="s">
        <v>170</v>
      </c>
      <c r="E85" s="39" t="s">
        <v>106</v>
      </c>
      <c r="F85" s="10" t="s">
        <v>269</v>
      </c>
      <c r="G85" s="11" t="str">
        <f t="shared" si="4"/>
        <v>5.42/km</v>
      </c>
      <c r="H85" s="9">
        <f t="shared" si="5"/>
        <v>0.014444444444444449</v>
      </c>
      <c r="I85" s="9">
        <f>F85-INDEX($F$5:$F$2952,MATCH(D85,$D$5:$D$2952,0))</f>
        <v>0.004432870370370375</v>
      </c>
    </row>
    <row r="86" spans="1:9" ht="12.75">
      <c r="A86" s="11">
        <v>82</v>
      </c>
      <c r="B86" s="39" t="s">
        <v>27</v>
      </c>
      <c r="C86" s="39" t="s">
        <v>32</v>
      </c>
      <c r="D86" s="11" t="s">
        <v>153</v>
      </c>
      <c r="E86" s="39" t="s">
        <v>192</v>
      </c>
      <c r="F86" s="10" t="s">
        <v>270</v>
      </c>
      <c r="G86" s="11" t="str">
        <f t="shared" si="4"/>
        <v>5.48/km</v>
      </c>
      <c r="H86" s="9">
        <f t="shared" si="5"/>
        <v>0.014884259259259262</v>
      </c>
      <c r="I86" s="9">
        <f>F86-INDEX($F$5:$F$2952,MATCH(D86,$D$5:$D$2952,0))</f>
        <v>0.006782407407407407</v>
      </c>
    </row>
    <row r="87" spans="1:9" ht="12.75">
      <c r="A87" s="11">
        <v>83</v>
      </c>
      <c r="B87" s="39" t="s">
        <v>182</v>
      </c>
      <c r="C87" s="39" t="s">
        <v>28</v>
      </c>
      <c r="D87" s="11" t="s">
        <v>68</v>
      </c>
      <c r="E87" s="39" t="s">
        <v>106</v>
      </c>
      <c r="F87" s="10" t="s">
        <v>271</v>
      </c>
      <c r="G87" s="11" t="str">
        <f t="shared" si="4"/>
        <v>5.48/km</v>
      </c>
      <c r="H87" s="9">
        <f t="shared" si="5"/>
        <v>0.014930555555555556</v>
      </c>
      <c r="I87" s="9">
        <f>F87-INDEX($F$5:$F$2952,MATCH(D87,$D$5:$D$2952,0))</f>
        <v>0.014930555555555556</v>
      </c>
    </row>
    <row r="88" spans="1:9" ht="12.75">
      <c r="A88" s="11">
        <v>84</v>
      </c>
      <c r="B88" s="39" t="s">
        <v>193</v>
      </c>
      <c r="C88" s="39" t="s">
        <v>20</v>
      </c>
      <c r="D88" s="11" t="s">
        <v>170</v>
      </c>
      <c r="E88" s="39" t="s">
        <v>106</v>
      </c>
      <c r="F88" s="10" t="s">
        <v>272</v>
      </c>
      <c r="G88" s="11" t="str">
        <f t="shared" si="4"/>
        <v>5.51/km</v>
      </c>
      <c r="H88" s="9">
        <f t="shared" si="5"/>
        <v>0.015173611111111112</v>
      </c>
      <c r="I88" s="9">
        <f>F88-INDEX($F$5:$F$2952,MATCH(D88,$D$5:$D$2952,0))</f>
        <v>0.005162037037037038</v>
      </c>
    </row>
    <row r="89" spans="1:9" ht="12.75">
      <c r="A89" s="11">
        <v>85</v>
      </c>
      <c r="B89" s="39" t="s">
        <v>58</v>
      </c>
      <c r="C89" s="39" t="s">
        <v>42</v>
      </c>
      <c r="D89" s="11" t="s">
        <v>97</v>
      </c>
      <c r="E89" s="39" t="s">
        <v>100</v>
      </c>
      <c r="F89" s="10" t="s">
        <v>273</v>
      </c>
      <c r="G89" s="11" t="str">
        <f t="shared" si="4"/>
        <v>5.54/km</v>
      </c>
      <c r="H89" s="9">
        <f t="shared" si="5"/>
        <v>0.015439814814814818</v>
      </c>
      <c r="I89" s="9">
        <f>F89-INDEX($F$5:$F$2952,MATCH(D89,$D$5:$D$2952,0))</f>
        <v>0.01203703703703704</v>
      </c>
    </row>
    <row r="90" spans="1:9" ht="12.75">
      <c r="A90" s="8">
        <v>86</v>
      </c>
      <c r="B90" s="40" t="s">
        <v>120</v>
      </c>
      <c r="C90" s="40" t="s">
        <v>74</v>
      </c>
      <c r="D90" s="8" t="s">
        <v>85</v>
      </c>
      <c r="E90" s="40" t="s">
        <v>106</v>
      </c>
      <c r="F90" s="7" t="s">
        <v>274</v>
      </c>
      <c r="G90" s="8" t="str">
        <f t="shared" si="4"/>
        <v>6.15/km</v>
      </c>
      <c r="H90" s="6">
        <f t="shared" si="5"/>
        <v>0.017164351851851854</v>
      </c>
      <c r="I90" s="6">
        <f>F90-INDEX($F$5:$F$2952,MATCH(D90,$D$5:$D$2952,0))</f>
        <v>0.01459490740740741</v>
      </c>
    </row>
  </sheetData>
  <sheetProtection/>
  <autoFilter ref="A4:I9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Giro delle Contrade</v>
      </c>
      <c r="B1" s="36"/>
      <c r="C1" s="36"/>
    </row>
    <row r="2" spans="1:3" ht="33" customHeight="1">
      <c r="A2" s="37" t="str">
        <f>Individuale!A3&amp;" km. "&amp;Individuale!I3</f>
        <v>Trivio di Formia (LT) Italia - Domenica 08/07/2012 km. 7,2</v>
      </c>
      <c r="B2" s="37"/>
      <c r="C2" s="37"/>
    </row>
    <row r="3" spans="1:3" ht="24.75" customHeight="1">
      <c r="A3" s="4" t="s">
        <v>11</v>
      </c>
      <c r="B3" s="5" t="s">
        <v>15</v>
      </c>
      <c r="C3" s="5" t="s">
        <v>18</v>
      </c>
    </row>
    <row r="4" spans="1:3" ht="15" customHeight="1">
      <c r="A4" s="14">
        <v>1</v>
      </c>
      <c r="B4" s="22" t="s">
        <v>100</v>
      </c>
      <c r="C4" s="23">
        <v>18</v>
      </c>
    </row>
    <row r="5" spans="1:3" ht="15" customHeight="1">
      <c r="A5" s="11">
        <v>2</v>
      </c>
      <c r="B5" s="24" t="s">
        <v>106</v>
      </c>
      <c r="C5" s="25">
        <v>17</v>
      </c>
    </row>
    <row r="6" spans="1:3" ht="15" customHeight="1">
      <c r="A6" s="11">
        <v>3</v>
      </c>
      <c r="B6" s="24" t="s">
        <v>78</v>
      </c>
      <c r="C6" s="25">
        <v>9</v>
      </c>
    </row>
    <row r="7" spans="1:3" ht="15" customHeight="1">
      <c r="A7" s="11">
        <v>4</v>
      </c>
      <c r="B7" s="24" t="s">
        <v>82</v>
      </c>
      <c r="C7" s="25">
        <v>8</v>
      </c>
    </row>
    <row r="8" spans="1:3" ht="15" customHeight="1">
      <c r="A8" s="11">
        <v>5</v>
      </c>
      <c r="B8" s="24" t="s">
        <v>95</v>
      </c>
      <c r="C8" s="25">
        <v>5</v>
      </c>
    </row>
    <row r="9" spans="1:3" ht="15" customHeight="1">
      <c r="A9" s="11">
        <v>6</v>
      </c>
      <c r="B9" s="24" t="s">
        <v>115</v>
      </c>
      <c r="C9" s="25">
        <v>3</v>
      </c>
    </row>
    <row r="10" spans="1:3" ht="15" customHeight="1">
      <c r="A10" s="11">
        <v>7</v>
      </c>
      <c r="B10" s="24" t="s">
        <v>140</v>
      </c>
      <c r="C10" s="25">
        <v>2</v>
      </c>
    </row>
    <row r="11" spans="1:3" ht="15" customHeight="1">
      <c r="A11" s="11">
        <v>8</v>
      </c>
      <c r="B11" s="24" t="s">
        <v>109</v>
      </c>
      <c r="C11" s="25">
        <v>2</v>
      </c>
    </row>
    <row r="12" spans="1:3" ht="15" customHeight="1">
      <c r="A12" s="11">
        <v>9</v>
      </c>
      <c r="B12" s="24" t="s">
        <v>117</v>
      </c>
      <c r="C12" s="25">
        <v>2</v>
      </c>
    </row>
    <row r="13" spans="1:3" ht="15" customHeight="1">
      <c r="A13" s="11">
        <v>10</v>
      </c>
      <c r="B13" s="24" t="s">
        <v>92</v>
      </c>
      <c r="C13" s="25">
        <v>2</v>
      </c>
    </row>
    <row r="14" spans="1:3" ht="15" customHeight="1">
      <c r="A14" s="11">
        <v>11</v>
      </c>
      <c r="B14" s="24" t="s">
        <v>104</v>
      </c>
      <c r="C14" s="25">
        <v>2</v>
      </c>
    </row>
    <row r="15" spans="1:3" ht="15" customHeight="1">
      <c r="A15" s="11">
        <v>12</v>
      </c>
      <c r="B15" s="24" t="s">
        <v>134</v>
      </c>
      <c r="C15" s="25">
        <v>1</v>
      </c>
    </row>
    <row r="16" spans="1:3" ht="15" customHeight="1">
      <c r="A16" s="41">
        <v>13</v>
      </c>
      <c r="B16" s="45" t="s">
        <v>275</v>
      </c>
      <c r="C16" s="46">
        <v>1</v>
      </c>
    </row>
    <row r="17" spans="1:3" ht="15" customHeight="1">
      <c r="A17" s="11">
        <v>14</v>
      </c>
      <c r="B17" s="24" t="s">
        <v>69</v>
      </c>
      <c r="C17" s="25">
        <v>1</v>
      </c>
    </row>
    <row r="18" spans="1:3" ht="15" customHeight="1">
      <c r="A18" s="11">
        <v>15</v>
      </c>
      <c r="B18" s="24" t="s">
        <v>112</v>
      </c>
      <c r="C18" s="25">
        <v>1</v>
      </c>
    </row>
    <row r="19" spans="1:3" ht="15" customHeight="1">
      <c r="A19" s="11">
        <v>16</v>
      </c>
      <c r="B19" s="24" t="s">
        <v>175</v>
      </c>
      <c r="C19" s="25">
        <v>1</v>
      </c>
    </row>
    <row r="20" spans="1:3" ht="15" customHeight="1">
      <c r="A20" s="11">
        <v>17</v>
      </c>
      <c r="B20" s="24" t="s">
        <v>124</v>
      </c>
      <c r="C20" s="25">
        <v>1</v>
      </c>
    </row>
    <row r="21" spans="1:3" ht="15" customHeight="1">
      <c r="A21" s="11">
        <v>18</v>
      </c>
      <c r="B21" s="24" t="s">
        <v>123</v>
      </c>
      <c r="C21" s="25">
        <v>1</v>
      </c>
    </row>
    <row r="22" spans="1:3" ht="15" customHeight="1">
      <c r="A22" s="11">
        <v>19</v>
      </c>
      <c r="B22" s="24" t="s">
        <v>80</v>
      </c>
      <c r="C22" s="25">
        <v>1</v>
      </c>
    </row>
    <row r="23" spans="1:3" ht="15" customHeight="1">
      <c r="A23" s="11">
        <v>20</v>
      </c>
      <c r="B23" s="24" t="s">
        <v>192</v>
      </c>
      <c r="C23" s="25">
        <v>1</v>
      </c>
    </row>
    <row r="24" spans="1:3" ht="15" customHeight="1">
      <c r="A24" s="11">
        <v>21</v>
      </c>
      <c r="B24" s="24" t="s">
        <v>76</v>
      </c>
      <c r="C24" s="25">
        <v>1</v>
      </c>
    </row>
    <row r="25" spans="1:3" ht="15" customHeight="1">
      <c r="A25" s="11">
        <v>22</v>
      </c>
      <c r="B25" s="24" t="s">
        <v>65</v>
      </c>
      <c r="C25" s="25">
        <v>1</v>
      </c>
    </row>
    <row r="26" spans="1:3" ht="15" customHeight="1">
      <c r="A26" s="11">
        <v>23</v>
      </c>
      <c r="B26" s="24" t="s">
        <v>102</v>
      </c>
      <c r="C26" s="25">
        <v>1</v>
      </c>
    </row>
    <row r="27" spans="1:3" ht="15" customHeight="1">
      <c r="A27" s="11">
        <v>24</v>
      </c>
      <c r="B27" s="24" t="s">
        <v>98</v>
      </c>
      <c r="C27" s="25">
        <v>1</v>
      </c>
    </row>
    <row r="28" spans="1:3" ht="15" customHeight="1">
      <c r="A28" s="11">
        <v>25</v>
      </c>
      <c r="B28" s="24" t="s">
        <v>86</v>
      </c>
      <c r="C28" s="25">
        <v>1</v>
      </c>
    </row>
    <row r="29" spans="1:3" ht="15" customHeight="1">
      <c r="A29" s="11">
        <v>26</v>
      </c>
      <c r="B29" s="24" t="s">
        <v>51</v>
      </c>
      <c r="C29" s="25">
        <v>1</v>
      </c>
    </row>
    <row r="30" spans="1:3" ht="15" customHeight="1">
      <c r="A30" s="8">
        <v>27</v>
      </c>
      <c r="B30" s="26" t="s">
        <v>72</v>
      </c>
      <c r="C30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2012-07-11T14:57:13Z</dcterms:modified>
  <cp:category/>
  <cp:version/>
  <cp:contentType/>
  <cp:contentStatus/>
</cp:coreProperties>
</file>