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'Individuale'!$A$4:$I$217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<sst xmlns="http://schemas.openxmlformats.org/spreadsheetml/2006/main" count="931" uniqueCount="429">
  <si>
    <t>MELCHIOR</t>
  </si>
  <si>
    <t>OLIMPICA FLAMINIA</t>
  </si>
  <si>
    <t>ASTRA ROMA</t>
  </si>
  <si>
    <t>VEROLI</t>
  </si>
  <si>
    <t>ATLETICA FALERIA</t>
  </si>
  <si>
    <t>CIOCCHETTI</t>
  </si>
  <si>
    <t>PECCI</t>
  </si>
  <si>
    <t>D'ALESSANDRI</t>
  </si>
  <si>
    <t>CRESCA</t>
  </si>
  <si>
    <t>SFORZA</t>
  </si>
  <si>
    <t>BAMBOZZI</t>
  </si>
  <si>
    <t>BORIS</t>
  </si>
  <si>
    <t>YAHYA</t>
  </si>
  <si>
    <t>BOUDOUMA</t>
  </si>
  <si>
    <t>DI BARTOLOMEO</t>
  </si>
  <si>
    <t>ASS</t>
  </si>
  <si>
    <t>OLD STAR OSTIA</t>
  </si>
  <si>
    <t>PANNUNZI</t>
  </si>
  <si>
    <t>FLORIANO</t>
  </si>
  <si>
    <t>TADDEI</t>
  </si>
  <si>
    <t>DI MARCO SPORT</t>
  </si>
  <si>
    <t>RAIDICH</t>
  </si>
  <si>
    <t>PAOLELLI</t>
  </si>
  <si>
    <t>MOD. CERAMICI</t>
  </si>
  <si>
    <t>SALZA</t>
  </si>
  <si>
    <t>MONTINI</t>
  </si>
  <si>
    <t>MAGLIANO SABINA</t>
  </si>
  <si>
    <t>OSO OLD STAR OSTIA</t>
  </si>
  <si>
    <t>DI GIULIO</t>
  </si>
  <si>
    <t>RUNNERS RIETI</t>
  </si>
  <si>
    <t>RONCA</t>
  </si>
  <si>
    <t>BOLSENA FORUM SPORT</t>
  </si>
  <si>
    <t>DI STEFANO</t>
  </si>
  <si>
    <t>MASIAS OCTAVIO</t>
  </si>
  <si>
    <t>CRISANTI</t>
  </si>
  <si>
    <t>MOFFA</t>
  </si>
  <si>
    <t>ASRC ANGUILLARA</t>
  </si>
  <si>
    <t>VALEJO</t>
  </si>
  <si>
    <t>ANNIBAL LARA</t>
  </si>
  <si>
    <t>PONTIERI</t>
  </si>
  <si>
    <t>CAPITONI</t>
  </si>
  <si>
    <t>BOCCIALONI</t>
  </si>
  <si>
    <t>D'EMIDIO</t>
  </si>
  <si>
    <t>BANCARI ROMANI</t>
  </si>
  <si>
    <t>SCOZZARELLA</t>
  </si>
  <si>
    <t>GALAURCHI</t>
  </si>
  <si>
    <t>CAMPINO AREZZO</t>
  </si>
  <si>
    <t>BERTOLO</t>
  </si>
  <si>
    <t>PALLOTTINI</t>
  </si>
  <si>
    <t>ATLETICA NEPI</t>
  </si>
  <si>
    <t>RCF</t>
  </si>
  <si>
    <t>GRANDINELLI</t>
  </si>
  <si>
    <t>ATLETICA ACQUACETOSA</t>
  </si>
  <si>
    <t>FREE RUNNERS</t>
  </si>
  <si>
    <t>REGIS</t>
  </si>
  <si>
    <t>FARATLETICA</t>
  </si>
  <si>
    <t>DOLCI</t>
  </si>
  <si>
    <t>MYRICAE TERNI</t>
  </si>
  <si>
    <t>PODISTICA PRENESTE</t>
  </si>
  <si>
    <t>LOZZI</t>
  </si>
  <si>
    <t>GOFFI</t>
  </si>
  <si>
    <t>ATL. MONTEMARIO</t>
  </si>
  <si>
    <t>COLETTI</t>
  </si>
  <si>
    <t>CITTA' DUCALE</t>
  </si>
  <si>
    <t>CAPIZZI</t>
  </si>
  <si>
    <t>TRIBUZI</t>
  </si>
  <si>
    <t>ZONA OLIMPICA</t>
  </si>
  <si>
    <t>ISIDORI</t>
  </si>
  <si>
    <t>COLAFIGLI</t>
  </si>
  <si>
    <t>SS LAZIO ATLETICA</t>
  </si>
  <si>
    <t>SAVERI</t>
  </si>
  <si>
    <t>MAGGINI</t>
  </si>
  <si>
    <t>CALZINI</t>
  </si>
  <si>
    <t>GIOGLI</t>
  </si>
  <si>
    <t>MORENO</t>
  </si>
  <si>
    <t>TRAIL DEI DUE LAGHI</t>
  </si>
  <si>
    <t>MAX</t>
  </si>
  <si>
    <t>TARCISIO</t>
  </si>
  <si>
    <t>GRAZZINI</t>
  </si>
  <si>
    <t>FROHLICH</t>
  </si>
  <si>
    <t>HANS HERBERT</t>
  </si>
  <si>
    <t>PORCHETTI</t>
  </si>
  <si>
    <t>SCOTTOLI</t>
  </si>
  <si>
    <t>BALDASSARI</t>
  </si>
  <si>
    <t>BRESCINI</t>
  </si>
  <si>
    <t>CD SANTI</t>
  </si>
  <si>
    <t>BERNI</t>
  </si>
  <si>
    <t>LIBERI PODISTI</t>
  </si>
  <si>
    <t>EMORE</t>
  </si>
  <si>
    <t>TUFANO</t>
  </si>
  <si>
    <t>PULIMANTI</t>
  </si>
  <si>
    <t>ALTO LAZIO</t>
  </si>
  <si>
    <t>DE STEFANIS</t>
  </si>
  <si>
    <t>ALESANDRO</t>
  </si>
  <si>
    <t>PODISTICA INTERAMNA</t>
  </si>
  <si>
    <t>SALVIONI</t>
  </si>
  <si>
    <t>RONCACCI</t>
  </si>
  <si>
    <t>RAMIREZ</t>
  </si>
  <si>
    <t>CARBONARO</t>
  </si>
  <si>
    <t>ATLETICA FUTURA</t>
  </si>
  <si>
    <t>GIACCETTI</t>
  </si>
  <si>
    <t>EURO</t>
  </si>
  <si>
    <t>LAGGITTIMO</t>
  </si>
  <si>
    <t>CECERA</t>
  </si>
  <si>
    <t>POGGIOGALLI</t>
  </si>
  <si>
    <t>LA MONTAGNA</t>
  </si>
  <si>
    <t>CLEMENTE</t>
  </si>
  <si>
    <t>ALSIUM LADISPOLI</t>
  </si>
  <si>
    <t>ZAGO</t>
  </si>
  <si>
    <t>FOGLIETTO</t>
  </si>
  <si>
    <t>MOUYANY</t>
  </si>
  <si>
    <t>MEDARD</t>
  </si>
  <si>
    <t>GARGIULO</t>
  </si>
  <si>
    <t>CAT SPORT</t>
  </si>
  <si>
    <t>LA RUFFA</t>
  </si>
  <si>
    <t>G.S. ISOLA SACRA</t>
  </si>
  <si>
    <t>RUBINI</t>
  </si>
  <si>
    <t>DIARIO</t>
  </si>
  <si>
    <t>FULMINI E SAETTE</t>
  </si>
  <si>
    <t>CESOLINI</t>
  </si>
  <si>
    <t>BRANDONI</t>
  </si>
  <si>
    <t>ATLETICA FIANO ROMANO</t>
  </si>
  <si>
    <t>FATTORI</t>
  </si>
  <si>
    <t>MARIA ONORINA</t>
  </si>
  <si>
    <t>NATURALMENTE C.NUOVO</t>
  </si>
  <si>
    <t>MASSARELLI</t>
  </si>
  <si>
    <t>CIPICCIA</t>
  </si>
  <si>
    <t>MONCALIERI</t>
  </si>
  <si>
    <t>SABINA MARATHON</t>
  </si>
  <si>
    <t>DI GIOVENALE</t>
  </si>
  <si>
    <t>DE MAGGI</t>
  </si>
  <si>
    <t>PICCARI</t>
  </si>
  <si>
    <t>MANFREDI</t>
  </si>
  <si>
    <t>IVO</t>
  </si>
  <si>
    <t>MENGHINI</t>
  </si>
  <si>
    <t>MOSCETTI</t>
  </si>
  <si>
    <t>IONE</t>
  </si>
  <si>
    <t>SEVERO NETO</t>
  </si>
  <si>
    <t>ZACARO</t>
  </si>
  <si>
    <t>PRIORE</t>
  </si>
  <si>
    <t>VILLA GUGLIELMI</t>
  </si>
  <si>
    <t>FLAMMINI</t>
  </si>
  <si>
    <t>L.A.G.O.S. DEI MARSI</t>
  </si>
  <si>
    <t>BELKOVA</t>
  </si>
  <si>
    <t>RIMMA</t>
  </si>
  <si>
    <t>OLIMPIA 2004</t>
  </si>
  <si>
    <t>BISCARINI</t>
  </si>
  <si>
    <t>MARIGLIANI</t>
  </si>
  <si>
    <t>IACOBELLI</t>
  </si>
  <si>
    <t>AMATORI PODISTICA OSTIA</t>
  </si>
  <si>
    <t>SABIATUCCI</t>
  </si>
  <si>
    <t>LUPI</t>
  </si>
  <si>
    <t>MARIA VITTORIA</t>
  </si>
  <si>
    <t>GASPERINI</t>
  </si>
  <si>
    <t>ZANFARDINO</t>
  </si>
  <si>
    <t>ROMOLI</t>
  </si>
  <si>
    <t>ASD CORCHIANO</t>
  </si>
  <si>
    <t>DECINA</t>
  </si>
  <si>
    <t>FORNITI</t>
  </si>
  <si>
    <t>STRIOLO</t>
  </si>
  <si>
    <t>VILLA PAMPHILI</t>
  </si>
  <si>
    <t>GIULI</t>
  </si>
  <si>
    <t>AMORI</t>
  </si>
  <si>
    <t>SCONOCCHIA</t>
  </si>
  <si>
    <t>FORZA MAGGIORE</t>
  </si>
  <si>
    <t>DI FELICA</t>
  </si>
  <si>
    <t>GALLEGATI</t>
  </si>
  <si>
    <t>GIUGNO</t>
  </si>
  <si>
    <t>LAZIO RUNNER TEAM</t>
  </si>
  <si>
    <t>BANDINU</t>
  </si>
  <si>
    <t>ATLETICA VALLERANO</t>
  </si>
  <si>
    <t>POD. CASALOTTI</t>
  </si>
  <si>
    <t>ANGARITA</t>
  </si>
  <si>
    <t>STECCA</t>
  </si>
  <si>
    <t>TUSCANIA</t>
  </si>
  <si>
    <t>BLOM</t>
  </si>
  <si>
    <t>MAJ-LIS</t>
  </si>
  <si>
    <t>RARU</t>
  </si>
  <si>
    <t>CARMEN</t>
  </si>
  <si>
    <t>MAZZALUPI</t>
  </si>
  <si>
    <t>ATLETICA INSIEME</t>
  </si>
  <si>
    <t>BELLOTTI</t>
  </si>
  <si>
    <t>SCORSINO</t>
  </si>
  <si>
    <t>RUSSILLO</t>
  </si>
  <si>
    <t>MOZZETTI</t>
  </si>
  <si>
    <t>FILIPPINI</t>
  </si>
  <si>
    <t>PIGNATIELLO</t>
  </si>
  <si>
    <t>CAPRADOSSI</t>
  </si>
  <si>
    <t>MICHELI</t>
  </si>
  <si>
    <t>SDRUSCIA</t>
  </si>
  <si>
    <t>RAMPICONI</t>
  </si>
  <si>
    <t>PETRICOLA</t>
  </si>
  <si>
    <t>SANDRINA</t>
  </si>
  <si>
    <t>COLONNA</t>
  </si>
  <si>
    <t xml:space="preserve">BETTELLI </t>
  </si>
  <si>
    <t>TRIPPANERA</t>
  </si>
  <si>
    <t>SILVANA</t>
  </si>
  <si>
    <t>SPERATI</t>
  </si>
  <si>
    <t>POLIGRAFICO STATO</t>
  </si>
  <si>
    <t>POMPEI</t>
  </si>
  <si>
    <t>ADRIANI</t>
  </si>
  <si>
    <t>DESSI'</t>
  </si>
  <si>
    <t>Corri nella Valle del Treja</t>
  </si>
  <si>
    <t>Faleria (VT) Italia - Sabato 02/06/2012</t>
  </si>
  <si>
    <t>MACRI'</t>
  </si>
  <si>
    <t>MELILLO</t>
  </si>
  <si>
    <t>OSVALDO</t>
  </si>
  <si>
    <t>PATRIZIA</t>
  </si>
  <si>
    <t>CAFARO</t>
  </si>
  <si>
    <t>TROISI</t>
  </si>
  <si>
    <t>ANNAMARIA</t>
  </si>
  <si>
    <t>RONDELLI</t>
  </si>
  <si>
    <t>SCIPIONI</t>
  </si>
  <si>
    <t>POSCA</t>
  </si>
  <si>
    <t>PINA</t>
  </si>
  <si>
    <t>DI CURZIO</t>
  </si>
  <si>
    <t>AGOSTINO</t>
  </si>
  <si>
    <t>SAVINO</t>
  </si>
  <si>
    <t>SCANZANI</t>
  </si>
  <si>
    <t>PELLINO</t>
  </si>
  <si>
    <t>PETRELLI</t>
  </si>
  <si>
    <t>DANIEL</t>
  </si>
  <si>
    <t>TARANI</t>
  </si>
  <si>
    <t>VECCHI</t>
  </si>
  <si>
    <t>GRAZIA</t>
  </si>
  <si>
    <t>DI NELLA</t>
  </si>
  <si>
    <t>DE SANTIS</t>
  </si>
  <si>
    <t>SEVERINI</t>
  </si>
  <si>
    <t>Iscritti</t>
  </si>
  <si>
    <t>LETIZIA</t>
  </si>
  <si>
    <t>TIZIANO</t>
  </si>
  <si>
    <t>ARMANDO</t>
  </si>
  <si>
    <t>PAONE</t>
  </si>
  <si>
    <t>GUIDA</t>
  </si>
  <si>
    <t>6ª edizione</t>
  </si>
  <si>
    <t>ANNA BABY RUNNER</t>
  </si>
  <si>
    <t>SABINA MARATHON CLUB</t>
  </si>
  <si>
    <t>A.S.D. PODISTICA SOLIDARIETA'</t>
  </si>
  <si>
    <t>ETTORE</t>
  </si>
  <si>
    <t>LIBERO</t>
  </si>
  <si>
    <t>VARESI</t>
  </si>
  <si>
    <t>SCARINCI</t>
  </si>
  <si>
    <t>ASTERIX MORLUPO</t>
  </si>
  <si>
    <t>DUE PONTI</t>
  </si>
  <si>
    <t>TAGLIACCICA</t>
  </si>
  <si>
    <t>NATALINO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</si>
  <si>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</si>
  <si>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</si>
  <si>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</si>
  <si>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</si>
  <si>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</si>
  <si>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</si>
  <si>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</si>
  <si>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</si>
  <si>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</si>
  <si>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</si>
  <si>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FEDERICO</t>
  </si>
  <si>
    <t>GIUSEPPE</t>
  </si>
  <si>
    <t>MM35</t>
  </si>
  <si>
    <t>MM40</t>
  </si>
  <si>
    <t>LUCA</t>
  </si>
  <si>
    <t>DARIO</t>
  </si>
  <si>
    <t>MM45</t>
  </si>
  <si>
    <t>FORHANS TEAM</t>
  </si>
  <si>
    <t>U.S. ROMA 83</t>
  </si>
  <si>
    <t>VITTORIO</t>
  </si>
  <si>
    <t>CATULLO</t>
  </si>
  <si>
    <t>EMILIANO</t>
  </si>
  <si>
    <t>G.S. LITAL</t>
  </si>
  <si>
    <t>FABIO</t>
  </si>
  <si>
    <t>GUERRA</t>
  </si>
  <si>
    <t>UGO</t>
  </si>
  <si>
    <t>RIFONDAZIONE PODISTICA</t>
  </si>
  <si>
    <t>FABRIZIO</t>
  </si>
  <si>
    <t>ANDREA</t>
  </si>
  <si>
    <t>MM50</t>
  </si>
  <si>
    <t>RICCARDO</t>
  </si>
  <si>
    <t>GIULIO</t>
  </si>
  <si>
    <t>ALESSANDRO</t>
  </si>
  <si>
    <t>CARLO</t>
  </si>
  <si>
    <t>MARCO</t>
  </si>
  <si>
    <t>VINCENZO</t>
  </si>
  <si>
    <t>MARCELLI</t>
  </si>
  <si>
    <t>CLAUDIO</t>
  </si>
  <si>
    <t>FERNANDO</t>
  </si>
  <si>
    <t>FRANCESCO</t>
  </si>
  <si>
    <t>FAGNANI</t>
  </si>
  <si>
    <t>STEFANO</t>
  </si>
  <si>
    <t>MM55</t>
  </si>
  <si>
    <t>SERGIO</t>
  </si>
  <si>
    <t>GIAMPAOLO</t>
  </si>
  <si>
    <t>RICCITELLI</t>
  </si>
  <si>
    <t>MAURO</t>
  </si>
  <si>
    <t>DAVIDE</t>
  </si>
  <si>
    <t>LUCIO</t>
  </si>
  <si>
    <t>LUCIANO</t>
  </si>
  <si>
    <t>ROBERTO</t>
  </si>
  <si>
    <t>BRUNO</t>
  </si>
  <si>
    <t>FRANCO</t>
  </si>
  <si>
    <t>ALDO</t>
  </si>
  <si>
    <t>COLETTA</t>
  </si>
  <si>
    <t>MASSIMO</t>
  </si>
  <si>
    <t>MAURIZIO</t>
  </si>
  <si>
    <t>MARIO</t>
  </si>
  <si>
    <t>MM60</t>
  </si>
  <si>
    <t>ANTONINO</t>
  </si>
  <si>
    <t>PASQUALE</t>
  </si>
  <si>
    <t>DANILO</t>
  </si>
  <si>
    <t>MASSIMILIANO</t>
  </si>
  <si>
    <t>DANIELE</t>
  </si>
  <si>
    <t>ROBERTA</t>
  </si>
  <si>
    <t>MF45</t>
  </si>
  <si>
    <t>RAFFAELE</t>
  </si>
  <si>
    <t>PETRUCCI</t>
  </si>
  <si>
    <t>PAOLO</t>
  </si>
  <si>
    <t>LUIGI</t>
  </si>
  <si>
    <t>GIOVANNI</t>
  </si>
  <si>
    <t>MF35</t>
  </si>
  <si>
    <t>DE ANGELIS</t>
  </si>
  <si>
    <t>ADRIANO</t>
  </si>
  <si>
    <t>CADME PARRA</t>
  </si>
  <si>
    <t>DI DIONISIO</t>
  </si>
  <si>
    <t>ROSSELLA</t>
  </si>
  <si>
    <t>BIAGIO</t>
  </si>
  <si>
    <t>ALESSIO</t>
  </si>
  <si>
    <t>SALVATORI</t>
  </si>
  <si>
    <t>NIGRO</t>
  </si>
  <si>
    <t>ANTONIO</t>
  </si>
  <si>
    <t>VITTORI</t>
  </si>
  <si>
    <t>SIMONA</t>
  </si>
  <si>
    <t>MF40</t>
  </si>
  <si>
    <t>ALESSANDRA</t>
  </si>
  <si>
    <t>ENZO</t>
  </si>
  <si>
    <t>ARTURO</t>
  </si>
  <si>
    <t>GIORGIO</t>
  </si>
  <si>
    <t>TRAVAGLINI</t>
  </si>
  <si>
    <t>BENEDETTI</t>
  </si>
  <si>
    <t>GIANNI</t>
  </si>
  <si>
    <t>LEONARDO</t>
  </si>
  <si>
    <t>ELISABETTA</t>
  </si>
  <si>
    <t>PODISTICA OSTIA</t>
  </si>
  <si>
    <t>ENRICO</t>
  </si>
  <si>
    <t>ROSA</t>
  </si>
  <si>
    <t>MARIANI</t>
  </si>
  <si>
    <t>GABRIELE</t>
  </si>
  <si>
    <t>GIANCARLO</t>
  </si>
  <si>
    <t>MM65</t>
  </si>
  <si>
    <t>RODOLFO</t>
  </si>
  <si>
    <t>PACIFICO</t>
  </si>
  <si>
    <t>GENOVESE</t>
  </si>
  <si>
    <t>LAURA</t>
  </si>
  <si>
    <t>VALERIO</t>
  </si>
  <si>
    <t>EUGENIO</t>
  </si>
  <si>
    <t>FERRI</t>
  </si>
  <si>
    <t>LORENZO</t>
  </si>
  <si>
    <t>STEFANIA</t>
  </si>
  <si>
    <t>ALFREDO</t>
  </si>
  <si>
    <t>ALESSIA</t>
  </si>
  <si>
    <t>UISP ROMA</t>
  </si>
  <si>
    <t>MF55</t>
  </si>
  <si>
    <t>GIANNINI</t>
  </si>
  <si>
    <t>IGNAZIO</t>
  </si>
  <si>
    <t>PIETRELLA</t>
  </si>
  <si>
    <t>PIMPINELLA</t>
  </si>
  <si>
    <t>ARCANGELO</t>
  </si>
  <si>
    <t>RIZZO</t>
  </si>
  <si>
    <t>TROCCHI</t>
  </si>
  <si>
    <t>TIMPERI</t>
  </si>
  <si>
    <t>FERDINANDO</t>
  </si>
  <si>
    <t>AMEDEO</t>
  </si>
  <si>
    <t>BORTOLONI</t>
  </si>
  <si>
    <t>MORONI</t>
  </si>
  <si>
    <t>PODISTICA CASALOTTI</t>
  </si>
  <si>
    <t>MARINO</t>
  </si>
  <si>
    <t>GOLVELLI</t>
  </si>
  <si>
    <t>DIEGO</t>
  </si>
  <si>
    <t>MF50</t>
  </si>
  <si>
    <t>GALLO</t>
  </si>
  <si>
    <t>ROMANO</t>
  </si>
  <si>
    <t>FRANCESCA</t>
  </si>
  <si>
    <t>FILIPPONI</t>
  </si>
  <si>
    <t>GIULIANO</t>
  </si>
  <si>
    <t>CONTE</t>
  </si>
  <si>
    <t>TOMMASO</t>
  </si>
  <si>
    <t>FEDERICA</t>
  </si>
  <si>
    <t>DE SANCTIS</t>
  </si>
  <si>
    <t>MARCELLA</t>
  </si>
  <si>
    <t>SOPRANO</t>
  </si>
  <si>
    <t>DAVID</t>
  </si>
  <si>
    <t>ERASMI</t>
  </si>
  <si>
    <t>MARA</t>
  </si>
  <si>
    <t>DANIELA</t>
  </si>
  <si>
    <t>PAOLA</t>
  </si>
  <si>
    <t>MM70</t>
  </si>
  <si>
    <t>RINALDO</t>
  </si>
  <si>
    <t>MF65</t>
  </si>
  <si>
    <t>MARIA CRISTINA</t>
  </si>
  <si>
    <t>MANCINI</t>
  </si>
  <si>
    <t>DOMENICO</t>
  </si>
  <si>
    <t>PINTUS</t>
  </si>
  <si>
    <t>TAGLIAFERRI</t>
  </si>
  <si>
    <t>ANNA</t>
  </si>
  <si>
    <t>ROCCO</t>
  </si>
  <si>
    <t>CAVOLA</t>
  </si>
  <si>
    <t>FORMICA</t>
  </si>
  <si>
    <t>ORSINI</t>
  </si>
  <si>
    <t>PROCACCI</t>
  </si>
  <si>
    <t>FRANCHINI</t>
  </si>
  <si>
    <t>SILVIA</t>
  </si>
  <si>
    <t>LUCCI</t>
  </si>
  <si>
    <t>MONICA</t>
  </si>
  <si>
    <t>DI SANTO</t>
  </si>
  <si>
    <t>GRECO</t>
  </si>
  <si>
    <t>D'ADAMO</t>
  </si>
  <si>
    <t>PATRIZIO</t>
  </si>
  <si>
    <t>ESPOSITO</t>
  </si>
  <si>
    <t>TULLIO</t>
  </si>
  <si>
    <t>LUZI</t>
  </si>
  <si>
    <t>MARINA</t>
  </si>
  <si>
    <t>DI MASI</t>
  </si>
  <si>
    <t>MATTIA</t>
  </si>
  <si>
    <t>MINCI</t>
  </si>
  <si>
    <t>MARIANO</t>
  </si>
  <si>
    <t>ANTONELLI</t>
  </si>
  <si>
    <t>CARMINE</t>
  </si>
  <si>
    <t>MF60</t>
  </si>
  <si>
    <t>PASQUALINO</t>
  </si>
  <si>
    <t>GIANBATTISTA</t>
  </si>
  <si>
    <t>ALTOBELLI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</si>
</sst>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/>
    </xf>
    <xf numFmtId="21" fontId="9" fillId="4" borderId="5" xfId="0" applyNumberFormat="1" applyFont="1" applyFill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5" t="s">
        <v>202</v>
      </c>
      <c r="B1" s="25"/>
      <c r="C1" s="25"/>
      <c r="D1" s="25"/>
      <c r="E1" s="25"/>
      <c r="F1" s="25"/>
      <c r="G1" s="25"/>
      <c r="H1" s="25"/>
      <c r="I1" s="25"/>
    </row>
    <row r="2" spans="1:9" ht="24" customHeight="1">
      <c r="A2" s="26" t="s">
        <v>234</v>
      </c>
      <c r="B2" s="26"/>
      <c r="C2" s="26"/>
      <c r="D2" s="26"/>
      <c r="E2" s="26"/>
      <c r="F2" s="26"/>
      <c r="G2" s="26"/>
      <c r="H2" s="26"/>
      <c r="I2" s="26"/>
    </row>
    <row r="3" spans="1:9" ht="24" customHeight="1">
      <c r="A3" s="27" t="s">
        <v>203</v>
      </c>
      <c r="B3" s="27"/>
      <c r="C3" s="27"/>
      <c r="D3" s="27"/>
      <c r="E3" s="27"/>
      <c r="F3" s="27"/>
      <c r="G3" s="27"/>
      <c r="H3" s="3" t="s">
        <v>246</v>
      </c>
      <c r="I3" s="4">
        <v>9</v>
      </c>
    </row>
    <row r="4" spans="1:9" ht="37.5" customHeight="1">
      <c r="A4" s="5" t="s">
        <v>247</v>
      </c>
      <c r="B4" s="6" t="s">
        <v>248</v>
      </c>
      <c r="C4" s="7" t="s">
        <v>249</v>
      </c>
      <c r="D4" s="7" t="s">
        <v>250</v>
      </c>
      <c r="E4" s="8" t="s">
        <v>251</v>
      </c>
      <c r="F4" s="7" t="s">
        <v>252</v>
      </c>
      <c r="G4" s="7" t="s">
        <v>253</v>
      </c>
      <c r="H4" s="9" t="s">
        <v>254</v>
      </c>
      <c r="I4" s="9" t="s">
        <v>255</v>
      </c>
    </row>
    <row r="5" spans="1:9" s="13" customFormat="1" ht="15" customHeight="1">
      <c r="A5" s="10">
        <v>1</v>
      </c>
      <c r="B5" s="11" t="s">
        <v>266</v>
      </c>
      <c r="C5" s="11" t="s">
        <v>267</v>
      </c>
      <c r="D5" s="10" t="s">
        <v>258</v>
      </c>
      <c r="E5" s="11" t="s">
        <v>268</v>
      </c>
      <c r="F5" s="38">
        <v>0.01994212962962963</v>
      </c>
      <c r="G5" s="10" t="str">
        <f aca="true" t="shared" si="0" ref="G5:G68">TEXT(INT((HOUR(F5)*3600+MINUTE(F5)*60+SECOND(F5))/$I$3/60),"0")&amp;"."&amp;TEXT(MOD((HOUR(F5)*3600+MINUTE(F5)*60+SECOND(F5))/$I$3,60),"00")&amp;"/km"</f>
        <v>3.11/km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15" t="s">
        <v>10</v>
      </c>
      <c r="C6" s="15" t="s">
        <v>11</v>
      </c>
      <c r="D6" s="14" t="s">
        <v>258</v>
      </c>
      <c r="E6" s="15" t="s">
        <v>272</v>
      </c>
      <c r="F6" s="39">
        <v>0.020578703703703703</v>
      </c>
      <c r="G6" s="14" t="str">
        <f t="shared" si="0"/>
        <v>3.18/km</v>
      </c>
      <c r="H6" s="16">
        <f t="shared" si="1"/>
        <v>0.0006365740740740741</v>
      </c>
      <c r="I6" s="16">
        <f>F6-INDEX($F$5:$F$217,MATCH(D6,$D$5:$D$217,0))</f>
        <v>0.0006365740740740741</v>
      </c>
    </row>
    <row r="7" spans="1:9" s="13" customFormat="1" ht="15" customHeight="1">
      <c r="A7" s="14">
        <v>3</v>
      </c>
      <c r="B7" s="15" t="s">
        <v>12</v>
      </c>
      <c r="C7" s="15" t="s">
        <v>13</v>
      </c>
      <c r="D7" s="14" t="s">
        <v>259</v>
      </c>
      <c r="E7" s="15" t="s">
        <v>236</v>
      </c>
      <c r="F7" s="39">
        <v>0.020671296296296295</v>
      </c>
      <c r="G7" s="14" t="str">
        <f t="shared" si="0"/>
        <v>3.18/km</v>
      </c>
      <c r="H7" s="16">
        <f t="shared" si="1"/>
        <v>0.0007291666666666662</v>
      </c>
      <c r="I7" s="16">
        <f>F7-INDEX($F$5:$F$217,MATCH(D7,$D$5:$D$217,0))</f>
        <v>0</v>
      </c>
    </row>
    <row r="8" spans="1:9" s="13" customFormat="1" ht="15" customHeight="1">
      <c r="A8" s="14">
        <v>4</v>
      </c>
      <c r="B8" s="15" t="s">
        <v>270</v>
      </c>
      <c r="C8" s="15" t="s">
        <v>271</v>
      </c>
      <c r="D8" s="14" t="s">
        <v>262</v>
      </c>
      <c r="E8" s="15" t="s">
        <v>272</v>
      </c>
      <c r="F8" s="39">
        <v>0.020763888888888887</v>
      </c>
      <c r="G8" s="14" t="str">
        <f t="shared" si="0"/>
        <v>3.19/km</v>
      </c>
      <c r="H8" s="16">
        <f t="shared" si="1"/>
        <v>0.0008217592592592582</v>
      </c>
      <c r="I8" s="16">
        <f>F8-INDEX($F$5:$F$217,MATCH(D8,$D$5:$D$217,0))</f>
        <v>0</v>
      </c>
    </row>
    <row r="9" spans="1:9" s="13" customFormat="1" ht="15" customHeight="1">
      <c r="A9" s="14">
        <v>5</v>
      </c>
      <c r="B9" s="15" t="s">
        <v>14</v>
      </c>
      <c r="C9" s="15" t="s">
        <v>221</v>
      </c>
      <c r="D9" s="14" t="s">
        <v>15</v>
      </c>
      <c r="E9" s="15" t="s">
        <v>16</v>
      </c>
      <c r="F9" s="39">
        <v>0.021145833333333332</v>
      </c>
      <c r="G9" s="14" t="str">
        <f t="shared" si="0"/>
        <v>3.23/km</v>
      </c>
      <c r="H9" s="16">
        <f t="shared" si="1"/>
        <v>0.0012037037037037034</v>
      </c>
      <c r="I9" s="16">
        <f>F9-INDEX($F$5:$F$217,MATCH(D9,$D$5:$D$217,0))</f>
        <v>0</v>
      </c>
    </row>
    <row r="10" spans="1:9" s="13" customFormat="1" ht="15" customHeight="1">
      <c r="A10" s="14">
        <v>6</v>
      </c>
      <c r="B10" s="15" t="s">
        <v>17</v>
      </c>
      <c r="C10" s="15" t="s">
        <v>18</v>
      </c>
      <c r="D10" s="14" t="s">
        <v>258</v>
      </c>
      <c r="E10" s="15" t="s">
        <v>235</v>
      </c>
      <c r="F10" s="39">
        <v>0.021388888888888888</v>
      </c>
      <c r="G10" s="14" t="str">
        <f t="shared" si="0"/>
        <v>3.25/km</v>
      </c>
      <c r="H10" s="16">
        <f t="shared" si="1"/>
        <v>0.0014467592592592587</v>
      </c>
      <c r="I10" s="16">
        <f>F10-INDEX($F$5:$F$217,MATCH(D10,$D$5:$D$217,0))</f>
        <v>0.0014467592592592587</v>
      </c>
    </row>
    <row r="11" spans="1:9" s="13" customFormat="1" ht="15" customHeight="1">
      <c r="A11" s="14">
        <v>7</v>
      </c>
      <c r="B11" s="15" t="s">
        <v>19</v>
      </c>
      <c r="C11" s="15" t="s">
        <v>296</v>
      </c>
      <c r="D11" s="14" t="s">
        <v>15</v>
      </c>
      <c r="E11" s="15" t="s">
        <v>20</v>
      </c>
      <c r="F11" s="39">
        <v>0.021863425925925925</v>
      </c>
      <c r="G11" s="14" t="str">
        <f t="shared" si="0"/>
        <v>3.30/km</v>
      </c>
      <c r="H11" s="16">
        <f t="shared" si="1"/>
        <v>0.001921296296296296</v>
      </c>
      <c r="I11" s="16">
        <f>F11-INDEX($F$5:$F$217,MATCH(D11,$D$5:$D$217,0))</f>
        <v>0.0007175925925925926</v>
      </c>
    </row>
    <row r="12" spans="1:9" s="13" customFormat="1" ht="15" customHeight="1">
      <c r="A12" s="14">
        <v>8</v>
      </c>
      <c r="B12" s="15" t="s">
        <v>21</v>
      </c>
      <c r="C12" s="15" t="s">
        <v>296</v>
      </c>
      <c r="D12" s="14" t="s">
        <v>258</v>
      </c>
      <c r="E12" s="15" t="s">
        <v>358</v>
      </c>
      <c r="F12" s="39">
        <v>0.02189814814814815</v>
      </c>
      <c r="G12" s="14" t="str">
        <f t="shared" si="0"/>
        <v>3.30/km</v>
      </c>
      <c r="H12" s="16">
        <f t="shared" si="1"/>
        <v>0.00195601851851852</v>
      </c>
      <c r="I12" s="16">
        <f>F12-INDEX($F$5:$F$217,MATCH(D12,$D$5:$D$217,0))</f>
        <v>0.00195601851851852</v>
      </c>
    </row>
    <row r="13" spans="1:9" s="13" customFormat="1" ht="15" customHeight="1">
      <c r="A13" s="14">
        <v>9</v>
      </c>
      <c r="B13" s="15" t="s">
        <v>22</v>
      </c>
      <c r="C13" s="15" t="s">
        <v>290</v>
      </c>
      <c r="D13" s="14" t="s">
        <v>259</v>
      </c>
      <c r="E13" s="15" t="s">
        <v>23</v>
      </c>
      <c r="F13" s="39">
        <v>0.022083333333333333</v>
      </c>
      <c r="G13" s="14" t="str">
        <f t="shared" si="0"/>
        <v>3.32/km</v>
      </c>
      <c r="H13" s="16">
        <f t="shared" si="1"/>
        <v>0.002141203703703704</v>
      </c>
      <c r="I13" s="16">
        <f>F13-INDEX($F$5:$F$217,MATCH(D13,$D$5:$D$217,0))</f>
        <v>0.001412037037037038</v>
      </c>
    </row>
    <row r="14" spans="1:9" s="13" customFormat="1" ht="15" customHeight="1">
      <c r="A14" s="14">
        <v>10</v>
      </c>
      <c r="B14" s="15" t="s">
        <v>24</v>
      </c>
      <c r="C14" s="15" t="s">
        <v>257</v>
      </c>
      <c r="D14" s="14" t="s">
        <v>262</v>
      </c>
      <c r="E14" s="15" t="s">
        <v>20</v>
      </c>
      <c r="F14" s="39">
        <v>0.022199074074074076</v>
      </c>
      <c r="G14" s="14" t="str">
        <f t="shared" si="0"/>
        <v>3.33/km</v>
      </c>
      <c r="H14" s="16">
        <f t="shared" si="1"/>
        <v>0.002256944444444447</v>
      </c>
      <c r="I14" s="16">
        <f>F14-INDEX($F$5:$F$217,MATCH(D14,$D$5:$D$217,0))</f>
        <v>0.0014351851851851886</v>
      </c>
    </row>
    <row r="15" spans="1:9" s="13" customFormat="1" ht="15" customHeight="1">
      <c r="A15" s="14">
        <v>11</v>
      </c>
      <c r="B15" s="15" t="s">
        <v>25</v>
      </c>
      <c r="C15" s="15" t="s">
        <v>256</v>
      </c>
      <c r="D15" s="14" t="s">
        <v>15</v>
      </c>
      <c r="E15" s="15" t="s">
        <v>26</v>
      </c>
      <c r="F15" s="39">
        <v>0.022222222222222223</v>
      </c>
      <c r="G15" s="14" t="str">
        <f t="shared" si="0"/>
        <v>3.33/km</v>
      </c>
      <c r="H15" s="16">
        <f t="shared" si="1"/>
        <v>0.002280092592592594</v>
      </c>
      <c r="I15" s="16">
        <f>F15-INDEX($F$5:$F$217,MATCH(D15,$D$5:$D$217,0))</f>
        <v>0.0010763888888888906</v>
      </c>
    </row>
    <row r="16" spans="1:9" s="13" customFormat="1" ht="15" customHeight="1">
      <c r="A16" s="14">
        <v>12</v>
      </c>
      <c r="B16" s="15" t="s">
        <v>423</v>
      </c>
      <c r="C16" s="15" t="s">
        <v>315</v>
      </c>
      <c r="D16" s="14" t="s">
        <v>262</v>
      </c>
      <c r="E16" s="15" t="s">
        <v>27</v>
      </c>
      <c r="F16" s="39">
        <v>0.02225694444444444</v>
      </c>
      <c r="G16" s="14" t="str">
        <f t="shared" si="0"/>
        <v>3.34/km</v>
      </c>
      <c r="H16" s="16">
        <f t="shared" si="1"/>
        <v>0.0023148148148148112</v>
      </c>
      <c r="I16" s="16">
        <f>F16-INDEX($F$5:$F$217,MATCH(D16,$D$5:$D$217,0))</f>
        <v>0.001493055555555553</v>
      </c>
    </row>
    <row r="17" spans="1:9" s="13" customFormat="1" ht="15" customHeight="1">
      <c r="A17" s="14">
        <v>13</v>
      </c>
      <c r="B17" s="15" t="s">
        <v>28</v>
      </c>
      <c r="C17" s="15" t="s">
        <v>285</v>
      </c>
      <c r="D17" s="14" t="s">
        <v>262</v>
      </c>
      <c r="E17" s="15" t="s">
        <v>29</v>
      </c>
      <c r="F17" s="39">
        <v>0.02228009259259259</v>
      </c>
      <c r="G17" s="14" t="str">
        <f t="shared" si="0"/>
        <v>3.34/km</v>
      </c>
      <c r="H17" s="16">
        <f t="shared" si="1"/>
        <v>0.002337962962962962</v>
      </c>
      <c r="I17" s="16">
        <f>F17-INDEX($F$5:$F$217,MATCH(D17,$D$5:$D$217,0))</f>
        <v>0.0015162037037037036</v>
      </c>
    </row>
    <row r="18" spans="1:9" s="13" customFormat="1" ht="15" customHeight="1">
      <c r="A18" s="14">
        <v>14</v>
      </c>
      <c r="B18" s="15" t="s">
        <v>30</v>
      </c>
      <c r="C18" s="15" t="s">
        <v>276</v>
      </c>
      <c r="D18" s="14" t="s">
        <v>258</v>
      </c>
      <c r="E18" s="15" t="s">
        <v>31</v>
      </c>
      <c r="F18" s="39">
        <v>0.022326388888888885</v>
      </c>
      <c r="G18" s="14" t="str">
        <f t="shared" si="0"/>
        <v>3.34/km</v>
      </c>
      <c r="H18" s="16">
        <f t="shared" si="1"/>
        <v>0.002384259259259256</v>
      </c>
      <c r="I18" s="16">
        <f>F18-INDEX($F$5:$F$217,MATCH(D18,$D$5:$D$217,0))</f>
        <v>0.002384259259259256</v>
      </c>
    </row>
    <row r="19" spans="1:9" s="13" customFormat="1" ht="15" customHeight="1">
      <c r="A19" s="14">
        <v>15</v>
      </c>
      <c r="B19" s="15" t="s">
        <v>291</v>
      </c>
      <c r="C19" s="15" t="s">
        <v>269</v>
      </c>
      <c r="D19" s="14" t="s">
        <v>275</v>
      </c>
      <c r="E19" s="15" t="s">
        <v>264</v>
      </c>
      <c r="F19" s="39">
        <v>0.022407407407407407</v>
      </c>
      <c r="G19" s="14" t="str">
        <f t="shared" si="0"/>
        <v>3.35/km</v>
      </c>
      <c r="H19" s="16">
        <f t="shared" si="1"/>
        <v>0.002465277777777778</v>
      </c>
      <c r="I19" s="16">
        <f>F19-INDEX($F$5:$F$217,MATCH(D19,$D$5:$D$217,0))</f>
        <v>0</v>
      </c>
    </row>
    <row r="20" spans="1:9" s="13" customFormat="1" ht="15" customHeight="1">
      <c r="A20" s="14">
        <v>16</v>
      </c>
      <c r="B20" s="15" t="s">
        <v>32</v>
      </c>
      <c r="C20" s="15" t="s">
        <v>309</v>
      </c>
      <c r="D20" s="14" t="s">
        <v>15</v>
      </c>
      <c r="E20" s="15" t="s">
        <v>272</v>
      </c>
      <c r="F20" s="39">
        <v>0.022511574074074073</v>
      </c>
      <c r="G20" s="14" t="str">
        <f t="shared" si="0"/>
        <v>3.36/km</v>
      </c>
      <c r="H20" s="16">
        <f t="shared" si="1"/>
        <v>0.0025694444444444436</v>
      </c>
      <c r="I20" s="16">
        <f>F20-INDEX($F$5:$F$217,MATCH(D20,$D$5:$D$217,0))</f>
        <v>0.0013657407407407403</v>
      </c>
    </row>
    <row r="21" spans="1:9" s="13" customFormat="1" ht="15" customHeight="1">
      <c r="A21" s="14">
        <v>17</v>
      </c>
      <c r="B21" s="15" t="s">
        <v>320</v>
      </c>
      <c r="C21" s="15" t="s">
        <v>33</v>
      </c>
      <c r="D21" s="14" t="s">
        <v>258</v>
      </c>
      <c r="E21" s="15" t="s">
        <v>4</v>
      </c>
      <c r="F21" s="39">
        <v>0.022685185185185183</v>
      </c>
      <c r="G21" s="14" t="str">
        <f t="shared" si="0"/>
        <v>3.38/km</v>
      </c>
      <c r="H21" s="16">
        <f t="shared" si="1"/>
        <v>0.002743055555555554</v>
      </c>
      <c r="I21" s="16">
        <f>F21-INDEX($F$5:$F$217,MATCH(D21,$D$5:$D$217,0))</f>
        <v>0.002743055555555554</v>
      </c>
    </row>
    <row r="22" spans="1:9" s="13" customFormat="1" ht="15" customHeight="1">
      <c r="A22" s="14">
        <v>18</v>
      </c>
      <c r="B22" s="15" t="s">
        <v>325</v>
      </c>
      <c r="C22" s="15" t="s">
        <v>392</v>
      </c>
      <c r="D22" s="14" t="s">
        <v>330</v>
      </c>
      <c r="E22" s="15" t="s">
        <v>264</v>
      </c>
      <c r="F22" s="39">
        <v>0.022708333333333334</v>
      </c>
      <c r="G22" s="14" t="str">
        <f t="shared" si="0"/>
        <v>3.38/km</v>
      </c>
      <c r="H22" s="16">
        <f t="shared" si="1"/>
        <v>0.0027662037037037047</v>
      </c>
      <c r="I22" s="16">
        <f>F22-INDEX($F$5:$F$217,MATCH(D22,$D$5:$D$217,0))</f>
        <v>0</v>
      </c>
    </row>
    <row r="23" spans="1:9" s="13" customFormat="1" ht="15" customHeight="1">
      <c r="A23" s="14">
        <v>19</v>
      </c>
      <c r="B23" s="15" t="s">
        <v>34</v>
      </c>
      <c r="C23" s="15" t="s">
        <v>260</v>
      </c>
      <c r="D23" s="14" t="s">
        <v>258</v>
      </c>
      <c r="E23" s="15" t="s">
        <v>31</v>
      </c>
      <c r="F23" s="39">
        <v>0.02297453703703704</v>
      </c>
      <c r="G23" s="14" t="str">
        <f t="shared" si="0"/>
        <v>3.41/km</v>
      </c>
      <c r="H23" s="16">
        <f t="shared" si="1"/>
        <v>0.0030324074074074107</v>
      </c>
      <c r="I23" s="16">
        <f>F23-INDEX($F$5:$F$217,MATCH(D23,$D$5:$D$217,0))</f>
        <v>0.0030324074074074107</v>
      </c>
    </row>
    <row r="24" spans="1:9" s="13" customFormat="1" ht="15" customHeight="1">
      <c r="A24" s="14">
        <v>20</v>
      </c>
      <c r="B24" s="15" t="s">
        <v>35</v>
      </c>
      <c r="C24" s="15" t="s">
        <v>334</v>
      </c>
      <c r="D24" s="14" t="s">
        <v>258</v>
      </c>
      <c r="E24" s="15" t="s">
        <v>36</v>
      </c>
      <c r="F24" s="39">
        <v>0.023136574074074077</v>
      </c>
      <c r="G24" s="14" t="str">
        <f t="shared" si="0"/>
        <v>3.42/km</v>
      </c>
      <c r="H24" s="16">
        <f t="shared" si="1"/>
        <v>0.0031944444444444477</v>
      </c>
      <c r="I24" s="16">
        <f>F24-INDEX($F$5:$F$217,MATCH(D24,$D$5:$D$217,0))</f>
        <v>0.0031944444444444477</v>
      </c>
    </row>
    <row r="25" spans="1:9" s="13" customFormat="1" ht="15" customHeight="1">
      <c r="A25" s="14">
        <v>21</v>
      </c>
      <c r="B25" s="15" t="s">
        <v>37</v>
      </c>
      <c r="C25" s="15" t="s">
        <v>38</v>
      </c>
      <c r="D25" s="14" t="s">
        <v>259</v>
      </c>
      <c r="E25" s="15" t="s">
        <v>4</v>
      </c>
      <c r="F25" s="39">
        <v>0.02327546296296296</v>
      </c>
      <c r="G25" s="14" t="str">
        <f t="shared" si="0"/>
        <v>3.43/km</v>
      </c>
      <c r="H25" s="16">
        <f t="shared" si="1"/>
        <v>0.0033333333333333305</v>
      </c>
      <c r="I25" s="16">
        <f>F25-INDEX($F$5:$F$217,MATCH(D25,$D$5:$D$217,0))</f>
        <v>0.0026041666666666644</v>
      </c>
    </row>
    <row r="26" spans="1:9" s="13" customFormat="1" ht="15" customHeight="1">
      <c r="A26" s="14">
        <v>22</v>
      </c>
      <c r="B26" s="15" t="s">
        <v>39</v>
      </c>
      <c r="C26" s="15" t="s">
        <v>391</v>
      </c>
      <c r="D26" s="14" t="s">
        <v>317</v>
      </c>
      <c r="E26" s="15" t="s">
        <v>264</v>
      </c>
      <c r="F26" s="39">
        <v>0.023391203703703702</v>
      </c>
      <c r="G26" s="14" t="str">
        <f t="shared" si="0"/>
        <v>3.45/km</v>
      </c>
      <c r="H26" s="16">
        <f t="shared" si="1"/>
        <v>0.003449074074074073</v>
      </c>
      <c r="I26" s="16">
        <f>F26-INDEX($F$5:$F$217,MATCH(D26,$D$5:$D$217,0))</f>
        <v>0</v>
      </c>
    </row>
    <row r="27" spans="1:9" s="13" customFormat="1" ht="15" customHeight="1">
      <c r="A27" s="14">
        <v>23</v>
      </c>
      <c r="B27" s="15" t="s">
        <v>40</v>
      </c>
      <c r="C27" s="15" t="s">
        <v>280</v>
      </c>
      <c r="D27" s="14" t="s">
        <v>262</v>
      </c>
      <c r="E27" s="15" t="s">
        <v>20</v>
      </c>
      <c r="F27" s="39">
        <v>0.02342592592592593</v>
      </c>
      <c r="G27" s="14" t="str">
        <f t="shared" si="0"/>
        <v>3.45/km</v>
      </c>
      <c r="H27" s="16">
        <f t="shared" si="1"/>
        <v>0.003483796296296301</v>
      </c>
      <c r="I27" s="16">
        <f>F27-INDEX($F$5:$F$217,MATCH(D27,$D$5:$D$217,0))</f>
        <v>0.0026620370370370426</v>
      </c>
    </row>
    <row r="28" spans="1:9" s="17" customFormat="1" ht="15" customHeight="1">
      <c r="A28" s="14">
        <v>24</v>
      </c>
      <c r="B28" s="15" t="s">
        <v>412</v>
      </c>
      <c r="C28" s="15" t="s">
        <v>306</v>
      </c>
      <c r="D28" s="14" t="s">
        <v>258</v>
      </c>
      <c r="E28" s="15" t="s">
        <v>20</v>
      </c>
      <c r="F28" s="39">
        <v>0.0234375</v>
      </c>
      <c r="G28" s="14" t="str">
        <f t="shared" si="0"/>
        <v>3.45/km</v>
      </c>
      <c r="H28" s="16">
        <f t="shared" si="1"/>
        <v>0.003495370370370371</v>
      </c>
      <c r="I28" s="16">
        <f>F28-INDEX($F$5:$F$217,MATCH(D28,$D$5:$D$217,0))</f>
        <v>0.003495370370370371</v>
      </c>
    </row>
    <row r="29" spans="1:9" ht="15" customHeight="1">
      <c r="A29" s="14">
        <v>25</v>
      </c>
      <c r="B29" s="15" t="s">
        <v>41</v>
      </c>
      <c r="C29" s="15" t="s">
        <v>309</v>
      </c>
      <c r="D29" s="14" t="s">
        <v>15</v>
      </c>
      <c r="E29" s="15" t="s">
        <v>20</v>
      </c>
      <c r="F29" s="39">
        <v>0.023530092592592592</v>
      </c>
      <c r="G29" s="14" t="str">
        <f t="shared" si="0"/>
        <v>3.46/km</v>
      </c>
      <c r="H29" s="16">
        <f t="shared" si="1"/>
        <v>0.003587962962962963</v>
      </c>
      <c r="I29" s="16">
        <f>F29-INDEX($F$5:$F$217,MATCH(D29,$D$5:$D$217,0))</f>
        <v>0.0023842592592592596</v>
      </c>
    </row>
    <row r="30" spans="1:9" ht="15" customHeight="1">
      <c r="A30" s="14">
        <v>26</v>
      </c>
      <c r="B30" s="15" t="s">
        <v>42</v>
      </c>
      <c r="C30" s="15" t="s">
        <v>301</v>
      </c>
      <c r="D30" s="14" t="s">
        <v>259</v>
      </c>
      <c r="E30" s="15" t="s">
        <v>43</v>
      </c>
      <c r="F30" s="39">
        <v>0.023634259259259258</v>
      </c>
      <c r="G30" s="14" t="str">
        <f t="shared" si="0"/>
        <v>3.47/km</v>
      </c>
      <c r="H30" s="16">
        <f t="shared" si="1"/>
        <v>0.0036921296296296285</v>
      </c>
      <c r="I30" s="16">
        <f>F30-INDEX($F$5:$F$217,MATCH(D30,$D$5:$D$217,0))</f>
        <v>0.0029629629629629624</v>
      </c>
    </row>
    <row r="31" spans="1:9" ht="15" customHeight="1">
      <c r="A31" s="14">
        <v>27</v>
      </c>
      <c r="B31" s="15" t="s">
        <v>44</v>
      </c>
      <c r="C31" s="15" t="s">
        <v>257</v>
      </c>
      <c r="D31" s="14" t="s">
        <v>259</v>
      </c>
      <c r="E31" s="15" t="s">
        <v>272</v>
      </c>
      <c r="F31" s="39">
        <v>0.023807870370370368</v>
      </c>
      <c r="G31" s="14" t="str">
        <f t="shared" si="0"/>
        <v>3.49/km</v>
      </c>
      <c r="H31" s="16">
        <f t="shared" si="1"/>
        <v>0.003865740740740739</v>
      </c>
      <c r="I31" s="16">
        <f>F31-INDEX($F$5:$F$217,MATCH(D31,$D$5:$D$217,0))</f>
        <v>0.003136574074074073</v>
      </c>
    </row>
    <row r="32" spans="1:9" ht="15" customHeight="1">
      <c r="A32" s="14">
        <v>28</v>
      </c>
      <c r="B32" s="15" t="s">
        <v>353</v>
      </c>
      <c r="C32" s="15" t="s">
        <v>316</v>
      </c>
      <c r="D32" s="14" t="s">
        <v>275</v>
      </c>
      <c r="E32" s="15" t="s">
        <v>20</v>
      </c>
      <c r="F32" s="39">
        <v>0.023842592592592596</v>
      </c>
      <c r="G32" s="14" t="str">
        <f t="shared" si="0"/>
        <v>3.49/km</v>
      </c>
      <c r="H32" s="16">
        <f t="shared" si="1"/>
        <v>0.0039004629629629667</v>
      </c>
      <c r="I32" s="16">
        <f>F32-INDEX($F$5:$F$217,MATCH(D32,$D$5:$D$217,0))</f>
        <v>0.0014351851851851886</v>
      </c>
    </row>
    <row r="33" spans="1:9" ht="15" customHeight="1">
      <c r="A33" s="14">
        <v>29</v>
      </c>
      <c r="B33" s="15" t="s">
        <v>45</v>
      </c>
      <c r="C33" s="15" t="s">
        <v>347</v>
      </c>
      <c r="D33" s="14" t="s">
        <v>259</v>
      </c>
      <c r="E33" s="15" t="s">
        <v>46</v>
      </c>
      <c r="F33" s="39">
        <v>0.023923611111111114</v>
      </c>
      <c r="G33" s="14" t="str">
        <f t="shared" si="0"/>
        <v>3.50/km</v>
      </c>
      <c r="H33" s="16">
        <f t="shared" si="1"/>
        <v>0.003981481481481485</v>
      </c>
      <c r="I33" s="16">
        <f>F33-INDEX($F$5:$F$217,MATCH(D33,$D$5:$D$217,0))</f>
        <v>0.003252314814814819</v>
      </c>
    </row>
    <row r="34" spans="1:9" ht="15" customHeight="1">
      <c r="A34" s="14">
        <v>30</v>
      </c>
      <c r="B34" s="15" t="s">
        <v>47</v>
      </c>
      <c r="C34" s="15" t="s">
        <v>388</v>
      </c>
      <c r="D34" s="14" t="s">
        <v>262</v>
      </c>
      <c r="E34" s="15" t="s">
        <v>235</v>
      </c>
      <c r="F34" s="39">
        <v>0.02396990740740741</v>
      </c>
      <c r="G34" s="14" t="str">
        <f t="shared" si="0"/>
        <v>3.50/km</v>
      </c>
      <c r="H34" s="16">
        <f t="shared" si="1"/>
        <v>0.004027777777777779</v>
      </c>
      <c r="I34" s="16">
        <f>F34-INDEX($F$5:$F$217,MATCH(D34,$D$5:$D$217,0))</f>
        <v>0.0032060185185185212</v>
      </c>
    </row>
    <row r="35" spans="1:9" ht="15" customHeight="1">
      <c r="A35" s="14">
        <v>31</v>
      </c>
      <c r="B35" s="15" t="s">
        <v>48</v>
      </c>
      <c r="C35" s="15" t="s">
        <v>315</v>
      </c>
      <c r="D35" s="14" t="s">
        <v>262</v>
      </c>
      <c r="E35" s="15" t="s">
        <v>20</v>
      </c>
      <c r="F35" s="39">
        <v>0.02400462962962963</v>
      </c>
      <c r="G35" s="14" t="str">
        <f t="shared" si="0"/>
        <v>3.50/km</v>
      </c>
      <c r="H35" s="16">
        <f t="shared" si="1"/>
        <v>0.0040625</v>
      </c>
      <c r="I35" s="16">
        <f>F35-INDEX($F$5:$F$217,MATCH(D35,$D$5:$D$217,0))</f>
        <v>0.003240740740740742</v>
      </c>
    </row>
    <row r="36" spans="1:9" ht="15" customHeight="1">
      <c r="A36" s="14">
        <v>32</v>
      </c>
      <c r="B36" s="15" t="s">
        <v>404</v>
      </c>
      <c r="C36" s="15" t="s">
        <v>369</v>
      </c>
      <c r="D36" s="14" t="s">
        <v>262</v>
      </c>
      <c r="E36" s="15" t="s">
        <v>49</v>
      </c>
      <c r="F36" s="39">
        <v>0.0240625</v>
      </c>
      <c r="G36" s="14" t="str">
        <f t="shared" si="0"/>
        <v>3.51/km</v>
      </c>
      <c r="H36" s="16">
        <f t="shared" si="1"/>
        <v>0.0041203703703703715</v>
      </c>
      <c r="I36" s="16">
        <f>F36-INDEX($F$5:$F$217,MATCH(D36,$D$5:$D$217,0))</f>
        <v>0.0032986111111111133</v>
      </c>
    </row>
    <row r="37" spans="1:9" ht="15" customHeight="1">
      <c r="A37" s="14">
        <v>33</v>
      </c>
      <c r="B37" s="15" t="s">
        <v>318</v>
      </c>
      <c r="C37" s="15" t="s">
        <v>319</v>
      </c>
      <c r="D37" s="14" t="s">
        <v>262</v>
      </c>
      <c r="E37" s="15" t="s">
        <v>50</v>
      </c>
      <c r="F37" s="39">
        <v>0.02414351851851852</v>
      </c>
      <c r="G37" s="14" t="str">
        <f t="shared" si="0"/>
        <v>3.52/km</v>
      </c>
      <c r="H37" s="16">
        <f t="shared" si="1"/>
        <v>0.00420138888888889</v>
      </c>
      <c r="I37" s="16">
        <f>F37-INDEX($F$5:$F$217,MATCH(D37,$D$5:$D$217,0))</f>
        <v>0.0033796296296296317</v>
      </c>
    </row>
    <row r="38" spans="1:9" ht="15" customHeight="1">
      <c r="A38" s="14">
        <v>34</v>
      </c>
      <c r="B38" s="15" t="s">
        <v>353</v>
      </c>
      <c r="C38" s="15" t="s">
        <v>302</v>
      </c>
      <c r="D38" s="14" t="s">
        <v>275</v>
      </c>
      <c r="E38" s="15" t="s">
        <v>36</v>
      </c>
      <c r="F38" s="39">
        <v>0.024259259259259258</v>
      </c>
      <c r="G38" s="14" t="str">
        <f t="shared" si="0"/>
        <v>3.53/km</v>
      </c>
      <c r="H38" s="16">
        <f t="shared" si="1"/>
        <v>0.004317129629629629</v>
      </c>
      <c r="I38" s="16">
        <f>F38-INDEX($F$5:$F$217,MATCH(D38,$D$5:$D$217,0))</f>
        <v>0.001851851851851851</v>
      </c>
    </row>
    <row r="39" spans="1:9" ht="15" customHeight="1">
      <c r="A39" s="14">
        <v>35</v>
      </c>
      <c r="B39" s="15" t="s">
        <v>25</v>
      </c>
      <c r="C39" s="15" t="s">
        <v>319</v>
      </c>
      <c r="D39" s="14" t="s">
        <v>288</v>
      </c>
      <c r="E39" s="15" t="s">
        <v>26</v>
      </c>
      <c r="F39" s="39">
        <v>0.024270833333333335</v>
      </c>
      <c r="G39" s="14" t="str">
        <f t="shared" si="0"/>
        <v>3.53/km</v>
      </c>
      <c r="H39" s="16">
        <f t="shared" si="1"/>
        <v>0.004328703703703706</v>
      </c>
      <c r="I39" s="16">
        <f>F39-INDEX($F$5:$F$217,MATCH(D39,$D$5:$D$217,0))</f>
        <v>0</v>
      </c>
    </row>
    <row r="40" spans="1:9" ht="15" customHeight="1">
      <c r="A40" s="14">
        <v>36</v>
      </c>
      <c r="B40" s="15" t="s">
        <v>51</v>
      </c>
      <c r="C40" s="15" t="s">
        <v>277</v>
      </c>
      <c r="D40" s="14" t="s">
        <v>258</v>
      </c>
      <c r="E40" s="15" t="s">
        <v>358</v>
      </c>
      <c r="F40" s="39">
        <v>0.024305555555555556</v>
      </c>
      <c r="G40" s="14" t="str">
        <f t="shared" si="0"/>
        <v>3.53/km</v>
      </c>
      <c r="H40" s="16">
        <f t="shared" si="1"/>
        <v>0.004363425925925927</v>
      </c>
      <c r="I40" s="16">
        <f>F40-INDEX($F$5:$F$217,MATCH(D40,$D$5:$D$217,0))</f>
        <v>0.004363425925925927</v>
      </c>
    </row>
    <row r="41" spans="1:9" ht="15" customHeight="1">
      <c r="A41" s="14">
        <v>37</v>
      </c>
      <c r="B41" s="15" t="s">
        <v>240</v>
      </c>
      <c r="C41" s="15" t="s">
        <v>314</v>
      </c>
      <c r="D41" s="14" t="s">
        <v>15</v>
      </c>
      <c r="E41" s="15" t="s">
        <v>52</v>
      </c>
      <c r="F41" s="39">
        <v>0.02431712962962963</v>
      </c>
      <c r="G41" s="14" t="str">
        <f t="shared" si="0"/>
        <v>3.53/km</v>
      </c>
      <c r="H41" s="16">
        <f t="shared" si="1"/>
        <v>0.004375</v>
      </c>
      <c r="I41" s="16">
        <f>F41-INDEX($F$5:$F$217,MATCH(D41,$D$5:$D$217,0))</f>
        <v>0.003171296296296297</v>
      </c>
    </row>
    <row r="42" spans="1:9" ht="15" customHeight="1">
      <c r="A42" s="14">
        <v>38</v>
      </c>
      <c r="B42" s="15" t="s">
        <v>409</v>
      </c>
      <c r="C42" s="15" t="s">
        <v>296</v>
      </c>
      <c r="D42" s="14" t="s">
        <v>262</v>
      </c>
      <c r="E42" s="15" t="s">
        <v>372</v>
      </c>
      <c r="F42" s="39">
        <v>0.024375</v>
      </c>
      <c r="G42" s="14" t="str">
        <f t="shared" si="0"/>
        <v>3.54/km</v>
      </c>
      <c r="H42" s="16">
        <f t="shared" si="1"/>
        <v>0.004432870370370372</v>
      </c>
      <c r="I42" s="16">
        <f>F42-INDEX($F$5:$F$217,MATCH(D42,$D$5:$D$217,0))</f>
        <v>0.0036111111111111135</v>
      </c>
    </row>
    <row r="43" spans="1:9" ht="15" customHeight="1">
      <c r="A43" s="14">
        <v>39</v>
      </c>
      <c r="B43" s="15" t="s">
        <v>300</v>
      </c>
      <c r="C43" s="15" t="s">
        <v>422</v>
      </c>
      <c r="D43" s="14" t="s">
        <v>258</v>
      </c>
      <c r="E43" s="15" t="s">
        <v>53</v>
      </c>
      <c r="F43" s="39">
        <v>0.02443287037037037</v>
      </c>
      <c r="G43" s="14" t="str">
        <f t="shared" si="0"/>
        <v>3.55/km</v>
      </c>
      <c r="H43" s="16">
        <f t="shared" si="1"/>
        <v>0.00449074074074074</v>
      </c>
      <c r="I43" s="16">
        <f>F43-INDEX($F$5:$F$217,MATCH(D43,$D$5:$D$217,0))</f>
        <v>0.00449074074074074</v>
      </c>
    </row>
    <row r="44" spans="1:9" ht="15" customHeight="1">
      <c r="A44" s="14">
        <v>40</v>
      </c>
      <c r="B44" s="15" t="s">
        <v>54</v>
      </c>
      <c r="C44" s="15" t="s">
        <v>276</v>
      </c>
      <c r="D44" s="14" t="s">
        <v>259</v>
      </c>
      <c r="E44" s="15" t="s">
        <v>55</v>
      </c>
      <c r="F44" s="39">
        <v>0.02449074074074074</v>
      </c>
      <c r="G44" s="14" t="str">
        <f t="shared" si="0"/>
        <v>3.55/km</v>
      </c>
      <c r="H44" s="16">
        <f t="shared" si="1"/>
        <v>0.004548611111111111</v>
      </c>
      <c r="I44" s="16">
        <f>F44-INDEX($F$5:$F$217,MATCH(D44,$D$5:$D$217,0))</f>
        <v>0.0038194444444444448</v>
      </c>
    </row>
    <row r="45" spans="1:9" ht="15" customHeight="1">
      <c r="A45" s="14">
        <v>41</v>
      </c>
      <c r="B45" s="15" t="s">
        <v>56</v>
      </c>
      <c r="C45" s="15" t="s">
        <v>314</v>
      </c>
      <c r="D45" s="14" t="s">
        <v>262</v>
      </c>
      <c r="E45" s="15" t="s">
        <v>57</v>
      </c>
      <c r="F45" s="39">
        <v>0.024502314814814814</v>
      </c>
      <c r="G45" s="14" t="str">
        <f t="shared" si="0"/>
        <v>3.55/km</v>
      </c>
      <c r="H45" s="16">
        <f t="shared" si="1"/>
        <v>0.0045601851851851845</v>
      </c>
      <c r="I45" s="16">
        <f>F45-INDEX($F$5:$F$217,MATCH(D45,$D$5:$D$217,0))</f>
        <v>0.0037384259259259263</v>
      </c>
    </row>
    <row r="46" spans="1:9" ht="15" customHeight="1">
      <c r="A46" s="14">
        <v>42</v>
      </c>
      <c r="B46" s="15" t="s">
        <v>32</v>
      </c>
      <c r="C46" s="15" t="s">
        <v>293</v>
      </c>
      <c r="D46" s="14" t="s">
        <v>15</v>
      </c>
      <c r="E46" s="15" t="s">
        <v>58</v>
      </c>
      <c r="F46" s="39">
        <v>0.024537037037037038</v>
      </c>
      <c r="G46" s="14" t="str">
        <f t="shared" si="0"/>
        <v>3.56/km</v>
      </c>
      <c r="H46" s="16">
        <f t="shared" si="1"/>
        <v>0.004594907407407409</v>
      </c>
      <c r="I46" s="16">
        <f>F46-INDEX($F$5:$F$217,MATCH(D46,$D$5:$D$217,0))</f>
        <v>0.0033912037037037053</v>
      </c>
    </row>
    <row r="47" spans="1:9" ht="15" customHeight="1">
      <c r="A47" s="14">
        <v>43</v>
      </c>
      <c r="B47" s="15" t="s">
        <v>59</v>
      </c>
      <c r="C47" s="15" t="s">
        <v>345</v>
      </c>
      <c r="D47" s="14" t="s">
        <v>262</v>
      </c>
      <c r="E47" s="15" t="s">
        <v>31</v>
      </c>
      <c r="F47" s="39">
        <v>0.024583333333333332</v>
      </c>
      <c r="G47" s="14" t="str">
        <f t="shared" si="0"/>
        <v>3.56/km</v>
      </c>
      <c r="H47" s="16">
        <f t="shared" si="1"/>
        <v>0.004641203703703703</v>
      </c>
      <c r="I47" s="16">
        <f>F47-INDEX($F$5:$F$217,MATCH(D47,$D$5:$D$217,0))</f>
        <v>0.0038194444444444448</v>
      </c>
    </row>
    <row r="48" spans="1:9" ht="15" customHeight="1">
      <c r="A48" s="14">
        <v>44</v>
      </c>
      <c r="B48" s="15" t="s">
        <v>60</v>
      </c>
      <c r="C48" s="15" t="s">
        <v>375</v>
      </c>
      <c r="D48" s="14" t="s">
        <v>258</v>
      </c>
      <c r="E48" s="15" t="s">
        <v>61</v>
      </c>
      <c r="F48" s="39">
        <v>0.02459490740740741</v>
      </c>
      <c r="G48" s="14" t="str">
        <f t="shared" si="0"/>
        <v>3.56/km</v>
      </c>
      <c r="H48" s="16">
        <f t="shared" si="1"/>
        <v>0.00465277777777778</v>
      </c>
      <c r="I48" s="16">
        <f>F48-INDEX($F$5:$F$217,MATCH(D48,$D$5:$D$217,0))</f>
        <v>0.00465277777777778</v>
      </c>
    </row>
    <row r="49" spans="1:9" ht="15" customHeight="1">
      <c r="A49" s="14">
        <v>45</v>
      </c>
      <c r="B49" s="15" t="s">
        <v>62</v>
      </c>
      <c r="C49" s="15" t="s">
        <v>281</v>
      </c>
      <c r="D49" s="14" t="s">
        <v>262</v>
      </c>
      <c r="E49" s="15" t="s">
        <v>63</v>
      </c>
      <c r="F49" s="39">
        <v>0.02462962962962963</v>
      </c>
      <c r="G49" s="14" t="str">
        <f t="shared" si="0"/>
        <v>3.56/km</v>
      </c>
      <c r="H49" s="16">
        <f t="shared" si="1"/>
        <v>0.004687500000000001</v>
      </c>
      <c r="I49" s="16">
        <f>F49-INDEX($F$5:$F$217,MATCH(D49,$D$5:$D$217,0))</f>
        <v>0.0038657407407407425</v>
      </c>
    </row>
    <row r="50" spans="1:9" ht="15" customHeight="1">
      <c r="A50" s="14">
        <v>46</v>
      </c>
      <c r="B50" s="15" t="s">
        <v>321</v>
      </c>
      <c r="C50" s="15" t="s">
        <v>322</v>
      </c>
      <c r="D50" s="14" t="s">
        <v>311</v>
      </c>
      <c r="E50" s="15" t="s">
        <v>50</v>
      </c>
      <c r="F50" s="39">
        <v>0.02466435185185185</v>
      </c>
      <c r="G50" s="14" t="str">
        <f t="shared" si="0"/>
        <v>3.57/km</v>
      </c>
      <c r="H50" s="16">
        <f t="shared" si="1"/>
        <v>0.004722222222222221</v>
      </c>
      <c r="I50" s="16">
        <f>F50-INDEX($F$5:$F$217,MATCH(D50,$D$5:$D$217,0))</f>
        <v>0</v>
      </c>
    </row>
    <row r="51" spans="1:9" ht="15" customHeight="1">
      <c r="A51" s="14">
        <v>47</v>
      </c>
      <c r="B51" s="15" t="s">
        <v>64</v>
      </c>
      <c r="C51" s="15" t="s">
        <v>293</v>
      </c>
      <c r="D51" s="14" t="s">
        <v>262</v>
      </c>
      <c r="E51" s="15" t="s">
        <v>272</v>
      </c>
      <c r="F51" s="39">
        <v>0.024826388888888887</v>
      </c>
      <c r="G51" s="14" t="str">
        <f t="shared" si="0"/>
        <v>3.58/km</v>
      </c>
      <c r="H51" s="16">
        <f t="shared" si="1"/>
        <v>0.004884259259259258</v>
      </c>
      <c r="I51" s="16">
        <f>F51-INDEX($F$5:$F$217,MATCH(D51,$D$5:$D$217,0))</f>
        <v>0.0040625</v>
      </c>
    </row>
    <row r="52" spans="1:9" ht="15" customHeight="1">
      <c r="A52" s="14">
        <v>48</v>
      </c>
      <c r="B52" s="15" t="s">
        <v>365</v>
      </c>
      <c r="C52" s="15" t="s">
        <v>344</v>
      </c>
      <c r="D52" s="14" t="s">
        <v>15</v>
      </c>
      <c r="E52" s="15" t="s">
        <v>20</v>
      </c>
      <c r="F52" s="39">
        <v>0.024837962962962964</v>
      </c>
      <c r="G52" s="14" t="str">
        <f t="shared" si="0"/>
        <v>3.58/km</v>
      </c>
      <c r="H52" s="16">
        <f t="shared" si="1"/>
        <v>0.004895833333333335</v>
      </c>
      <c r="I52" s="16">
        <f>F52-INDEX($F$5:$F$217,MATCH(D52,$D$5:$D$217,0))</f>
        <v>0.003692129629629632</v>
      </c>
    </row>
    <row r="53" spans="1:9" ht="15" customHeight="1">
      <c r="A53" s="14">
        <v>49</v>
      </c>
      <c r="B53" s="15" t="s">
        <v>65</v>
      </c>
      <c r="C53" s="15" t="s">
        <v>285</v>
      </c>
      <c r="D53" s="14" t="s">
        <v>15</v>
      </c>
      <c r="E53" s="15" t="s">
        <v>66</v>
      </c>
      <c r="F53" s="39">
        <v>0.024837962962962964</v>
      </c>
      <c r="G53" s="14" t="str">
        <f t="shared" si="0"/>
        <v>3.58/km</v>
      </c>
      <c r="H53" s="16">
        <f t="shared" si="1"/>
        <v>0.004895833333333335</v>
      </c>
      <c r="I53" s="16">
        <f>F53-INDEX($F$5:$F$217,MATCH(D53,$D$5:$D$217,0))</f>
        <v>0.003692129629629632</v>
      </c>
    </row>
    <row r="54" spans="1:9" ht="15" customHeight="1">
      <c r="A54" s="14">
        <v>50</v>
      </c>
      <c r="B54" s="15" t="s">
        <v>67</v>
      </c>
      <c r="C54" s="15" t="s">
        <v>238</v>
      </c>
      <c r="D54" s="14" t="s">
        <v>288</v>
      </c>
      <c r="E54" s="15" t="s">
        <v>20</v>
      </c>
      <c r="F54" s="39">
        <v>0.024918981481481483</v>
      </c>
      <c r="G54" s="14" t="str">
        <f t="shared" si="0"/>
        <v>3.59/km</v>
      </c>
      <c r="H54" s="16">
        <f t="shared" si="1"/>
        <v>0.004976851851851854</v>
      </c>
      <c r="I54" s="16">
        <f>F54-INDEX($F$5:$F$217,MATCH(D54,$D$5:$D$217,0))</f>
        <v>0.0006481481481481477</v>
      </c>
    </row>
    <row r="55" spans="1:9" ht="15" customHeight="1">
      <c r="A55" s="14">
        <v>51</v>
      </c>
      <c r="B55" s="15" t="s">
        <v>68</v>
      </c>
      <c r="C55" s="15" t="s">
        <v>314</v>
      </c>
      <c r="D55" s="14" t="s">
        <v>262</v>
      </c>
      <c r="E55" s="15" t="s">
        <v>236</v>
      </c>
      <c r="F55" s="39">
        <v>0.02496527777777778</v>
      </c>
      <c r="G55" s="14" t="str">
        <f t="shared" si="0"/>
        <v>3.60/km</v>
      </c>
      <c r="H55" s="16">
        <f t="shared" si="1"/>
        <v>0.005023148148148152</v>
      </c>
      <c r="I55" s="16">
        <f>F55-INDEX($F$5:$F$217,MATCH(D55,$D$5:$D$217,0))</f>
        <v>0.004201388888888893</v>
      </c>
    </row>
    <row r="56" spans="1:9" ht="15" customHeight="1">
      <c r="A56" s="14">
        <v>52</v>
      </c>
      <c r="B56" s="15" t="s">
        <v>232</v>
      </c>
      <c r="C56" s="15" t="s">
        <v>337</v>
      </c>
      <c r="D56" s="14" t="s">
        <v>304</v>
      </c>
      <c r="E56" s="15" t="s">
        <v>69</v>
      </c>
      <c r="F56" s="39">
        <v>0.025011574074074075</v>
      </c>
      <c r="G56" s="14" t="str">
        <f t="shared" si="0"/>
        <v>4.00/km</v>
      </c>
      <c r="H56" s="16">
        <f t="shared" si="1"/>
        <v>0.005069444444444446</v>
      </c>
      <c r="I56" s="16">
        <f>F56-INDEX($F$5:$F$217,MATCH(D56,$D$5:$D$217,0))</f>
        <v>0</v>
      </c>
    </row>
    <row r="57" spans="1:9" ht="15" customHeight="1">
      <c r="A57" s="14">
        <v>53</v>
      </c>
      <c r="B57" s="15" t="s">
        <v>241</v>
      </c>
      <c r="C57" s="15" t="s">
        <v>416</v>
      </c>
      <c r="D57" s="14" t="s">
        <v>259</v>
      </c>
      <c r="E57" s="15" t="s">
        <v>242</v>
      </c>
      <c r="F57" s="39">
        <v>0.025034722222222222</v>
      </c>
      <c r="G57" s="14" t="str">
        <f t="shared" si="0"/>
        <v>4.00/km</v>
      </c>
      <c r="H57" s="16">
        <f t="shared" si="1"/>
        <v>0.005092592592592593</v>
      </c>
      <c r="I57" s="16">
        <f>F57-INDEX($F$5:$F$217,MATCH(D57,$D$5:$D$217,0))</f>
        <v>0.004363425925925927</v>
      </c>
    </row>
    <row r="58" spans="1:9" ht="15" customHeight="1">
      <c r="A58" s="14">
        <v>54</v>
      </c>
      <c r="B58" s="15" t="s">
        <v>70</v>
      </c>
      <c r="C58" s="15" t="s">
        <v>308</v>
      </c>
      <c r="D58" s="14" t="s">
        <v>262</v>
      </c>
      <c r="E58" s="15" t="s">
        <v>20</v>
      </c>
      <c r="F58" s="39">
        <v>0.0250462962962963</v>
      </c>
      <c r="G58" s="14" t="str">
        <f t="shared" si="0"/>
        <v>4.00/km</v>
      </c>
      <c r="H58" s="16">
        <f t="shared" si="1"/>
        <v>0.00510416666666667</v>
      </c>
      <c r="I58" s="16">
        <f>F58-INDEX($F$5:$F$217,MATCH(D58,$D$5:$D$217,0))</f>
        <v>0.004282407407407412</v>
      </c>
    </row>
    <row r="59" spans="1:9" ht="15" customHeight="1">
      <c r="A59" s="14">
        <v>55</v>
      </c>
      <c r="B59" s="15" t="s">
        <v>71</v>
      </c>
      <c r="C59" s="15" t="s">
        <v>296</v>
      </c>
      <c r="D59" s="14" t="s">
        <v>262</v>
      </c>
      <c r="E59" s="15" t="s">
        <v>20</v>
      </c>
      <c r="F59" s="39">
        <v>0.025057870370370373</v>
      </c>
      <c r="G59" s="14" t="str">
        <f t="shared" si="0"/>
        <v>4.01/km</v>
      </c>
      <c r="H59" s="16">
        <f t="shared" si="1"/>
        <v>0.005115740740740744</v>
      </c>
      <c r="I59" s="16">
        <f>F59-INDEX($F$5:$F$217,MATCH(D59,$D$5:$D$217,0))</f>
        <v>0.004293981481481485</v>
      </c>
    </row>
    <row r="60" spans="1:9" ht="15" customHeight="1">
      <c r="A60" s="14">
        <v>56</v>
      </c>
      <c r="B60" s="15" t="s">
        <v>72</v>
      </c>
      <c r="C60" s="15" t="s">
        <v>279</v>
      </c>
      <c r="D60" s="14" t="s">
        <v>262</v>
      </c>
      <c r="E60" s="15" t="s">
        <v>20</v>
      </c>
      <c r="F60" s="39">
        <v>0.025069444444444446</v>
      </c>
      <c r="G60" s="14" t="str">
        <f t="shared" si="0"/>
        <v>4.01/km</v>
      </c>
      <c r="H60" s="16">
        <f t="shared" si="1"/>
        <v>0.005127314814814817</v>
      </c>
      <c r="I60" s="16">
        <f>F60-INDEX($F$5:$F$217,MATCH(D60,$D$5:$D$217,0))</f>
        <v>0.004305555555555559</v>
      </c>
    </row>
    <row r="61" spans="1:9" ht="15" customHeight="1">
      <c r="A61" s="14">
        <v>57</v>
      </c>
      <c r="B61" s="15" t="s">
        <v>73</v>
      </c>
      <c r="C61" s="15" t="s">
        <v>74</v>
      </c>
      <c r="D61" s="14" t="s">
        <v>275</v>
      </c>
      <c r="E61" s="15" t="s">
        <v>57</v>
      </c>
      <c r="F61" s="39">
        <v>0.02515046296296296</v>
      </c>
      <c r="G61" s="14" t="str">
        <f t="shared" si="0"/>
        <v>4.01/km</v>
      </c>
      <c r="H61" s="16">
        <f t="shared" si="1"/>
        <v>0.005208333333333332</v>
      </c>
      <c r="I61" s="16">
        <f>F61-INDEX($F$5:$F$217,MATCH(D61,$D$5:$D$217,0))</f>
        <v>0.002743055555555554</v>
      </c>
    </row>
    <row r="62" spans="1:9" ht="15" customHeight="1">
      <c r="A62" s="14">
        <v>58</v>
      </c>
      <c r="B62" s="15" t="s">
        <v>8</v>
      </c>
      <c r="C62" s="15" t="s">
        <v>257</v>
      </c>
      <c r="D62" s="14" t="s">
        <v>259</v>
      </c>
      <c r="E62" s="15" t="s">
        <v>75</v>
      </c>
      <c r="F62" s="39">
        <v>0.025208333333333333</v>
      </c>
      <c r="G62" s="14" t="str">
        <f t="shared" si="0"/>
        <v>4.02/km</v>
      </c>
      <c r="H62" s="16">
        <f t="shared" si="1"/>
        <v>0.0052662037037037035</v>
      </c>
      <c r="I62" s="16">
        <f>F62-INDEX($F$5:$F$217,MATCH(D62,$D$5:$D$217,0))</f>
        <v>0.004537037037037037</v>
      </c>
    </row>
    <row r="63" spans="1:9" ht="15" customHeight="1">
      <c r="A63" s="14">
        <v>59</v>
      </c>
      <c r="B63" s="15" t="s">
        <v>380</v>
      </c>
      <c r="C63" s="15" t="s">
        <v>296</v>
      </c>
      <c r="D63" s="14" t="s">
        <v>15</v>
      </c>
      <c r="E63" s="15" t="s">
        <v>235</v>
      </c>
      <c r="F63" s="39">
        <v>0.02528935185185185</v>
      </c>
      <c r="G63" s="14" t="str">
        <f t="shared" si="0"/>
        <v>4.03/km</v>
      </c>
      <c r="H63" s="16">
        <f t="shared" si="1"/>
        <v>0.005347222222222222</v>
      </c>
      <c r="I63" s="16">
        <f>F63-INDEX($F$5:$F$217,MATCH(D63,$D$5:$D$217,0))</f>
        <v>0.004143518518518519</v>
      </c>
    </row>
    <row r="64" spans="1:9" ht="15" customHeight="1">
      <c r="A64" s="14">
        <v>60</v>
      </c>
      <c r="B64" s="15" t="s">
        <v>417</v>
      </c>
      <c r="C64" s="15" t="s">
        <v>315</v>
      </c>
      <c r="D64" s="14" t="s">
        <v>304</v>
      </c>
      <c r="E64" s="15" t="s">
        <v>57</v>
      </c>
      <c r="F64" s="39">
        <v>0.025358796296296296</v>
      </c>
      <c r="G64" s="14" t="str">
        <f t="shared" si="0"/>
        <v>4.03/km</v>
      </c>
      <c r="H64" s="16">
        <f t="shared" si="1"/>
        <v>0.005416666666666667</v>
      </c>
      <c r="I64" s="16">
        <f>F64-INDEX($F$5:$F$217,MATCH(D64,$D$5:$D$217,0))</f>
        <v>0.000347222222222221</v>
      </c>
    </row>
    <row r="65" spans="1:9" ht="15" customHeight="1">
      <c r="A65" s="14">
        <v>61</v>
      </c>
      <c r="B65" s="15" t="s">
        <v>9</v>
      </c>
      <c r="C65" s="15" t="s">
        <v>76</v>
      </c>
      <c r="D65" s="14" t="s">
        <v>275</v>
      </c>
      <c r="E65" s="15" t="s">
        <v>358</v>
      </c>
      <c r="F65" s="39">
        <v>0.025381944444444443</v>
      </c>
      <c r="G65" s="14" t="str">
        <f t="shared" si="0"/>
        <v>4.04/km</v>
      </c>
      <c r="H65" s="16">
        <f t="shared" si="1"/>
        <v>0.005439814814814814</v>
      </c>
      <c r="I65" s="16">
        <f>F65-INDEX($F$5:$F$217,MATCH(D65,$D$5:$D$217,0))</f>
        <v>0.002974537037037036</v>
      </c>
    </row>
    <row r="66" spans="1:9" ht="15" customHeight="1">
      <c r="A66" s="14">
        <v>62</v>
      </c>
      <c r="B66" s="15" t="s">
        <v>9</v>
      </c>
      <c r="C66" s="15" t="s">
        <v>283</v>
      </c>
      <c r="D66" s="14" t="s">
        <v>262</v>
      </c>
      <c r="E66" s="15" t="s">
        <v>358</v>
      </c>
      <c r="F66" s="39">
        <v>0.025439814814814814</v>
      </c>
      <c r="G66" s="14" t="str">
        <f t="shared" si="0"/>
        <v>4.04/km</v>
      </c>
      <c r="H66" s="16">
        <f t="shared" si="1"/>
        <v>0.005497685185185185</v>
      </c>
      <c r="I66" s="16">
        <f>F66-INDEX($F$5:$F$217,MATCH(D66,$D$5:$D$217,0))</f>
        <v>0.004675925925925927</v>
      </c>
    </row>
    <row r="67" spans="1:9" ht="15" customHeight="1">
      <c r="A67" s="14">
        <v>63</v>
      </c>
      <c r="B67" s="15" t="s">
        <v>226</v>
      </c>
      <c r="C67" s="15" t="s">
        <v>77</v>
      </c>
      <c r="D67" s="14" t="s">
        <v>288</v>
      </c>
      <c r="E67" s="15" t="s">
        <v>20</v>
      </c>
      <c r="F67" s="39">
        <v>0.02549768518518519</v>
      </c>
      <c r="G67" s="14" t="str">
        <f t="shared" si="0"/>
        <v>4.05/km</v>
      </c>
      <c r="H67" s="16">
        <f t="shared" si="1"/>
        <v>0.00555555555555556</v>
      </c>
      <c r="I67" s="16">
        <f>F67-INDEX($F$5:$F$217,MATCH(D67,$D$5:$D$217,0))</f>
        <v>0.001226851851851854</v>
      </c>
    </row>
    <row r="68" spans="1:9" ht="15" customHeight="1">
      <c r="A68" s="14">
        <v>64</v>
      </c>
      <c r="B68" s="15" t="s">
        <v>78</v>
      </c>
      <c r="C68" s="15" t="s">
        <v>256</v>
      </c>
      <c r="D68" s="14" t="s">
        <v>259</v>
      </c>
      <c r="E68" s="15" t="s">
        <v>20</v>
      </c>
      <c r="F68" s="39">
        <v>0.025543981481481483</v>
      </c>
      <c r="G68" s="14" t="str">
        <f t="shared" si="0"/>
        <v>4.05/km</v>
      </c>
      <c r="H68" s="16">
        <f t="shared" si="1"/>
        <v>0.005601851851851854</v>
      </c>
      <c r="I68" s="16">
        <f>F68-INDEX($F$5:$F$217,MATCH(D68,$D$5:$D$217,0))</f>
        <v>0.004872685185185188</v>
      </c>
    </row>
    <row r="69" spans="1:9" ht="15" customHeight="1">
      <c r="A69" s="14">
        <v>65</v>
      </c>
      <c r="B69" s="15" t="s">
        <v>79</v>
      </c>
      <c r="C69" s="15" t="s">
        <v>80</v>
      </c>
      <c r="D69" s="14" t="s">
        <v>393</v>
      </c>
      <c r="E69" s="15" t="s">
        <v>31</v>
      </c>
      <c r="F69" s="39">
        <v>0.025567129629629634</v>
      </c>
      <c r="G69" s="14" t="str">
        <f aca="true" t="shared" si="2" ref="G69:G132">TEXT(INT((HOUR(F69)*3600+MINUTE(F69)*60+SECOND(F69))/$I$3/60),"0")&amp;"."&amp;TEXT(MOD((HOUR(F69)*3600+MINUTE(F69)*60+SECOND(F69))/$I$3,60),"00")&amp;"/km"</f>
        <v>4.05/km</v>
      </c>
      <c r="H69" s="16">
        <f aca="true" t="shared" si="3" ref="H69:H132">F69-$F$5</f>
        <v>0.005625000000000005</v>
      </c>
      <c r="I69" s="16">
        <f>F69-INDEX($F$5:$F$217,MATCH(D69,$D$5:$D$217,0))</f>
        <v>0</v>
      </c>
    </row>
    <row r="70" spans="1:9" ht="15" customHeight="1">
      <c r="A70" s="14">
        <v>66</v>
      </c>
      <c r="B70" s="15" t="s">
        <v>81</v>
      </c>
      <c r="C70" s="15" t="s">
        <v>273</v>
      </c>
      <c r="D70" s="14" t="s">
        <v>288</v>
      </c>
      <c r="E70" s="15" t="s">
        <v>57</v>
      </c>
      <c r="F70" s="39">
        <v>0.0256712962962963</v>
      </c>
      <c r="G70" s="14" t="str">
        <f t="shared" si="2"/>
        <v>4.06/km</v>
      </c>
      <c r="H70" s="16">
        <f t="shared" si="3"/>
        <v>0.005729166666666671</v>
      </c>
      <c r="I70" s="16">
        <f>F70-INDEX($F$5:$F$217,MATCH(D70,$D$5:$D$217,0))</f>
        <v>0.0014004629629629645</v>
      </c>
    </row>
    <row r="71" spans="1:9" ht="15" customHeight="1">
      <c r="A71" s="14">
        <v>67</v>
      </c>
      <c r="B71" s="15" t="s">
        <v>82</v>
      </c>
      <c r="C71" s="15" t="s">
        <v>332</v>
      </c>
      <c r="D71" s="14" t="s">
        <v>288</v>
      </c>
      <c r="E71" s="15" t="s">
        <v>49</v>
      </c>
      <c r="F71" s="39">
        <v>0.026006944444444447</v>
      </c>
      <c r="G71" s="14" t="str">
        <f t="shared" si="2"/>
        <v>4.10/km</v>
      </c>
      <c r="H71" s="16">
        <f t="shared" si="3"/>
        <v>0.006064814814814818</v>
      </c>
      <c r="I71" s="16">
        <f>F71-INDEX($F$5:$F$217,MATCH(D71,$D$5:$D$217,0))</f>
        <v>0.0017361111111111119</v>
      </c>
    </row>
    <row r="72" spans="1:9" ht="15" customHeight="1">
      <c r="A72" s="14">
        <v>68</v>
      </c>
      <c r="B72" s="15" t="s">
        <v>83</v>
      </c>
      <c r="C72" s="15" t="s">
        <v>351</v>
      </c>
      <c r="D72" s="14" t="s">
        <v>15</v>
      </c>
      <c r="E72" s="15" t="s">
        <v>4</v>
      </c>
      <c r="F72" s="39">
        <v>0.026041666666666668</v>
      </c>
      <c r="G72" s="14" t="str">
        <f t="shared" si="2"/>
        <v>4.10/km</v>
      </c>
      <c r="H72" s="16">
        <f t="shared" si="3"/>
        <v>0.006099537037037039</v>
      </c>
      <c r="I72" s="16">
        <f>F72-INDEX($F$5:$F$217,MATCH(D72,$D$5:$D$217,0))</f>
        <v>0.004895833333333335</v>
      </c>
    </row>
    <row r="73" spans="1:9" ht="15" customHeight="1">
      <c r="A73" s="14">
        <v>69</v>
      </c>
      <c r="B73" s="15" t="s">
        <v>84</v>
      </c>
      <c r="C73" s="15" t="s">
        <v>269</v>
      </c>
      <c r="D73" s="14" t="s">
        <v>275</v>
      </c>
      <c r="E73" s="15" t="s">
        <v>85</v>
      </c>
      <c r="F73" s="39">
        <v>0.026076388888888885</v>
      </c>
      <c r="G73" s="14" t="str">
        <f t="shared" si="2"/>
        <v>4.10/km</v>
      </c>
      <c r="H73" s="16">
        <f t="shared" si="3"/>
        <v>0.006134259259259256</v>
      </c>
      <c r="I73" s="16">
        <f>F73-INDEX($F$5:$F$217,MATCH(D73,$D$5:$D$217,0))</f>
        <v>0.003668981481481478</v>
      </c>
    </row>
    <row r="74" spans="1:9" ht="15" customHeight="1">
      <c r="A74" s="14">
        <v>70</v>
      </c>
      <c r="B74" s="15" t="s">
        <v>86</v>
      </c>
      <c r="C74" s="15" t="s">
        <v>342</v>
      </c>
      <c r="D74" s="14" t="s">
        <v>376</v>
      </c>
      <c r="E74" s="15" t="s">
        <v>87</v>
      </c>
      <c r="F74" s="39">
        <v>0.026157407407407407</v>
      </c>
      <c r="G74" s="14" t="str">
        <f t="shared" si="2"/>
        <v>4.11/km</v>
      </c>
      <c r="H74" s="16">
        <f t="shared" si="3"/>
        <v>0.006215277777777778</v>
      </c>
      <c r="I74" s="16">
        <f>F74-INDEX($F$5:$F$217,MATCH(D74,$D$5:$D$217,0))</f>
        <v>0</v>
      </c>
    </row>
    <row r="75" spans="1:9" ht="15" customHeight="1">
      <c r="A75" s="28">
        <v>71</v>
      </c>
      <c r="B75" s="30" t="s">
        <v>374</v>
      </c>
      <c r="C75" s="30" t="s">
        <v>316</v>
      </c>
      <c r="D75" s="28" t="s">
        <v>304</v>
      </c>
      <c r="E75" s="30" t="s">
        <v>237</v>
      </c>
      <c r="F75" s="40">
        <v>0.026157407407407407</v>
      </c>
      <c r="G75" s="28" t="str">
        <f t="shared" si="2"/>
        <v>4.11/km</v>
      </c>
      <c r="H75" s="29">
        <f t="shared" si="3"/>
        <v>0.006215277777777778</v>
      </c>
      <c r="I75" s="29">
        <f>F75-INDEX($F$5:$F$217,MATCH(D75,$D$5:$D$217,0))</f>
        <v>0.001145833333333332</v>
      </c>
    </row>
    <row r="76" spans="1:9" ht="15" customHeight="1">
      <c r="A76" s="14">
        <v>72</v>
      </c>
      <c r="B76" s="15" t="s">
        <v>41</v>
      </c>
      <c r="C76" s="15" t="s">
        <v>88</v>
      </c>
      <c r="D76" s="14" t="s">
        <v>275</v>
      </c>
      <c r="E76" s="15" t="s">
        <v>20</v>
      </c>
      <c r="F76" s="39">
        <v>0.026168981481481477</v>
      </c>
      <c r="G76" s="14" t="str">
        <f t="shared" si="2"/>
        <v>4.11/km</v>
      </c>
      <c r="H76" s="16">
        <f t="shared" si="3"/>
        <v>0.006226851851851848</v>
      </c>
      <c r="I76" s="16">
        <f>F76-INDEX($F$5:$F$217,MATCH(D76,$D$5:$D$217,0))</f>
        <v>0.00376157407407407</v>
      </c>
    </row>
    <row r="77" spans="1:9" ht="15" customHeight="1">
      <c r="A77" s="14">
        <v>73</v>
      </c>
      <c r="B77" s="15" t="s">
        <v>35</v>
      </c>
      <c r="C77" s="15" t="s">
        <v>273</v>
      </c>
      <c r="D77" s="14" t="s">
        <v>259</v>
      </c>
      <c r="E77" s="15" t="s">
        <v>36</v>
      </c>
      <c r="F77" s="39">
        <v>0.026168981481481477</v>
      </c>
      <c r="G77" s="14" t="str">
        <f t="shared" si="2"/>
        <v>4.11/km</v>
      </c>
      <c r="H77" s="16">
        <f t="shared" si="3"/>
        <v>0.006226851851851848</v>
      </c>
      <c r="I77" s="16">
        <f>F77-INDEX($F$5:$F$217,MATCH(D77,$D$5:$D$217,0))</f>
        <v>0.005497685185185182</v>
      </c>
    </row>
    <row r="78" spans="1:9" ht="15" customHeight="1">
      <c r="A78" s="14">
        <v>74</v>
      </c>
      <c r="B78" s="15" t="s">
        <v>89</v>
      </c>
      <c r="C78" s="15" t="s">
        <v>354</v>
      </c>
      <c r="D78" s="14" t="s">
        <v>258</v>
      </c>
      <c r="E78" s="15" t="s">
        <v>242</v>
      </c>
      <c r="F78" s="39">
        <v>0.026238425925925925</v>
      </c>
      <c r="G78" s="14" t="str">
        <f t="shared" si="2"/>
        <v>4.12/km</v>
      </c>
      <c r="H78" s="16">
        <f t="shared" si="3"/>
        <v>0.006296296296296296</v>
      </c>
      <c r="I78" s="16">
        <f>F78-INDEX($F$5:$F$217,MATCH(D78,$D$5:$D$217,0))</f>
        <v>0.006296296296296296</v>
      </c>
    </row>
    <row r="79" spans="1:9" ht="15" customHeight="1">
      <c r="A79" s="14">
        <v>75</v>
      </c>
      <c r="B79" s="15" t="s">
        <v>90</v>
      </c>
      <c r="C79" s="15" t="s">
        <v>280</v>
      </c>
      <c r="D79" s="14" t="s">
        <v>259</v>
      </c>
      <c r="E79" s="15" t="s">
        <v>91</v>
      </c>
      <c r="F79" s="39">
        <v>0.02636574074074074</v>
      </c>
      <c r="G79" s="14" t="str">
        <f t="shared" si="2"/>
        <v>4.13/km</v>
      </c>
      <c r="H79" s="16">
        <f t="shared" si="3"/>
        <v>0.006423611111111113</v>
      </c>
      <c r="I79" s="16">
        <f>F79-INDEX($F$5:$F$217,MATCH(D79,$D$5:$D$217,0))</f>
        <v>0.005694444444444446</v>
      </c>
    </row>
    <row r="80" spans="1:9" ht="15" customHeight="1">
      <c r="A80" s="14">
        <v>76</v>
      </c>
      <c r="B80" s="15" t="s">
        <v>92</v>
      </c>
      <c r="C80" s="15" t="s">
        <v>93</v>
      </c>
      <c r="D80" s="14" t="s">
        <v>262</v>
      </c>
      <c r="E80" s="15" t="s">
        <v>94</v>
      </c>
      <c r="F80" s="39">
        <v>0.02638888888888889</v>
      </c>
      <c r="G80" s="14" t="str">
        <f t="shared" si="2"/>
        <v>4.13/km</v>
      </c>
      <c r="H80" s="16">
        <f t="shared" si="3"/>
        <v>0.00644675925925926</v>
      </c>
      <c r="I80" s="16">
        <f>F80-INDEX($F$5:$F$217,MATCH(D80,$D$5:$D$217,0))</f>
        <v>0.0056250000000000015</v>
      </c>
    </row>
    <row r="81" spans="1:9" ht="15" customHeight="1">
      <c r="A81" s="14">
        <v>77</v>
      </c>
      <c r="B81" s="15" t="s">
        <v>365</v>
      </c>
      <c r="C81" s="15" t="s">
        <v>269</v>
      </c>
      <c r="D81" s="14" t="s">
        <v>258</v>
      </c>
      <c r="E81" s="15" t="s">
        <v>263</v>
      </c>
      <c r="F81" s="39">
        <v>0.02664351851851852</v>
      </c>
      <c r="G81" s="14" t="str">
        <f t="shared" si="2"/>
        <v>4.16/km</v>
      </c>
      <c r="H81" s="16">
        <f t="shared" si="3"/>
        <v>0.006701388888888892</v>
      </c>
      <c r="I81" s="16">
        <f>F81-INDEX($F$5:$F$217,MATCH(D81,$D$5:$D$217,0))</f>
        <v>0.006701388888888892</v>
      </c>
    </row>
    <row r="82" spans="1:9" ht="15" customHeight="1">
      <c r="A82" s="14">
        <v>78</v>
      </c>
      <c r="B82" s="15" t="s">
        <v>95</v>
      </c>
      <c r="C82" s="15" t="s">
        <v>390</v>
      </c>
      <c r="D82" s="14" t="s">
        <v>359</v>
      </c>
      <c r="E82" s="15" t="s">
        <v>372</v>
      </c>
      <c r="F82" s="39">
        <v>0.02666666666666667</v>
      </c>
      <c r="G82" s="14" t="str">
        <f t="shared" si="2"/>
        <v>4.16/km</v>
      </c>
      <c r="H82" s="16">
        <f t="shared" si="3"/>
        <v>0.006724537037037039</v>
      </c>
      <c r="I82" s="16">
        <f>F82-INDEX($F$5:$F$217,MATCH(D82,$D$5:$D$217,0))</f>
        <v>0</v>
      </c>
    </row>
    <row r="83" spans="1:9" ht="15" customHeight="1">
      <c r="A83" s="14">
        <v>79</v>
      </c>
      <c r="B83" s="15" t="s">
        <v>96</v>
      </c>
      <c r="C83" s="15" t="s">
        <v>364</v>
      </c>
      <c r="D83" s="14" t="s">
        <v>288</v>
      </c>
      <c r="E83" s="15" t="s">
        <v>242</v>
      </c>
      <c r="F83" s="39">
        <v>0.026712962962962966</v>
      </c>
      <c r="G83" s="14" t="str">
        <f t="shared" si="2"/>
        <v>4.16/km</v>
      </c>
      <c r="H83" s="16">
        <f t="shared" si="3"/>
        <v>0.006770833333333337</v>
      </c>
      <c r="I83" s="16">
        <f>F83-INDEX($F$5:$F$217,MATCH(D83,$D$5:$D$217,0))</f>
        <v>0.002442129629629631</v>
      </c>
    </row>
    <row r="84" spans="1:9" ht="15" customHeight="1">
      <c r="A84" s="14">
        <v>80</v>
      </c>
      <c r="B84" s="15" t="s">
        <v>97</v>
      </c>
      <c r="C84" s="15" t="s">
        <v>231</v>
      </c>
      <c r="D84" s="14" t="s">
        <v>262</v>
      </c>
      <c r="E84" s="15" t="s">
        <v>242</v>
      </c>
      <c r="F84" s="39">
        <v>0.026782407407407408</v>
      </c>
      <c r="G84" s="14" t="str">
        <f t="shared" si="2"/>
        <v>4.17/km</v>
      </c>
      <c r="H84" s="16">
        <f t="shared" si="3"/>
        <v>0.0068402777777777785</v>
      </c>
      <c r="I84" s="16">
        <f>F84-INDEX($F$5:$F$217,MATCH(D84,$D$5:$D$217,0))</f>
        <v>0.00601851851851852</v>
      </c>
    </row>
    <row r="85" spans="1:9" ht="15" customHeight="1">
      <c r="A85" s="14">
        <v>81</v>
      </c>
      <c r="B85" s="15" t="s">
        <v>98</v>
      </c>
      <c r="C85" s="15" t="s">
        <v>334</v>
      </c>
      <c r="D85" s="14" t="s">
        <v>288</v>
      </c>
      <c r="E85" s="15" t="s">
        <v>99</v>
      </c>
      <c r="F85" s="39">
        <v>0.02694444444444444</v>
      </c>
      <c r="G85" s="14" t="str">
        <f t="shared" si="2"/>
        <v>4.19/km</v>
      </c>
      <c r="H85" s="16">
        <f t="shared" si="3"/>
        <v>0.007002314814814812</v>
      </c>
      <c r="I85" s="16">
        <f>F85-INDEX($F$5:$F$217,MATCH(D85,$D$5:$D$217,0))</f>
        <v>0.0026736111111111058</v>
      </c>
    </row>
    <row r="86" spans="1:9" ht="15" customHeight="1">
      <c r="A86" s="14">
        <v>82</v>
      </c>
      <c r="B86" s="15" t="s">
        <v>100</v>
      </c>
      <c r="C86" s="15" t="s">
        <v>101</v>
      </c>
      <c r="D86" s="14" t="s">
        <v>304</v>
      </c>
      <c r="E86" s="15" t="s">
        <v>75</v>
      </c>
      <c r="F86" s="39">
        <v>0.027060185185185187</v>
      </c>
      <c r="G86" s="14" t="str">
        <f t="shared" si="2"/>
        <v>4.20/km</v>
      </c>
      <c r="H86" s="16">
        <f t="shared" si="3"/>
        <v>0.007118055555555558</v>
      </c>
      <c r="I86" s="16">
        <f>F86-INDEX($F$5:$F$217,MATCH(D86,$D$5:$D$217,0))</f>
        <v>0.002048611111111112</v>
      </c>
    </row>
    <row r="87" spans="1:9" ht="15" customHeight="1">
      <c r="A87" s="14">
        <v>83</v>
      </c>
      <c r="B87" s="15" t="s">
        <v>102</v>
      </c>
      <c r="C87" s="15" t="s">
        <v>285</v>
      </c>
      <c r="D87" s="14" t="s">
        <v>275</v>
      </c>
      <c r="E87" s="15" t="s">
        <v>20</v>
      </c>
      <c r="F87" s="39">
        <v>0.027071759259259257</v>
      </c>
      <c r="G87" s="14" t="str">
        <f t="shared" si="2"/>
        <v>4.20/km</v>
      </c>
      <c r="H87" s="16">
        <f t="shared" si="3"/>
        <v>0.007129629629629628</v>
      </c>
      <c r="I87" s="16">
        <f>F87-INDEX($F$5:$F$217,MATCH(D87,$D$5:$D$217,0))</f>
        <v>0.00466435185185185</v>
      </c>
    </row>
    <row r="88" spans="1:9" ht="15" customHeight="1">
      <c r="A88" s="14">
        <v>84</v>
      </c>
      <c r="B88" s="15" t="s">
        <v>244</v>
      </c>
      <c r="C88" s="15" t="s">
        <v>303</v>
      </c>
      <c r="D88" s="14" t="s">
        <v>15</v>
      </c>
      <c r="E88" s="15" t="s">
        <v>242</v>
      </c>
      <c r="F88" s="39">
        <v>0.02715277777777778</v>
      </c>
      <c r="G88" s="14" t="str">
        <f t="shared" si="2"/>
        <v>4.21/km</v>
      </c>
      <c r="H88" s="16">
        <f t="shared" si="3"/>
        <v>0.00721064814814815</v>
      </c>
      <c r="I88" s="16">
        <f>F88-INDEX($F$5:$F$217,MATCH(D88,$D$5:$D$217,0))</f>
        <v>0.006006944444444447</v>
      </c>
    </row>
    <row r="89" spans="1:9" ht="15" customHeight="1">
      <c r="A89" s="14">
        <v>85</v>
      </c>
      <c r="B89" s="15" t="s">
        <v>103</v>
      </c>
      <c r="C89" s="15" t="s">
        <v>334</v>
      </c>
      <c r="D89" s="14" t="s">
        <v>275</v>
      </c>
      <c r="E89" s="15" t="s">
        <v>57</v>
      </c>
      <c r="F89" s="39">
        <v>0.0271875</v>
      </c>
      <c r="G89" s="14" t="str">
        <f t="shared" si="2"/>
        <v>4.21/km</v>
      </c>
      <c r="H89" s="16">
        <f t="shared" si="3"/>
        <v>0.007245370370370371</v>
      </c>
      <c r="I89" s="16">
        <f>F89-INDEX($F$5:$F$217,MATCH(D89,$D$5:$D$217,0))</f>
        <v>0.004780092592592593</v>
      </c>
    </row>
    <row r="90" spans="1:9" ht="15" customHeight="1">
      <c r="A90" s="14">
        <v>86</v>
      </c>
      <c r="B90" s="15" t="s">
        <v>104</v>
      </c>
      <c r="C90" s="15" t="s">
        <v>307</v>
      </c>
      <c r="D90" s="14" t="s">
        <v>259</v>
      </c>
      <c r="E90" s="15" t="s">
        <v>29</v>
      </c>
      <c r="F90" s="39">
        <v>0.027210648148148147</v>
      </c>
      <c r="G90" s="14" t="str">
        <f t="shared" si="2"/>
        <v>4.21/km</v>
      </c>
      <c r="H90" s="16">
        <f t="shared" si="3"/>
        <v>0.007268518518518518</v>
      </c>
      <c r="I90" s="16">
        <f>F90-INDEX($F$5:$F$217,MATCH(D90,$D$5:$D$217,0))</f>
        <v>0.006539351851851852</v>
      </c>
    </row>
    <row r="91" spans="1:9" ht="15" customHeight="1">
      <c r="A91" s="14">
        <v>87</v>
      </c>
      <c r="B91" s="15" t="s">
        <v>367</v>
      </c>
      <c r="C91" s="15" t="s">
        <v>368</v>
      </c>
      <c r="D91" s="14" t="s">
        <v>288</v>
      </c>
      <c r="E91" s="15" t="s">
        <v>58</v>
      </c>
      <c r="F91" s="39">
        <v>0.027291666666666662</v>
      </c>
      <c r="G91" s="14" t="str">
        <f t="shared" si="2"/>
        <v>4.22/km</v>
      </c>
      <c r="H91" s="16">
        <f t="shared" si="3"/>
        <v>0.007349537037037033</v>
      </c>
      <c r="I91" s="16">
        <f>F91-INDEX($F$5:$F$217,MATCH(D91,$D$5:$D$217,0))</f>
        <v>0.0030208333333333268</v>
      </c>
    </row>
    <row r="92" spans="1:9" ht="15" customHeight="1">
      <c r="A92" s="14">
        <v>88</v>
      </c>
      <c r="B92" s="15" t="s">
        <v>105</v>
      </c>
      <c r="C92" s="15" t="s">
        <v>106</v>
      </c>
      <c r="D92" s="14" t="s">
        <v>275</v>
      </c>
      <c r="E92" s="15" t="s">
        <v>107</v>
      </c>
      <c r="F92" s="39">
        <v>0.02732638888888889</v>
      </c>
      <c r="G92" s="14" t="str">
        <f t="shared" si="2"/>
        <v>4.22/km</v>
      </c>
      <c r="H92" s="16">
        <f t="shared" si="3"/>
        <v>0.0073842592592592605</v>
      </c>
      <c r="I92" s="16">
        <f>F92-INDEX($F$5:$F$217,MATCH(D92,$D$5:$D$217,0))</f>
        <v>0.0049189814814814825</v>
      </c>
    </row>
    <row r="93" spans="1:9" ht="15" customHeight="1">
      <c r="A93" s="14">
        <v>89</v>
      </c>
      <c r="B93" s="15" t="s">
        <v>108</v>
      </c>
      <c r="C93" s="15" t="s">
        <v>331</v>
      </c>
      <c r="D93" s="14" t="s">
        <v>317</v>
      </c>
      <c r="E93" s="15" t="s">
        <v>87</v>
      </c>
      <c r="F93" s="39">
        <v>0.027442129629629632</v>
      </c>
      <c r="G93" s="14" t="str">
        <f t="shared" si="2"/>
        <v>4.23/km</v>
      </c>
      <c r="H93" s="16">
        <f t="shared" si="3"/>
        <v>0.007500000000000003</v>
      </c>
      <c r="I93" s="16">
        <f>F93-INDEX($F$5:$F$217,MATCH(D93,$D$5:$D$217,0))</f>
        <v>0.00405092592592593</v>
      </c>
    </row>
    <row r="94" spans="1:9" ht="15" customHeight="1">
      <c r="A94" s="14">
        <v>90</v>
      </c>
      <c r="B94" s="15" t="s">
        <v>282</v>
      </c>
      <c r="C94" s="15" t="s">
        <v>302</v>
      </c>
      <c r="D94" s="14" t="s">
        <v>262</v>
      </c>
      <c r="E94" s="15" t="s">
        <v>87</v>
      </c>
      <c r="F94" s="39">
        <v>0.027442129629629632</v>
      </c>
      <c r="G94" s="14" t="str">
        <f t="shared" si="2"/>
        <v>4.23/km</v>
      </c>
      <c r="H94" s="16">
        <f t="shared" si="3"/>
        <v>0.007500000000000003</v>
      </c>
      <c r="I94" s="16">
        <f>F94-INDEX($F$5:$F$217,MATCH(D94,$D$5:$D$217,0))</f>
        <v>0.006678240740740745</v>
      </c>
    </row>
    <row r="95" spans="1:9" ht="15" customHeight="1">
      <c r="A95" s="14">
        <v>91</v>
      </c>
      <c r="B95" s="15" t="s">
        <v>109</v>
      </c>
      <c r="C95" s="15" t="s">
        <v>333</v>
      </c>
      <c r="D95" s="14" t="s">
        <v>288</v>
      </c>
      <c r="E95" s="15" t="s">
        <v>20</v>
      </c>
      <c r="F95" s="39">
        <v>0.027523148148148147</v>
      </c>
      <c r="G95" s="14" t="str">
        <f t="shared" si="2"/>
        <v>4.24/km</v>
      </c>
      <c r="H95" s="16">
        <f t="shared" si="3"/>
        <v>0.007581018518518518</v>
      </c>
      <c r="I95" s="16">
        <f>F95-INDEX($F$5:$F$217,MATCH(D95,$D$5:$D$217,0))</f>
        <v>0.003252314814814812</v>
      </c>
    </row>
    <row r="96" spans="1:9" ht="15" customHeight="1">
      <c r="A96" s="28">
        <v>92</v>
      </c>
      <c r="B96" s="30" t="s">
        <v>370</v>
      </c>
      <c r="C96" s="30" t="s">
        <v>245</v>
      </c>
      <c r="D96" s="28" t="s">
        <v>304</v>
      </c>
      <c r="E96" s="30" t="s">
        <v>237</v>
      </c>
      <c r="F96" s="40">
        <v>0.02763888888888889</v>
      </c>
      <c r="G96" s="28" t="str">
        <f t="shared" si="2"/>
        <v>4.25/km</v>
      </c>
      <c r="H96" s="29">
        <f t="shared" si="3"/>
        <v>0.007696759259259261</v>
      </c>
      <c r="I96" s="29">
        <f>F96-INDEX($F$5:$F$217,MATCH(D96,$D$5:$D$217,0))</f>
        <v>0.002627314814814815</v>
      </c>
    </row>
    <row r="97" spans="1:9" ht="15" customHeight="1">
      <c r="A97" s="14">
        <v>93</v>
      </c>
      <c r="B97" s="15" t="s">
        <v>110</v>
      </c>
      <c r="C97" s="15" t="s">
        <v>111</v>
      </c>
      <c r="D97" s="14" t="s">
        <v>258</v>
      </c>
      <c r="E97" s="15" t="s">
        <v>20</v>
      </c>
      <c r="F97" s="39">
        <v>0.02773148148148148</v>
      </c>
      <c r="G97" s="14" t="str">
        <f t="shared" si="2"/>
        <v>4.26/km</v>
      </c>
      <c r="H97" s="16">
        <f t="shared" si="3"/>
        <v>0.007789351851851849</v>
      </c>
      <c r="I97" s="16">
        <f>F97-INDEX($F$5:$F$217,MATCH(D97,$D$5:$D$217,0))</f>
        <v>0.007789351851851849</v>
      </c>
    </row>
    <row r="98" spans="1:9" ht="15" customHeight="1">
      <c r="A98" s="14">
        <v>94</v>
      </c>
      <c r="B98" s="15" t="s">
        <v>112</v>
      </c>
      <c r="C98" s="15" t="s">
        <v>303</v>
      </c>
      <c r="D98" s="14" t="s">
        <v>259</v>
      </c>
      <c r="E98" s="15" t="s">
        <v>66</v>
      </c>
      <c r="F98" s="39">
        <v>0.02783564814814815</v>
      </c>
      <c r="G98" s="14" t="str">
        <f t="shared" si="2"/>
        <v>4.27/km</v>
      </c>
      <c r="H98" s="16">
        <f t="shared" si="3"/>
        <v>0.007893518518518522</v>
      </c>
      <c r="I98" s="16">
        <f>F98-INDEX($F$5:$F$217,MATCH(D98,$D$5:$D$217,0))</f>
        <v>0.007164351851851856</v>
      </c>
    </row>
    <row r="99" spans="1:9" ht="15" customHeight="1">
      <c r="A99" s="14">
        <v>95</v>
      </c>
      <c r="B99" s="15" t="s">
        <v>360</v>
      </c>
      <c r="C99" s="15" t="s">
        <v>334</v>
      </c>
      <c r="D99" s="14" t="s">
        <v>259</v>
      </c>
      <c r="E99" s="15" t="s">
        <v>236</v>
      </c>
      <c r="F99" s="39">
        <v>0.027951388888888887</v>
      </c>
      <c r="G99" s="14" t="str">
        <f t="shared" si="2"/>
        <v>4.28/km</v>
      </c>
      <c r="H99" s="16">
        <f t="shared" si="3"/>
        <v>0.008009259259259258</v>
      </c>
      <c r="I99" s="16">
        <f>F99-INDEX($F$5:$F$217,MATCH(D99,$D$5:$D$217,0))</f>
        <v>0.0072800925925925915</v>
      </c>
    </row>
    <row r="100" spans="1:9" ht="15" customHeight="1">
      <c r="A100" s="14">
        <v>96</v>
      </c>
      <c r="B100" s="15" t="s">
        <v>366</v>
      </c>
      <c r="C100" s="15" t="s">
        <v>285</v>
      </c>
      <c r="D100" s="14" t="s">
        <v>259</v>
      </c>
      <c r="E100" s="15" t="s">
        <v>58</v>
      </c>
      <c r="F100" s="39">
        <v>0.02800925925925926</v>
      </c>
      <c r="G100" s="14" t="str">
        <f t="shared" si="2"/>
        <v>4.29/km</v>
      </c>
      <c r="H100" s="16">
        <f t="shared" si="3"/>
        <v>0.008067129629629632</v>
      </c>
      <c r="I100" s="16">
        <f>F100-INDEX($F$5:$F$217,MATCH(D100,$D$5:$D$217,0))</f>
        <v>0.007337962962962966</v>
      </c>
    </row>
    <row r="101" spans="1:9" ht="15" customHeight="1">
      <c r="A101" s="14">
        <v>97</v>
      </c>
      <c r="B101" s="15" t="s">
        <v>7</v>
      </c>
      <c r="C101" s="15" t="s">
        <v>260</v>
      </c>
      <c r="D101" s="14" t="s">
        <v>259</v>
      </c>
      <c r="E101" s="15" t="s">
        <v>75</v>
      </c>
      <c r="F101" s="39">
        <v>0.028055555555555556</v>
      </c>
      <c r="G101" s="14" t="str">
        <f t="shared" si="2"/>
        <v>4.29/km</v>
      </c>
      <c r="H101" s="16">
        <f t="shared" si="3"/>
        <v>0.008113425925925927</v>
      </c>
      <c r="I101" s="16">
        <f>F101-INDEX($F$5:$F$217,MATCH(D101,$D$5:$D$217,0))</f>
        <v>0.0073842592592592605</v>
      </c>
    </row>
    <row r="102" spans="1:9" ht="15" customHeight="1">
      <c r="A102" s="14">
        <v>98</v>
      </c>
      <c r="B102" s="15" t="s">
        <v>349</v>
      </c>
      <c r="C102" s="15" t="s">
        <v>274</v>
      </c>
      <c r="D102" s="14" t="s">
        <v>275</v>
      </c>
      <c r="E102" s="15" t="s">
        <v>113</v>
      </c>
      <c r="F102" s="39">
        <v>0.028067129629629626</v>
      </c>
      <c r="G102" s="14" t="str">
        <f t="shared" si="2"/>
        <v>4.29/km</v>
      </c>
      <c r="H102" s="16">
        <f t="shared" si="3"/>
        <v>0.008124999999999997</v>
      </c>
      <c r="I102" s="16">
        <f>F102-INDEX($F$5:$F$217,MATCH(D102,$D$5:$D$217,0))</f>
        <v>0.005659722222222219</v>
      </c>
    </row>
    <row r="103" spans="1:9" ht="15" customHeight="1">
      <c r="A103" s="14">
        <v>99</v>
      </c>
      <c r="B103" s="15" t="s">
        <v>114</v>
      </c>
      <c r="C103" s="15" t="s">
        <v>331</v>
      </c>
      <c r="D103" s="14" t="s">
        <v>317</v>
      </c>
      <c r="E103" s="15" t="s">
        <v>115</v>
      </c>
      <c r="F103" s="39">
        <v>0.028078703703703703</v>
      </c>
      <c r="G103" s="14" t="str">
        <f t="shared" si="2"/>
        <v>4.30/km</v>
      </c>
      <c r="H103" s="16">
        <f t="shared" si="3"/>
        <v>0.008136574074074074</v>
      </c>
      <c r="I103" s="16">
        <f>F103-INDEX($F$5:$F$217,MATCH(D103,$D$5:$D$217,0))</f>
        <v>0.004687500000000001</v>
      </c>
    </row>
    <row r="104" spans="1:9" ht="15" customHeight="1">
      <c r="A104" s="14">
        <v>100</v>
      </c>
      <c r="B104" s="15" t="s">
        <v>385</v>
      </c>
      <c r="C104" s="15" t="s">
        <v>410</v>
      </c>
      <c r="D104" s="14" t="s">
        <v>311</v>
      </c>
      <c r="E104" s="15" t="s">
        <v>113</v>
      </c>
      <c r="F104" s="39">
        <v>0.028194444444444442</v>
      </c>
      <c r="G104" s="14" t="str">
        <f t="shared" si="2"/>
        <v>4.31/km</v>
      </c>
      <c r="H104" s="16">
        <f t="shared" si="3"/>
        <v>0.008252314814814813</v>
      </c>
      <c r="I104" s="16">
        <f>F104-INDEX($F$5:$F$217,MATCH(D104,$D$5:$D$217,0))</f>
        <v>0.0035300925925925916</v>
      </c>
    </row>
    <row r="105" spans="1:9" ht="15" customHeight="1">
      <c r="A105" s="14">
        <v>101</v>
      </c>
      <c r="B105" s="15" t="s">
        <v>116</v>
      </c>
      <c r="C105" s="15" t="s">
        <v>278</v>
      </c>
      <c r="D105" s="14" t="s">
        <v>262</v>
      </c>
      <c r="E105" s="15" t="s">
        <v>57</v>
      </c>
      <c r="F105" s="39">
        <v>0.02820601851851852</v>
      </c>
      <c r="G105" s="14" t="str">
        <f t="shared" si="2"/>
        <v>4.31/km</v>
      </c>
      <c r="H105" s="16">
        <f t="shared" si="3"/>
        <v>0.00826388888888889</v>
      </c>
      <c r="I105" s="16">
        <f>F105-INDEX($F$5:$F$217,MATCH(D105,$D$5:$D$217,0))</f>
        <v>0.007442129629629632</v>
      </c>
    </row>
    <row r="106" spans="1:9" ht="15" customHeight="1">
      <c r="A106" s="14">
        <v>102</v>
      </c>
      <c r="B106" s="15" t="s">
        <v>117</v>
      </c>
      <c r="C106" s="15" t="s">
        <v>303</v>
      </c>
      <c r="D106" s="14" t="s">
        <v>304</v>
      </c>
      <c r="E106" s="15" t="s">
        <v>118</v>
      </c>
      <c r="F106" s="39">
        <v>0.028356481481481483</v>
      </c>
      <c r="G106" s="14" t="str">
        <f t="shared" si="2"/>
        <v>4.32/km</v>
      </c>
      <c r="H106" s="16">
        <f t="shared" si="3"/>
        <v>0.008414351851851853</v>
      </c>
      <c r="I106" s="16">
        <f>F106-INDEX($F$5:$F$217,MATCH(D106,$D$5:$D$217,0))</f>
        <v>0.0033449074074074076</v>
      </c>
    </row>
    <row r="107" spans="1:9" ht="15" customHeight="1">
      <c r="A107" s="14">
        <v>103</v>
      </c>
      <c r="B107" s="15" t="s">
        <v>119</v>
      </c>
      <c r="C107" s="15" t="s">
        <v>284</v>
      </c>
      <c r="D107" s="14" t="s">
        <v>393</v>
      </c>
      <c r="E107" s="15" t="s">
        <v>75</v>
      </c>
      <c r="F107" s="39">
        <v>0.02836805555555556</v>
      </c>
      <c r="G107" s="14" t="str">
        <f t="shared" si="2"/>
        <v>4.32/km</v>
      </c>
      <c r="H107" s="16">
        <f t="shared" si="3"/>
        <v>0.00842592592592593</v>
      </c>
      <c r="I107" s="16">
        <f>F107-INDEX($F$5:$F$217,MATCH(D107,$D$5:$D$217,0))</f>
        <v>0.0028009259259259255</v>
      </c>
    </row>
    <row r="108" spans="1:9" ht="15" customHeight="1">
      <c r="A108" s="14">
        <v>104</v>
      </c>
      <c r="B108" s="15" t="s">
        <v>120</v>
      </c>
      <c r="C108" s="15" t="s">
        <v>319</v>
      </c>
      <c r="D108" s="14" t="s">
        <v>275</v>
      </c>
      <c r="E108" s="15" t="s">
        <v>121</v>
      </c>
      <c r="F108" s="39">
        <v>0.028402777777777777</v>
      </c>
      <c r="G108" s="14" t="str">
        <f t="shared" si="2"/>
        <v>4.33/km</v>
      </c>
      <c r="H108" s="16">
        <f t="shared" si="3"/>
        <v>0.008460648148148148</v>
      </c>
      <c r="I108" s="16">
        <f>F108-INDEX($F$5:$F$217,MATCH(D108,$D$5:$D$217,0))</f>
        <v>0.00599537037037037</v>
      </c>
    </row>
    <row r="109" spans="1:9" ht="15" customHeight="1">
      <c r="A109" s="14">
        <v>105</v>
      </c>
      <c r="B109" s="15" t="s">
        <v>122</v>
      </c>
      <c r="C109" s="15" t="s">
        <v>280</v>
      </c>
      <c r="D109" s="14" t="s">
        <v>262</v>
      </c>
      <c r="E109" s="15" t="s">
        <v>372</v>
      </c>
      <c r="F109" s="39">
        <v>0.028425925925925924</v>
      </c>
      <c r="G109" s="14" t="str">
        <f t="shared" si="2"/>
        <v>4.33/km</v>
      </c>
      <c r="H109" s="16">
        <f t="shared" si="3"/>
        <v>0.008483796296296295</v>
      </c>
      <c r="I109" s="16">
        <f>F109-INDEX($F$5:$F$217,MATCH(D109,$D$5:$D$217,0))</f>
        <v>0.007662037037037037</v>
      </c>
    </row>
    <row r="110" spans="1:9" ht="15" customHeight="1">
      <c r="A110" s="14">
        <v>106</v>
      </c>
      <c r="B110" s="15" t="s">
        <v>233</v>
      </c>
      <c r="C110" s="15" t="s">
        <v>123</v>
      </c>
      <c r="D110" s="14" t="s">
        <v>376</v>
      </c>
      <c r="E110" s="15" t="s">
        <v>235</v>
      </c>
      <c r="F110" s="39">
        <v>0.02866898148148148</v>
      </c>
      <c r="G110" s="14" t="str">
        <f t="shared" si="2"/>
        <v>4.35/km</v>
      </c>
      <c r="H110" s="16">
        <f t="shared" si="3"/>
        <v>0.00872685185185185</v>
      </c>
      <c r="I110" s="16">
        <f>F110-INDEX($F$5:$F$217,MATCH(D110,$D$5:$D$217,0))</f>
        <v>0.0025115740740740723</v>
      </c>
    </row>
    <row r="111" spans="1:9" ht="15" customHeight="1">
      <c r="A111" s="14">
        <v>107</v>
      </c>
      <c r="B111" s="15" t="s">
        <v>419</v>
      </c>
      <c r="C111" s="15" t="s">
        <v>420</v>
      </c>
      <c r="D111" s="14" t="s">
        <v>275</v>
      </c>
      <c r="E111" s="15" t="s">
        <v>124</v>
      </c>
      <c r="F111" s="39">
        <v>0.02888888888888889</v>
      </c>
      <c r="G111" s="14" t="str">
        <f t="shared" si="2"/>
        <v>4.37/km</v>
      </c>
      <c r="H111" s="16">
        <f t="shared" si="3"/>
        <v>0.008946759259259262</v>
      </c>
      <c r="I111" s="16">
        <f>F111-INDEX($F$5:$F$217,MATCH(D111,$D$5:$D$217,0))</f>
        <v>0.006481481481481484</v>
      </c>
    </row>
    <row r="112" spans="1:9" ht="15" customHeight="1">
      <c r="A112" s="14">
        <v>108</v>
      </c>
      <c r="B112" s="15" t="s">
        <v>373</v>
      </c>
      <c r="C112" s="15" t="s">
        <v>257</v>
      </c>
      <c r="D112" s="14" t="s">
        <v>304</v>
      </c>
      <c r="E112" s="15" t="s">
        <v>58</v>
      </c>
      <c r="F112" s="39">
        <v>0.028946759259259255</v>
      </c>
      <c r="G112" s="14" t="str">
        <f t="shared" si="2"/>
        <v>4.38/km</v>
      </c>
      <c r="H112" s="16">
        <f t="shared" si="3"/>
        <v>0.009004629629629626</v>
      </c>
      <c r="I112" s="16">
        <f>F112-INDEX($F$5:$F$217,MATCH(D112,$D$5:$D$217,0))</f>
        <v>0.0039351851851851805</v>
      </c>
    </row>
    <row r="113" spans="1:9" ht="15" customHeight="1">
      <c r="A113" s="14">
        <v>109</v>
      </c>
      <c r="B113" s="15" t="s">
        <v>125</v>
      </c>
      <c r="C113" s="15" t="s">
        <v>334</v>
      </c>
      <c r="D113" s="14" t="s">
        <v>262</v>
      </c>
      <c r="E113" s="15" t="s">
        <v>57</v>
      </c>
      <c r="F113" s="39">
        <v>0.02900462962962963</v>
      </c>
      <c r="G113" s="14" t="str">
        <f t="shared" si="2"/>
        <v>4.38/km</v>
      </c>
      <c r="H113" s="16">
        <f t="shared" si="3"/>
        <v>0.009062500000000001</v>
      </c>
      <c r="I113" s="16">
        <f>F113-INDEX($F$5:$F$217,MATCH(D113,$D$5:$D$217,0))</f>
        <v>0.008240740740740743</v>
      </c>
    </row>
    <row r="114" spans="1:9" ht="15" customHeight="1">
      <c r="A114" s="14">
        <v>110</v>
      </c>
      <c r="B114" s="15" t="s">
        <v>126</v>
      </c>
      <c r="C114" s="15" t="s">
        <v>314</v>
      </c>
      <c r="D114" s="14" t="s">
        <v>258</v>
      </c>
      <c r="E114" s="15" t="s">
        <v>57</v>
      </c>
      <c r="F114" s="39">
        <v>0.029143518518518517</v>
      </c>
      <c r="G114" s="14" t="str">
        <f t="shared" si="2"/>
        <v>4.40/km</v>
      </c>
      <c r="H114" s="16">
        <f t="shared" si="3"/>
        <v>0.009201388888888887</v>
      </c>
      <c r="I114" s="16">
        <f>F114-INDEX($F$5:$F$217,MATCH(D114,$D$5:$D$217,0))</f>
        <v>0.009201388888888887</v>
      </c>
    </row>
    <row r="115" spans="1:9" ht="15" customHeight="1">
      <c r="A115" s="14">
        <v>111</v>
      </c>
      <c r="B115" s="15" t="s">
        <v>127</v>
      </c>
      <c r="C115" s="15" t="s">
        <v>278</v>
      </c>
      <c r="D115" s="14" t="s">
        <v>288</v>
      </c>
      <c r="E115" s="15" t="s">
        <v>128</v>
      </c>
      <c r="F115" s="39">
        <v>0.029375</v>
      </c>
      <c r="G115" s="14" t="str">
        <f t="shared" si="2"/>
        <v>4.42/km</v>
      </c>
      <c r="H115" s="16">
        <f t="shared" si="3"/>
        <v>0.00943287037037037</v>
      </c>
      <c r="I115" s="16">
        <f>F115-INDEX($F$5:$F$217,MATCH(D115,$D$5:$D$217,0))</f>
        <v>0.005104166666666663</v>
      </c>
    </row>
    <row r="116" spans="1:9" ht="15" customHeight="1">
      <c r="A116" s="14">
        <v>112</v>
      </c>
      <c r="B116" s="15" t="s">
        <v>129</v>
      </c>
      <c r="C116" s="15" t="s">
        <v>274</v>
      </c>
      <c r="D116" s="14" t="s">
        <v>259</v>
      </c>
      <c r="E116" s="15" t="s">
        <v>128</v>
      </c>
      <c r="F116" s="39">
        <v>0.029375</v>
      </c>
      <c r="G116" s="14" t="str">
        <f t="shared" si="2"/>
        <v>4.42/km</v>
      </c>
      <c r="H116" s="16">
        <f t="shared" si="3"/>
        <v>0.00943287037037037</v>
      </c>
      <c r="I116" s="16">
        <f>F116-INDEX($F$5:$F$217,MATCH(D116,$D$5:$D$217,0))</f>
        <v>0.008703703703703703</v>
      </c>
    </row>
    <row r="117" spans="1:9" ht="15" customHeight="1">
      <c r="A117" s="14">
        <v>113</v>
      </c>
      <c r="B117" s="15" t="s">
        <v>130</v>
      </c>
      <c r="C117" s="15" t="s">
        <v>312</v>
      </c>
      <c r="D117" s="14" t="s">
        <v>346</v>
      </c>
      <c r="E117" s="15" t="s">
        <v>75</v>
      </c>
      <c r="F117" s="39">
        <v>0.02939814814814815</v>
      </c>
      <c r="G117" s="14" t="str">
        <f t="shared" si="2"/>
        <v>4.42/km</v>
      </c>
      <c r="H117" s="16">
        <f t="shared" si="3"/>
        <v>0.00945601851851852</v>
      </c>
      <c r="I117" s="16">
        <f>F117-INDEX($F$5:$F$217,MATCH(D117,$D$5:$D$217,0))</f>
        <v>0</v>
      </c>
    </row>
    <row r="118" spans="1:9" ht="15" customHeight="1">
      <c r="A118" s="14">
        <v>114</v>
      </c>
      <c r="B118" s="15" t="s">
        <v>131</v>
      </c>
      <c r="C118" s="15" t="s">
        <v>398</v>
      </c>
      <c r="D118" s="14" t="s">
        <v>304</v>
      </c>
      <c r="E118" s="15" t="s">
        <v>372</v>
      </c>
      <c r="F118" s="39">
        <v>0.029456018518518517</v>
      </c>
      <c r="G118" s="14" t="str">
        <f t="shared" si="2"/>
        <v>4.43/km</v>
      </c>
      <c r="H118" s="16">
        <f t="shared" si="3"/>
        <v>0.009513888888888888</v>
      </c>
      <c r="I118" s="16">
        <f>F118-INDEX($F$5:$F$217,MATCH(D118,$D$5:$D$217,0))</f>
        <v>0.004444444444444442</v>
      </c>
    </row>
    <row r="119" spans="1:9" ht="15" customHeight="1">
      <c r="A119" s="14">
        <v>115</v>
      </c>
      <c r="B119" s="15" t="s">
        <v>415</v>
      </c>
      <c r="C119" s="15" t="s">
        <v>424</v>
      </c>
      <c r="D119" s="14" t="s">
        <v>275</v>
      </c>
      <c r="E119" s="15" t="s">
        <v>61</v>
      </c>
      <c r="F119" s="39">
        <v>0.02946759259259259</v>
      </c>
      <c r="G119" s="14" t="str">
        <f t="shared" si="2"/>
        <v>4.43/km</v>
      </c>
      <c r="H119" s="16">
        <f t="shared" si="3"/>
        <v>0.009525462962962961</v>
      </c>
      <c r="I119" s="16">
        <f>F119-INDEX($F$5:$F$217,MATCH(D119,$D$5:$D$217,0))</f>
        <v>0.007060185185185183</v>
      </c>
    </row>
    <row r="120" spans="1:9" ht="15" customHeight="1">
      <c r="A120" s="14">
        <v>116</v>
      </c>
      <c r="B120" s="15" t="s">
        <v>132</v>
      </c>
      <c r="C120" s="15" t="s">
        <v>133</v>
      </c>
      <c r="D120" s="14" t="s">
        <v>288</v>
      </c>
      <c r="E120" s="15" t="s">
        <v>20</v>
      </c>
      <c r="F120" s="39">
        <v>0.02946759259259259</v>
      </c>
      <c r="G120" s="14" t="str">
        <f t="shared" si="2"/>
        <v>4.43/km</v>
      </c>
      <c r="H120" s="16">
        <f t="shared" si="3"/>
        <v>0.009525462962962961</v>
      </c>
      <c r="I120" s="16">
        <f>F120-INDEX($F$5:$F$217,MATCH(D120,$D$5:$D$217,0))</f>
        <v>0.005196759259259255</v>
      </c>
    </row>
    <row r="121" spans="1:9" ht="15" customHeight="1">
      <c r="A121" s="14">
        <v>117</v>
      </c>
      <c r="B121" s="15" t="s">
        <v>134</v>
      </c>
      <c r="C121" s="15" t="s">
        <v>294</v>
      </c>
      <c r="D121" s="14" t="s">
        <v>275</v>
      </c>
      <c r="E121" s="15" t="s">
        <v>57</v>
      </c>
      <c r="F121" s="39">
        <v>0.029490740740740744</v>
      </c>
      <c r="G121" s="14" t="str">
        <f t="shared" si="2"/>
        <v>4.43/km</v>
      </c>
      <c r="H121" s="16">
        <f t="shared" si="3"/>
        <v>0.009548611111111115</v>
      </c>
      <c r="I121" s="16">
        <f>F121-INDEX($F$5:$F$217,MATCH(D121,$D$5:$D$217,0))</f>
        <v>0.007083333333333337</v>
      </c>
    </row>
    <row r="122" spans="1:9" ht="15" customHeight="1">
      <c r="A122" s="14">
        <v>118</v>
      </c>
      <c r="B122" s="15" t="s">
        <v>403</v>
      </c>
      <c r="C122" s="15" t="s">
        <v>329</v>
      </c>
      <c r="D122" s="14" t="s">
        <v>15</v>
      </c>
      <c r="E122" s="15" t="s">
        <v>53</v>
      </c>
      <c r="F122" s="39">
        <v>0.02951388888888889</v>
      </c>
      <c r="G122" s="14" t="str">
        <f t="shared" si="2"/>
        <v>4.43/km</v>
      </c>
      <c r="H122" s="16">
        <f t="shared" si="3"/>
        <v>0.009571759259259262</v>
      </c>
      <c r="I122" s="16">
        <f>F122-INDEX($F$5:$F$217,MATCH(D122,$D$5:$D$217,0))</f>
        <v>0.00836805555555556</v>
      </c>
    </row>
    <row r="123" spans="1:9" ht="15" customHeight="1">
      <c r="A123" s="14">
        <v>119</v>
      </c>
      <c r="B123" s="15" t="s">
        <v>387</v>
      </c>
      <c r="C123" s="15" t="s">
        <v>314</v>
      </c>
      <c r="D123" s="14" t="s">
        <v>288</v>
      </c>
      <c r="E123" s="15" t="s">
        <v>53</v>
      </c>
      <c r="F123" s="39">
        <v>0.02951388888888889</v>
      </c>
      <c r="G123" s="14" t="str">
        <f t="shared" si="2"/>
        <v>4.43/km</v>
      </c>
      <c r="H123" s="16">
        <f t="shared" si="3"/>
        <v>0.009571759259259262</v>
      </c>
      <c r="I123" s="16">
        <f>F123-INDEX($F$5:$F$217,MATCH(D123,$D$5:$D$217,0))</f>
        <v>0.005243055555555556</v>
      </c>
    </row>
    <row r="124" spans="1:9" ht="15" customHeight="1">
      <c r="A124" s="14">
        <v>120</v>
      </c>
      <c r="B124" s="15" t="s">
        <v>135</v>
      </c>
      <c r="C124" s="15" t="s">
        <v>341</v>
      </c>
      <c r="D124" s="14" t="s">
        <v>262</v>
      </c>
      <c r="E124" s="15" t="s">
        <v>31</v>
      </c>
      <c r="F124" s="39">
        <v>0.02957175925925926</v>
      </c>
      <c r="G124" s="14" t="str">
        <f t="shared" si="2"/>
        <v>4.44/km</v>
      </c>
      <c r="H124" s="16">
        <f t="shared" si="3"/>
        <v>0.00962962962962963</v>
      </c>
      <c r="I124" s="16">
        <f>F124-INDEX($F$5:$F$217,MATCH(D124,$D$5:$D$217,0))</f>
        <v>0.008807870370370372</v>
      </c>
    </row>
    <row r="125" spans="1:9" ht="15" customHeight="1">
      <c r="A125" s="14">
        <v>121</v>
      </c>
      <c r="B125" s="15" t="s">
        <v>136</v>
      </c>
      <c r="C125" s="15" t="s">
        <v>137</v>
      </c>
      <c r="D125" s="14" t="s">
        <v>376</v>
      </c>
      <c r="E125" s="15" t="s">
        <v>31</v>
      </c>
      <c r="F125" s="39">
        <v>0.02957175925925926</v>
      </c>
      <c r="G125" s="14" t="str">
        <f t="shared" si="2"/>
        <v>4.44/km</v>
      </c>
      <c r="H125" s="16">
        <f t="shared" si="3"/>
        <v>0.00962962962962963</v>
      </c>
      <c r="I125" s="16">
        <f>F125-INDEX($F$5:$F$217,MATCH(D125,$D$5:$D$217,0))</f>
        <v>0.0034143518518518524</v>
      </c>
    </row>
    <row r="126" spans="1:9" ht="15" customHeight="1">
      <c r="A126" s="14">
        <v>122</v>
      </c>
      <c r="B126" s="15" t="s">
        <v>138</v>
      </c>
      <c r="C126" s="15" t="s">
        <v>323</v>
      </c>
      <c r="D126" s="14" t="s">
        <v>275</v>
      </c>
      <c r="E126" s="15" t="s">
        <v>20</v>
      </c>
      <c r="F126" s="39">
        <v>0.02957175925925926</v>
      </c>
      <c r="G126" s="14" t="str">
        <f t="shared" si="2"/>
        <v>4.44/km</v>
      </c>
      <c r="H126" s="16">
        <f t="shared" si="3"/>
        <v>0.00962962962962963</v>
      </c>
      <c r="I126" s="16">
        <f>F126-INDEX($F$5:$F$217,MATCH(D126,$D$5:$D$217,0))</f>
        <v>0.007164351851851852</v>
      </c>
    </row>
    <row r="127" spans="1:9" ht="15" customHeight="1">
      <c r="A127" s="14">
        <v>123</v>
      </c>
      <c r="B127" s="15" t="s">
        <v>139</v>
      </c>
      <c r="C127" s="15" t="s">
        <v>402</v>
      </c>
      <c r="D127" s="14" t="s">
        <v>346</v>
      </c>
      <c r="E127" s="15" t="s">
        <v>140</v>
      </c>
      <c r="F127" s="39">
        <v>0.02972222222222222</v>
      </c>
      <c r="G127" s="14" t="str">
        <f t="shared" si="2"/>
        <v>4.45/km</v>
      </c>
      <c r="H127" s="16">
        <f t="shared" si="3"/>
        <v>0.00978009259259259</v>
      </c>
      <c r="I127" s="16">
        <f>F127-INDEX($F$5:$F$217,MATCH(D127,$D$5:$D$217,0))</f>
        <v>0.0003240740740740704</v>
      </c>
    </row>
    <row r="128" spans="1:9" ht="15" customHeight="1">
      <c r="A128" s="14">
        <v>124</v>
      </c>
      <c r="B128" s="15" t="s">
        <v>363</v>
      </c>
      <c r="C128" s="15" t="s">
        <v>298</v>
      </c>
      <c r="D128" s="14" t="s">
        <v>304</v>
      </c>
      <c r="E128" s="15" t="s">
        <v>4</v>
      </c>
      <c r="F128" s="39">
        <v>0.02981481481481481</v>
      </c>
      <c r="G128" s="14" t="str">
        <f t="shared" si="2"/>
        <v>4.46/km</v>
      </c>
      <c r="H128" s="16">
        <f t="shared" si="3"/>
        <v>0.009872685185185182</v>
      </c>
      <c r="I128" s="16">
        <f>F128-INDEX($F$5:$F$217,MATCH(D128,$D$5:$D$217,0))</f>
        <v>0.004803240740740736</v>
      </c>
    </row>
    <row r="129" spans="1:9" ht="15" customHeight="1">
      <c r="A129" s="14">
        <v>125</v>
      </c>
      <c r="B129" s="15" t="s">
        <v>405</v>
      </c>
      <c r="C129" s="15" t="s">
        <v>280</v>
      </c>
      <c r="D129" s="14" t="s">
        <v>258</v>
      </c>
      <c r="E129" s="15" t="s">
        <v>239</v>
      </c>
      <c r="F129" s="39">
        <v>0.029953703703703705</v>
      </c>
      <c r="G129" s="14" t="str">
        <f t="shared" si="2"/>
        <v>4.48/km</v>
      </c>
      <c r="H129" s="16">
        <f t="shared" si="3"/>
        <v>0.010011574074074076</v>
      </c>
      <c r="I129" s="16">
        <f>F129-INDEX($F$5:$F$217,MATCH(D129,$D$5:$D$217,0))</f>
        <v>0.010011574074074076</v>
      </c>
    </row>
    <row r="130" spans="1:9" ht="15" customHeight="1">
      <c r="A130" s="14">
        <v>126</v>
      </c>
      <c r="B130" s="15" t="s">
        <v>141</v>
      </c>
      <c r="C130" s="15" t="s">
        <v>278</v>
      </c>
      <c r="D130" s="14" t="s">
        <v>275</v>
      </c>
      <c r="E130" s="15" t="s">
        <v>142</v>
      </c>
      <c r="F130" s="39">
        <v>0.03005787037037037</v>
      </c>
      <c r="G130" s="14" t="str">
        <f t="shared" si="2"/>
        <v>4.49/km</v>
      </c>
      <c r="H130" s="16">
        <f t="shared" si="3"/>
        <v>0.010115740740740741</v>
      </c>
      <c r="I130" s="16">
        <f>F130-INDEX($F$5:$F$217,MATCH(D130,$D$5:$D$217,0))</f>
        <v>0.007650462962962963</v>
      </c>
    </row>
    <row r="131" spans="1:9" ht="15" customHeight="1">
      <c r="A131" s="14">
        <v>127</v>
      </c>
      <c r="B131" s="15" t="s">
        <v>126</v>
      </c>
      <c r="C131" s="15" t="s">
        <v>274</v>
      </c>
      <c r="D131" s="14" t="s">
        <v>259</v>
      </c>
      <c r="E131" s="15" t="s">
        <v>57</v>
      </c>
      <c r="F131" s="39">
        <v>0.030104166666666668</v>
      </c>
      <c r="G131" s="14" t="str">
        <f t="shared" si="2"/>
        <v>4.49/km</v>
      </c>
      <c r="H131" s="16">
        <f t="shared" si="3"/>
        <v>0.010162037037037039</v>
      </c>
      <c r="I131" s="16">
        <f>F131-INDEX($F$5:$F$217,MATCH(D131,$D$5:$D$217,0))</f>
        <v>0.009432870370370373</v>
      </c>
    </row>
    <row r="132" spans="1:9" ht="15" customHeight="1">
      <c r="A132" s="14">
        <v>128</v>
      </c>
      <c r="B132" s="15" t="s">
        <v>328</v>
      </c>
      <c r="C132" s="15" t="s">
        <v>280</v>
      </c>
      <c r="D132" s="14" t="s">
        <v>262</v>
      </c>
      <c r="E132" s="15" t="s">
        <v>91</v>
      </c>
      <c r="F132" s="39">
        <v>0.030115740740740738</v>
      </c>
      <c r="G132" s="14" t="str">
        <f t="shared" si="2"/>
        <v>4.49/km</v>
      </c>
      <c r="H132" s="16">
        <f t="shared" si="3"/>
        <v>0.010173611111111109</v>
      </c>
      <c r="I132" s="16">
        <f>F132-INDEX($F$5:$F$217,MATCH(D132,$D$5:$D$217,0))</f>
        <v>0.00935185185185185</v>
      </c>
    </row>
    <row r="133" spans="1:9" ht="15" customHeight="1">
      <c r="A133" s="14">
        <v>129</v>
      </c>
      <c r="B133" s="15" t="s">
        <v>143</v>
      </c>
      <c r="C133" s="15" t="s">
        <v>144</v>
      </c>
      <c r="D133" s="14" t="s">
        <v>359</v>
      </c>
      <c r="E133" s="15" t="s">
        <v>145</v>
      </c>
      <c r="F133" s="39">
        <v>0.030208333333333334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4.50/km</v>
      </c>
      <c r="H133" s="16">
        <f aca="true" t="shared" si="5" ref="H133:H195">F133-$F$5</f>
        <v>0.010266203703703704</v>
      </c>
      <c r="I133" s="16">
        <f>F133-INDEX($F$5:$F$217,MATCH(D133,$D$5:$D$217,0))</f>
        <v>0.003541666666666665</v>
      </c>
    </row>
    <row r="134" spans="1:9" ht="15" customHeight="1">
      <c r="A134" s="14">
        <v>130</v>
      </c>
      <c r="B134" s="15" t="s">
        <v>146</v>
      </c>
      <c r="C134" s="15" t="s">
        <v>310</v>
      </c>
      <c r="D134" s="14" t="s">
        <v>330</v>
      </c>
      <c r="E134" s="15" t="s">
        <v>235</v>
      </c>
      <c r="F134" s="39">
        <v>0.03023148148148148</v>
      </c>
      <c r="G134" s="14" t="str">
        <f t="shared" si="4"/>
        <v>4.50/km</v>
      </c>
      <c r="H134" s="16">
        <f t="shared" si="5"/>
        <v>0.010289351851851852</v>
      </c>
      <c r="I134" s="16">
        <f>F134-INDEX($F$5:$F$217,MATCH(D134,$D$5:$D$217,0))</f>
        <v>0.007523148148148147</v>
      </c>
    </row>
    <row r="135" spans="1:9" ht="15" customHeight="1">
      <c r="A135" s="14">
        <v>131</v>
      </c>
      <c r="B135" s="15" t="s">
        <v>413</v>
      </c>
      <c r="C135" s="15" t="s">
        <v>303</v>
      </c>
      <c r="D135" s="14" t="s">
        <v>262</v>
      </c>
      <c r="E135" s="15" t="s">
        <v>268</v>
      </c>
      <c r="F135" s="39">
        <v>0.030289351851851855</v>
      </c>
      <c r="G135" s="14" t="str">
        <f t="shared" si="4"/>
        <v>4.51/km</v>
      </c>
      <c r="H135" s="16">
        <f t="shared" si="5"/>
        <v>0.010347222222222226</v>
      </c>
      <c r="I135" s="16">
        <f>F135-INDEX($F$5:$F$217,MATCH(D135,$D$5:$D$217,0))</f>
        <v>0.009525462962962968</v>
      </c>
    </row>
    <row r="136" spans="1:9" ht="15" customHeight="1">
      <c r="A136" s="14">
        <v>132</v>
      </c>
      <c r="B136" s="15" t="s">
        <v>326</v>
      </c>
      <c r="C136" s="15" t="s">
        <v>316</v>
      </c>
      <c r="D136" s="14" t="s">
        <v>262</v>
      </c>
      <c r="E136" s="15" t="s">
        <v>242</v>
      </c>
      <c r="F136" s="39">
        <v>0.030347222222222223</v>
      </c>
      <c r="G136" s="14" t="str">
        <f t="shared" si="4"/>
        <v>4.51/km</v>
      </c>
      <c r="H136" s="16">
        <f t="shared" si="5"/>
        <v>0.010405092592592594</v>
      </c>
      <c r="I136" s="16">
        <f>F136-INDEX($F$5:$F$217,MATCH(D136,$D$5:$D$217,0))</f>
        <v>0.009583333333333336</v>
      </c>
    </row>
    <row r="137" spans="1:9" ht="15" customHeight="1">
      <c r="A137" s="14">
        <v>133</v>
      </c>
      <c r="B137" s="15" t="s">
        <v>147</v>
      </c>
      <c r="C137" s="15" t="s">
        <v>307</v>
      </c>
      <c r="D137" s="14" t="s">
        <v>275</v>
      </c>
      <c r="E137" s="15" t="s">
        <v>124</v>
      </c>
      <c r="F137" s="39">
        <v>0.03037037037037037</v>
      </c>
      <c r="G137" s="14" t="str">
        <f t="shared" si="4"/>
        <v>4.52/km</v>
      </c>
      <c r="H137" s="16">
        <f t="shared" si="5"/>
        <v>0.010428240740740741</v>
      </c>
      <c r="I137" s="16">
        <f>F137-INDEX($F$5:$F$217,MATCH(D137,$D$5:$D$217,0))</f>
        <v>0.007962962962962963</v>
      </c>
    </row>
    <row r="138" spans="1:9" ht="15" customHeight="1">
      <c r="A138" s="14">
        <v>134</v>
      </c>
      <c r="B138" s="15" t="s">
        <v>148</v>
      </c>
      <c r="C138" s="15" t="s">
        <v>229</v>
      </c>
      <c r="D138" s="14" t="s">
        <v>317</v>
      </c>
      <c r="E138" s="15" t="s">
        <v>149</v>
      </c>
      <c r="F138" s="39">
        <v>0.03050925925925926</v>
      </c>
      <c r="G138" s="14" t="str">
        <f t="shared" si="4"/>
        <v>4.53/km</v>
      </c>
      <c r="H138" s="16">
        <f t="shared" si="5"/>
        <v>0.010567129629629631</v>
      </c>
      <c r="I138" s="16">
        <f>F138-INDEX($F$5:$F$217,MATCH(D138,$D$5:$D$217,0))</f>
        <v>0.007118055555555558</v>
      </c>
    </row>
    <row r="139" spans="1:9" ht="15" customHeight="1">
      <c r="A139" s="14">
        <v>135</v>
      </c>
      <c r="B139" s="15" t="s">
        <v>150</v>
      </c>
      <c r="C139" s="15" t="s">
        <v>287</v>
      </c>
      <c r="D139" s="14" t="s">
        <v>304</v>
      </c>
      <c r="E139" s="15" t="s">
        <v>121</v>
      </c>
      <c r="F139" s="39">
        <v>0.030694444444444444</v>
      </c>
      <c r="G139" s="14" t="str">
        <f t="shared" si="4"/>
        <v>4.55/km</v>
      </c>
      <c r="H139" s="16">
        <f t="shared" si="5"/>
        <v>0.010752314814814815</v>
      </c>
      <c r="I139" s="16">
        <f>F139-INDEX($F$5:$F$217,MATCH(D139,$D$5:$D$217,0))</f>
        <v>0.005682870370370369</v>
      </c>
    </row>
    <row r="140" spans="1:9" ht="15" customHeight="1">
      <c r="A140" s="14">
        <v>136</v>
      </c>
      <c r="B140" s="15" t="s">
        <v>421</v>
      </c>
      <c r="C140" s="15" t="s">
        <v>256</v>
      </c>
      <c r="D140" s="14" t="s">
        <v>262</v>
      </c>
      <c r="E140" s="15" t="s">
        <v>124</v>
      </c>
      <c r="F140" s="39">
        <v>0.03079861111111111</v>
      </c>
      <c r="G140" s="14" t="str">
        <f t="shared" si="4"/>
        <v>4.56/km</v>
      </c>
      <c r="H140" s="16">
        <f t="shared" si="5"/>
        <v>0.01085648148148148</v>
      </c>
      <c r="I140" s="16">
        <f>F140-INDEX($F$5:$F$217,MATCH(D140,$D$5:$D$217,0))</f>
        <v>0.010034722222222223</v>
      </c>
    </row>
    <row r="141" spans="1:9" ht="15" customHeight="1">
      <c r="A141" s="14">
        <v>137</v>
      </c>
      <c r="B141" s="15" t="s">
        <v>151</v>
      </c>
      <c r="C141" s="15" t="s">
        <v>152</v>
      </c>
      <c r="D141" s="14" t="s">
        <v>317</v>
      </c>
      <c r="E141" s="15" t="s">
        <v>20</v>
      </c>
      <c r="F141" s="39">
        <v>0.030879629629629632</v>
      </c>
      <c r="G141" s="14" t="str">
        <f t="shared" si="4"/>
        <v>4.56/km</v>
      </c>
      <c r="H141" s="16">
        <f t="shared" si="5"/>
        <v>0.010937500000000003</v>
      </c>
      <c r="I141" s="16">
        <f>F141-INDEX($F$5:$F$217,MATCH(D141,$D$5:$D$217,0))</f>
        <v>0.00748842592592593</v>
      </c>
    </row>
    <row r="142" spans="1:9" ht="15" customHeight="1">
      <c r="A142" s="14">
        <v>138</v>
      </c>
      <c r="B142" s="15" t="s">
        <v>153</v>
      </c>
      <c r="C142" s="15" t="s">
        <v>414</v>
      </c>
      <c r="D142" s="14" t="s">
        <v>288</v>
      </c>
      <c r="E142" s="15" t="s">
        <v>20</v>
      </c>
      <c r="F142" s="39">
        <v>0.03091435185185185</v>
      </c>
      <c r="G142" s="14" t="str">
        <f t="shared" si="4"/>
        <v>4.57/km</v>
      </c>
      <c r="H142" s="16">
        <f t="shared" si="5"/>
        <v>0.01097222222222222</v>
      </c>
      <c r="I142" s="16">
        <f>F142-INDEX($F$5:$F$217,MATCH(D142,$D$5:$D$217,0))</f>
        <v>0.006643518518518514</v>
      </c>
    </row>
    <row r="143" spans="1:9" ht="15" customHeight="1">
      <c r="A143" s="14">
        <v>139</v>
      </c>
      <c r="B143" s="15" t="s">
        <v>154</v>
      </c>
      <c r="C143" s="15" t="s">
        <v>316</v>
      </c>
      <c r="D143" s="14" t="s">
        <v>288</v>
      </c>
      <c r="E143" s="15" t="s">
        <v>20</v>
      </c>
      <c r="F143" s="39">
        <v>0.030972222222222224</v>
      </c>
      <c r="G143" s="14" t="str">
        <f t="shared" si="4"/>
        <v>4.57/km</v>
      </c>
      <c r="H143" s="16">
        <f t="shared" si="5"/>
        <v>0.011030092592592595</v>
      </c>
      <c r="I143" s="16">
        <f>F143-INDEX($F$5:$F$217,MATCH(D143,$D$5:$D$217,0))</f>
        <v>0.006701388888888889</v>
      </c>
    </row>
    <row r="144" spans="1:9" ht="15" customHeight="1">
      <c r="A144" s="14">
        <v>140</v>
      </c>
      <c r="B144" s="15" t="s">
        <v>155</v>
      </c>
      <c r="C144" s="15" t="s">
        <v>265</v>
      </c>
      <c r="D144" s="14" t="s">
        <v>304</v>
      </c>
      <c r="E144" s="15" t="s">
        <v>156</v>
      </c>
      <c r="F144" s="39">
        <v>0.031041666666666665</v>
      </c>
      <c r="G144" s="14" t="str">
        <f t="shared" si="4"/>
        <v>4.58/km</v>
      </c>
      <c r="H144" s="16">
        <f t="shared" si="5"/>
        <v>0.011099537037037036</v>
      </c>
      <c r="I144" s="16">
        <f>F144-INDEX($F$5:$F$217,MATCH(D144,$D$5:$D$217,0))</f>
        <v>0.00603009259259259</v>
      </c>
    </row>
    <row r="145" spans="1:9" ht="15" customHeight="1">
      <c r="A145" s="28">
        <v>141</v>
      </c>
      <c r="B145" s="30" t="s">
        <v>313</v>
      </c>
      <c r="C145" s="30" t="s">
        <v>289</v>
      </c>
      <c r="D145" s="28" t="s">
        <v>288</v>
      </c>
      <c r="E145" s="30" t="s">
        <v>237</v>
      </c>
      <c r="F145" s="40">
        <v>0.031053240740740742</v>
      </c>
      <c r="G145" s="28" t="str">
        <f t="shared" si="4"/>
        <v>4.58/km</v>
      </c>
      <c r="H145" s="29">
        <f t="shared" si="5"/>
        <v>0.011111111111111113</v>
      </c>
      <c r="I145" s="29">
        <f>F145-INDEX($F$5:$F$217,MATCH(D145,$D$5:$D$217,0))</f>
        <v>0.006782407407407407</v>
      </c>
    </row>
    <row r="146" spans="1:9" ht="15" customHeight="1">
      <c r="A146" s="28">
        <v>142</v>
      </c>
      <c r="B146" s="30" t="s">
        <v>0</v>
      </c>
      <c r="C146" s="30" t="s">
        <v>207</v>
      </c>
      <c r="D146" s="28" t="s">
        <v>311</v>
      </c>
      <c r="E146" s="30" t="s">
        <v>237</v>
      </c>
      <c r="F146" s="40">
        <v>0.031064814814814812</v>
      </c>
      <c r="G146" s="28" t="str">
        <f t="shared" si="4"/>
        <v>4.58/km</v>
      </c>
      <c r="H146" s="29">
        <f t="shared" si="5"/>
        <v>0.011122685185185183</v>
      </c>
      <c r="I146" s="29">
        <f>F146-INDEX($F$5:$F$217,MATCH(D146,$D$5:$D$217,0))</f>
        <v>0.006400462962962962</v>
      </c>
    </row>
    <row r="147" spans="1:9" ht="15" customHeight="1">
      <c r="A147" s="14">
        <v>143</v>
      </c>
      <c r="B147" s="15" t="s">
        <v>157</v>
      </c>
      <c r="C147" s="15" t="s">
        <v>294</v>
      </c>
      <c r="D147" s="14" t="s">
        <v>288</v>
      </c>
      <c r="E147" s="15" t="s">
        <v>242</v>
      </c>
      <c r="F147" s="39">
        <v>0.03116898148148148</v>
      </c>
      <c r="G147" s="14" t="str">
        <f t="shared" si="4"/>
        <v>4.59/km</v>
      </c>
      <c r="H147" s="16">
        <f t="shared" si="5"/>
        <v>0.011226851851851852</v>
      </c>
      <c r="I147" s="16">
        <f>F147-INDEX($F$5:$F$217,MATCH(D147,$D$5:$D$217,0))</f>
        <v>0.006898148148148146</v>
      </c>
    </row>
    <row r="148" spans="1:9" ht="15" customHeight="1">
      <c r="A148" s="14">
        <v>144</v>
      </c>
      <c r="B148" s="15" t="s">
        <v>158</v>
      </c>
      <c r="C148" s="15" t="s">
        <v>257</v>
      </c>
      <c r="D148" s="14" t="s">
        <v>275</v>
      </c>
      <c r="E148" s="15" t="s">
        <v>128</v>
      </c>
      <c r="F148" s="39">
        <v>0.03119212962962963</v>
      </c>
      <c r="G148" s="14" t="str">
        <f t="shared" si="4"/>
        <v>4.59/km</v>
      </c>
      <c r="H148" s="16">
        <f t="shared" si="5"/>
        <v>0.01125</v>
      </c>
      <c r="I148" s="16">
        <f>F148-INDEX($F$5:$F$217,MATCH(D148,$D$5:$D$217,0))</f>
        <v>0.008784722222222222</v>
      </c>
    </row>
    <row r="149" spans="1:9" ht="15" customHeight="1">
      <c r="A149" s="14">
        <v>145</v>
      </c>
      <c r="B149" s="15" t="s">
        <v>159</v>
      </c>
      <c r="C149" s="15" t="s">
        <v>418</v>
      </c>
      <c r="D149" s="14" t="s">
        <v>330</v>
      </c>
      <c r="E149" s="15" t="s">
        <v>61</v>
      </c>
      <c r="F149" s="39">
        <v>0.031215277777777783</v>
      </c>
      <c r="G149" s="14" t="str">
        <f t="shared" si="4"/>
        <v>4.60/km</v>
      </c>
      <c r="H149" s="16">
        <f t="shared" si="5"/>
        <v>0.011273148148148154</v>
      </c>
      <c r="I149" s="16">
        <f>F149-INDEX($F$5:$F$217,MATCH(D149,$D$5:$D$217,0))</f>
        <v>0.008506944444444449</v>
      </c>
    </row>
    <row r="150" spans="1:9" ht="15" customHeight="1">
      <c r="A150" s="14">
        <v>146</v>
      </c>
      <c r="B150" s="15" t="s">
        <v>220</v>
      </c>
      <c r="C150" s="15" t="s">
        <v>217</v>
      </c>
      <c r="D150" s="14" t="s">
        <v>288</v>
      </c>
      <c r="E150" s="15" t="s">
        <v>372</v>
      </c>
      <c r="F150" s="39">
        <v>0.031261574074074074</v>
      </c>
      <c r="G150" s="14" t="str">
        <f t="shared" si="4"/>
        <v>5.00/km</v>
      </c>
      <c r="H150" s="16">
        <f t="shared" si="5"/>
        <v>0.011319444444444444</v>
      </c>
      <c r="I150" s="16">
        <f>F150-INDEX($F$5:$F$217,MATCH(D150,$D$5:$D$217,0))</f>
        <v>0.006990740740740738</v>
      </c>
    </row>
    <row r="151" spans="1:9" ht="15" customHeight="1">
      <c r="A151" s="14">
        <v>147</v>
      </c>
      <c r="B151" s="15" t="s">
        <v>215</v>
      </c>
      <c r="C151" s="15" t="s">
        <v>216</v>
      </c>
      <c r="D151" s="14" t="s">
        <v>393</v>
      </c>
      <c r="E151" s="15" t="s">
        <v>160</v>
      </c>
      <c r="F151" s="39">
        <v>0.031342592592592596</v>
      </c>
      <c r="G151" s="14" t="str">
        <f t="shared" si="4"/>
        <v>5.01/km</v>
      </c>
      <c r="H151" s="16">
        <f t="shared" si="5"/>
        <v>0.011400462962962966</v>
      </c>
      <c r="I151" s="16">
        <f>F151-INDEX($F$5:$F$217,MATCH(D151,$D$5:$D$217,0))</f>
        <v>0.005775462962962961</v>
      </c>
    </row>
    <row r="152" spans="1:9" ht="15" customHeight="1">
      <c r="A152" s="14">
        <v>148</v>
      </c>
      <c r="B152" s="15" t="s">
        <v>400</v>
      </c>
      <c r="C152" s="15" t="s">
        <v>394</v>
      </c>
      <c r="D152" s="14" t="s">
        <v>288</v>
      </c>
      <c r="E152" s="15" t="s">
        <v>128</v>
      </c>
      <c r="F152" s="39">
        <v>0.03140046296296296</v>
      </c>
      <c r="G152" s="14" t="str">
        <f t="shared" si="4"/>
        <v>5.01/km</v>
      </c>
      <c r="H152" s="16">
        <f t="shared" si="5"/>
        <v>0.011458333333333334</v>
      </c>
      <c r="I152" s="16">
        <f>F152-INDEX($F$5:$F$217,MATCH(D152,$D$5:$D$217,0))</f>
        <v>0.007129629629629628</v>
      </c>
    </row>
    <row r="153" spans="1:9" ht="15" customHeight="1">
      <c r="A153" s="14">
        <v>149</v>
      </c>
      <c r="B153" s="15" t="s">
        <v>161</v>
      </c>
      <c r="C153" s="15" t="s">
        <v>283</v>
      </c>
      <c r="D153" s="14" t="s">
        <v>262</v>
      </c>
      <c r="E153" s="15" t="s">
        <v>145</v>
      </c>
      <c r="F153" s="39">
        <v>0.031435185185185184</v>
      </c>
      <c r="G153" s="14" t="str">
        <f t="shared" si="4"/>
        <v>5.02/km</v>
      </c>
      <c r="H153" s="16">
        <f t="shared" si="5"/>
        <v>0.011493055555555555</v>
      </c>
      <c r="I153" s="16">
        <f>F153-INDEX($F$5:$F$217,MATCH(D153,$D$5:$D$217,0))</f>
        <v>0.010671296296296297</v>
      </c>
    </row>
    <row r="154" spans="1:9" ht="15" customHeight="1">
      <c r="A154" s="14">
        <v>150</v>
      </c>
      <c r="B154" s="15" t="s">
        <v>162</v>
      </c>
      <c r="C154" s="15" t="s">
        <v>309</v>
      </c>
      <c r="D154" s="14" t="s">
        <v>15</v>
      </c>
      <c r="E154" s="15" t="s">
        <v>239</v>
      </c>
      <c r="F154" s="39">
        <v>0.031435185185185184</v>
      </c>
      <c r="G154" s="14" t="str">
        <f t="shared" si="4"/>
        <v>5.02/km</v>
      </c>
      <c r="H154" s="16">
        <f t="shared" si="5"/>
        <v>0.011493055555555555</v>
      </c>
      <c r="I154" s="16">
        <f>F154-INDEX($F$5:$F$217,MATCH(D154,$D$5:$D$217,0))</f>
        <v>0.010289351851851852</v>
      </c>
    </row>
    <row r="155" spans="1:9" ht="15" customHeight="1">
      <c r="A155" s="14">
        <v>151</v>
      </c>
      <c r="B155" s="15" t="s">
        <v>163</v>
      </c>
      <c r="C155" s="15" t="s">
        <v>383</v>
      </c>
      <c r="D155" s="14" t="s">
        <v>393</v>
      </c>
      <c r="E155" s="15" t="s">
        <v>239</v>
      </c>
      <c r="F155" s="39">
        <v>0.03144675925925926</v>
      </c>
      <c r="G155" s="14" t="str">
        <f t="shared" si="4"/>
        <v>5.02/km</v>
      </c>
      <c r="H155" s="16">
        <f t="shared" si="5"/>
        <v>0.011504629629629629</v>
      </c>
      <c r="I155" s="16">
        <f>F155-INDEX($F$5:$F$217,MATCH(D155,$D$5:$D$217,0))</f>
        <v>0.0058796296296296235</v>
      </c>
    </row>
    <row r="156" spans="1:9" ht="15" customHeight="1">
      <c r="A156" s="14">
        <v>152</v>
      </c>
      <c r="B156" s="15" t="s">
        <v>399</v>
      </c>
      <c r="C156" s="15" t="s">
        <v>316</v>
      </c>
      <c r="D156" s="14" t="s">
        <v>346</v>
      </c>
      <c r="E156" s="15" t="s">
        <v>164</v>
      </c>
      <c r="F156" s="39">
        <v>0.03153935185185185</v>
      </c>
      <c r="G156" s="14" t="str">
        <f t="shared" si="4"/>
        <v>5.03/km</v>
      </c>
      <c r="H156" s="16">
        <f t="shared" si="5"/>
        <v>0.011597222222222224</v>
      </c>
      <c r="I156" s="16">
        <f>F156-INDEX($F$5:$F$217,MATCH(D156,$D$5:$D$217,0))</f>
        <v>0.002141203703703704</v>
      </c>
    </row>
    <row r="157" spans="1:9" ht="15" customHeight="1">
      <c r="A157" s="14">
        <v>153</v>
      </c>
      <c r="B157" s="15" t="s">
        <v>371</v>
      </c>
      <c r="C157" s="15" t="s">
        <v>296</v>
      </c>
      <c r="D157" s="14" t="s">
        <v>288</v>
      </c>
      <c r="E157" s="15" t="s">
        <v>58</v>
      </c>
      <c r="F157" s="39">
        <v>0.0315625</v>
      </c>
      <c r="G157" s="14" t="str">
        <f t="shared" si="4"/>
        <v>5.03/km</v>
      </c>
      <c r="H157" s="16">
        <f t="shared" si="5"/>
        <v>0.011620370370370371</v>
      </c>
      <c r="I157" s="16">
        <f>F157-INDEX($F$5:$F$217,MATCH(D157,$D$5:$D$217,0))</f>
        <v>0.007291666666666665</v>
      </c>
    </row>
    <row r="158" spans="1:9" ht="15" customHeight="1">
      <c r="A158" s="14">
        <v>154</v>
      </c>
      <c r="B158" s="15" t="s">
        <v>362</v>
      </c>
      <c r="C158" s="15" t="s">
        <v>324</v>
      </c>
      <c r="D158" s="14" t="s">
        <v>288</v>
      </c>
      <c r="E158" s="15" t="s">
        <v>160</v>
      </c>
      <c r="F158" s="39">
        <v>0.031608796296296295</v>
      </c>
      <c r="G158" s="14" t="str">
        <f t="shared" si="4"/>
        <v>5.03/km</v>
      </c>
      <c r="H158" s="16">
        <f t="shared" si="5"/>
        <v>0.011666666666666665</v>
      </c>
      <c r="I158" s="16">
        <f>F158-INDEX($F$5:$F$217,MATCH(D158,$D$5:$D$217,0))</f>
        <v>0.007337962962962959</v>
      </c>
    </row>
    <row r="159" spans="1:9" ht="15" customHeight="1">
      <c r="A159" s="28">
        <v>155</v>
      </c>
      <c r="B159" s="30" t="s">
        <v>428</v>
      </c>
      <c r="C159" s="30" t="s">
        <v>303</v>
      </c>
      <c r="D159" s="28" t="s">
        <v>393</v>
      </c>
      <c r="E159" s="30" t="s">
        <v>237</v>
      </c>
      <c r="F159" s="40">
        <v>0.031655092592592596</v>
      </c>
      <c r="G159" s="28" t="str">
        <f t="shared" si="4"/>
        <v>5.04/km</v>
      </c>
      <c r="H159" s="29">
        <f t="shared" si="5"/>
        <v>0.011712962962962967</v>
      </c>
      <c r="I159" s="29">
        <f>F159-INDEX($F$5:$F$217,MATCH(D159,$D$5:$D$217,0))</f>
        <v>0.006087962962962962</v>
      </c>
    </row>
    <row r="160" spans="1:9" ht="15" customHeight="1">
      <c r="A160" s="14">
        <v>156</v>
      </c>
      <c r="B160" s="15" t="s">
        <v>363</v>
      </c>
      <c r="C160" s="15" t="s">
        <v>310</v>
      </c>
      <c r="D160" s="14" t="s">
        <v>15</v>
      </c>
      <c r="E160" s="15" t="s">
        <v>4</v>
      </c>
      <c r="F160" s="39">
        <v>0.031689814814814816</v>
      </c>
      <c r="G160" s="14" t="str">
        <f t="shared" si="4"/>
        <v>5.04/km</v>
      </c>
      <c r="H160" s="16">
        <f t="shared" si="5"/>
        <v>0.011747685185185187</v>
      </c>
      <c r="I160" s="16">
        <f>F160-INDEX($F$5:$F$217,MATCH(D160,$D$5:$D$217,0))</f>
        <v>0.010543981481481484</v>
      </c>
    </row>
    <row r="161" spans="1:9" ht="15" customHeight="1">
      <c r="A161" s="14">
        <v>157</v>
      </c>
      <c r="B161" s="15" t="s">
        <v>165</v>
      </c>
      <c r="C161" s="15" t="s">
        <v>210</v>
      </c>
      <c r="D161" s="14" t="s">
        <v>359</v>
      </c>
      <c r="E161" s="15" t="s">
        <v>61</v>
      </c>
      <c r="F161" s="39">
        <v>0.031747685185185184</v>
      </c>
      <c r="G161" s="14" t="str">
        <f t="shared" si="4"/>
        <v>5.05/km</v>
      </c>
      <c r="H161" s="16">
        <f t="shared" si="5"/>
        <v>0.011805555555555555</v>
      </c>
      <c r="I161" s="16">
        <f>F161-INDEX($F$5:$F$217,MATCH(D161,$D$5:$D$217,0))</f>
        <v>0.005081018518518516</v>
      </c>
    </row>
    <row r="162" spans="1:9" ht="15" customHeight="1">
      <c r="A162" s="14">
        <v>158</v>
      </c>
      <c r="B162" s="15" t="s">
        <v>166</v>
      </c>
      <c r="C162" s="15" t="s">
        <v>357</v>
      </c>
      <c r="D162" s="14" t="s">
        <v>330</v>
      </c>
      <c r="E162" s="15" t="s">
        <v>243</v>
      </c>
      <c r="F162" s="39">
        <v>0.03181712962962963</v>
      </c>
      <c r="G162" s="14" t="str">
        <f t="shared" si="4"/>
        <v>5.05/km</v>
      </c>
      <c r="H162" s="16">
        <f t="shared" si="5"/>
        <v>0.011875000000000004</v>
      </c>
      <c r="I162" s="16">
        <f>F162-INDEX($F$5:$F$217,MATCH(D162,$D$5:$D$217,0))</f>
        <v>0.009108796296296299</v>
      </c>
    </row>
    <row r="163" spans="1:9" ht="15" customHeight="1">
      <c r="A163" s="14">
        <v>159</v>
      </c>
      <c r="B163" s="15" t="s">
        <v>382</v>
      </c>
      <c r="C163" s="15" t="s">
        <v>392</v>
      </c>
      <c r="D163" s="14" t="s">
        <v>376</v>
      </c>
      <c r="E163" s="15" t="s">
        <v>235</v>
      </c>
      <c r="F163" s="39">
        <v>0.03199074074074074</v>
      </c>
      <c r="G163" s="14" t="str">
        <f t="shared" si="4"/>
        <v>5.07/km</v>
      </c>
      <c r="H163" s="16">
        <f t="shared" si="5"/>
        <v>0.012048611111111114</v>
      </c>
      <c r="I163" s="16">
        <f>F163-INDEX($F$5:$F$217,MATCH(D163,$D$5:$D$217,0))</f>
        <v>0.005833333333333336</v>
      </c>
    </row>
    <row r="164" spans="1:9" ht="15" customHeight="1">
      <c r="A164" s="14">
        <v>160</v>
      </c>
      <c r="B164" s="15" t="s">
        <v>167</v>
      </c>
      <c r="C164" s="15" t="s">
        <v>295</v>
      </c>
      <c r="D164" s="14" t="s">
        <v>275</v>
      </c>
      <c r="E164" s="15" t="s">
        <v>168</v>
      </c>
      <c r="F164" s="39">
        <v>0.03201388888888889</v>
      </c>
      <c r="G164" s="14" t="str">
        <f t="shared" si="4"/>
        <v>5.07/km</v>
      </c>
      <c r="H164" s="16">
        <f t="shared" si="5"/>
        <v>0.012071759259259261</v>
      </c>
      <c r="I164" s="16">
        <f>F164-INDEX($F$5:$F$217,MATCH(D164,$D$5:$D$217,0))</f>
        <v>0.009606481481481483</v>
      </c>
    </row>
    <row r="165" spans="1:9" ht="15" customHeight="1">
      <c r="A165" s="14">
        <v>161</v>
      </c>
      <c r="B165" s="15" t="s">
        <v>169</v>
      </c>
      <c r="C165" s="15" t="s">
        <v>361</v>
      </c>
      <c r="D165" s="14" t="s">
        <v>275</v>
      </c>
      <c r="E165" s="15" t="s">
        <v>242</v>
      </c>
      <c r="F165" s="39">
        <v>0.03204861111111111</v>
      </c>
      <c r="G165" s="14" t="str">
        <f t="shared" si="4"/>
        <v>5.08/km</v>
      </c>
      <c r="H165" s="16">
        <f t="shared" si="5"/>
        <v>0.012106481481481482</v>
      </c>
      <c r="I165" s="16">
        <f>F165-INDEX($F$5:$F$217,MATCH(D165,$D$5:$D$217,0))</f>
        <v>0.009641203703703704</v>
      </c>
    </row>
    <row r="166" spans="1:9" ht="15" customHeight="1">
      <c r="A166" s="14">
        <v>162</v>
      </c>
      <c r="B166" s="15" t="s">
        <v>389</v>
      </c>
      <c r="C166" s="15" t="s">
        <v>332</v>
      </c>
      <c r="D166" s="14" t="s">
        <v>304</v>
      </c>
      <c r="E166" s="15" t="s">
        <v>170</v>
      </c>
      <c r="F166" s="39">
        <v>0.03208333333333333</v>
      </c>
      <c r="G166" s="14" t="str">
        <f t="shared" si="4"/>
        <v>5.08/km</v>
      </c>
      <c r="H166" s="16">
        <f t="shared" si="5"/>
        <v>0.012141203703703703</v>
      </c>
      <c r="I166" s="16">
        <f>F166-INDEX($F$5:$F$217,MATCH(D166,$D$5:$D$217,0))</f>
        <v>0.007071759259259257</v>
      </c>
    </row>
    <row r="167" spans="1:9" ht="15" customHeight="1">
      <c r="A167" s="14">
        <v>163</v>
      </c>
      <c r="B167" s="15" t="s">
        <v>381</v>
      </c>
      <c r="C167" s="15" t="s">
        <v>379</v>
      </c>
      <c r="D167" s="14" t="s">
        <v>15</v>
      </c>
      <c r="E167" s="15" t="s">
        <v>372</v>
      </c>
      <c r="F167" s="39">
        <v>0.03221064814814815</v>
      </c>
      <c r="G167" s="14" t="str">
        <f t="shared" si="4"/>
        <v>5.09/km</v>
      </c>
      <c r="H167" s="16">
        <f t="shared" si="5"/>
        <v>0.012268518518518519</v>
      </c>
      <c r="I167" s="16">
        <f>F167-INDEX($F$5:$F$217,MATCH(D167,$D$5:$D$217,0))</f>
        <v>0.011064814814814816</v>
      </c>
    </row>
    <row r="168" spans="1:9" ht="15" customHeight="1">
      <c r="A168" s="14">
        <v>164</v>
      </c>
      <c r="B168" s="15" t="s">
        <v>286</v>
      </c>
      <c r="C168" s="15" t="s">
        <v>356</v>
      </c>
      <c r="D168" s="14" t="s">
        <v>304</v>
      </c>
      <c r="E168" s="15" t="s">
        <v>171</v>
      </c>
      <c r="F168" s="39">
        <v>0.03224537037037037</v>
      </c>
      <c r="G168" s="14" t="str">
        <f t="shared" si="4"/>
        <v>5.10/km</v>
      </c>
      <c r="H168" s="16">
        <f t="shared" si="5"/>
        <v>0.01230324074074074</v>
      </c>
      <c r="I168" s="16">
        <f>F168-INDEX($F$5:$F$217,MATCH(D168,$D$5:$D$217,0))</f>
        <v>0.007233796296296294</v>
      </c>
    </row>
    <row r="169" spans="1:9" ht="15" customHeight="1">
      <c r="A169" s="14">
        <v>165</v>
      </c>
      <c r="B169" s="15" t="s">
        <v>218</v>
      </c>
      <c r="C169" s="15" t="s">
        <v>426</v>
      </c>
      <c r="D169" s="14" t="s">
        <v>304</v>
      </c>
      <c r="E169" s="15" t="s">
        <v>61</v>
      </c>
      <c r="F169" s="39">
        <v>0.03236111111111111</v>
      </c>
      <c r="G169" s="14" t="str">
        <f t="shared" si="4"/>
        <v>5.11/km</v>
      </c>
      <c r="H169" s="16">
        <f t="shared" si="5"/>
        <v>0.012418981481481482</v>
      </c>
      <c r="I169" s="16">
        <f>F169-INDEX($F$5:$F$217,MATCH(D169,$D$5:$D$217,0))</f>
        <v>0.007349537037037036</v>
      </c>
    </row>
    <row r="170" spans="1:9" ht="15" customHeight="1">
      <c r="A170" s="14">
        <v>166</v>
      </c>
      <c r="B170" s="15" t="s">
        <v>172</v>
      </c>
      <c r="C170" s="15" t="s">
        <v>173</v>
      </c>
      <c r="D170" s="14" t="s">
        <v>311</v>
      </c>
      <c r="E170" s="15" t="s">
        <v>174</v>
      </c>
      <c r="F170" s="39">
        <v>0.03262731481481482</v>
      </c>
      <c r="G170" s="14" t="str">
        <f t="shared" si="4"/>
        <v>5.13/km</v>
      </c>
      <c r="H170" s="16">
        <f t="shared" si="5"/>
        <v>0.012685185185185188</v>
      </c>
      <c r="I170" s="16">
        <f>F170-INDEX($F$5:$F$217,MATCH(D170,$D$5:$D$217,0))</f>
        <v>0.007962962962962967</v>
      </c>
    </row>
    <row r="171" spans="1:9" ht="15" customHeight="1">
      <c r="A171" s="14">
        <v>167</v>
      </c>
      <c r="B171" s="15" t="s">
        <v>175</v>
      </c>
      <c r="C171" s="15" t="s">
        <v>176</v>
      </c>
      <c r="D171" s="14" t="s">
        <v>395</v>
      </c>
      <c r="E171" s="15" t="s">
        <v>75</v>
      </c>
      <c r="F171" s="39">
        <v>0.03269675925925926</v>
      </c>
      <c r="G171" s="14" t="str">
        <f t="shared" si="4"/>
        <v>5.14/km</v>
      </c>
      <c r="H171" s="16">
        <f t="shared" si="5"/>
        <v>0.01275462962962963</v>
      </c>
      <c r="I171" s="16">
        <f>F171-INDEX($F$5:$F$217,MATCH(D171,$D$5:$D$217,0))</f>
        <v>0</v>
      </c>
    </row>
    <row r="172" spans="1:9" ht="15" customHeight="1">
      <c r="A172" s="14">
        <v>168</v>
      </c>
      <c r="B172" s="15" t="s">
        <v>343</v>
      </c>
      <c r="C172" s="15" t="s">
        <v>261</v>
      </c>
      <c r="D172" s="14" t="s">
        <v>288</v>
      </c>
      <c r="E172" s="15" t="s">
        <v>145</v>
      </c>
      <c r="F172" s="39">
        <v>0.033067129629629634</v>
      </c>
      <c r="G172" s="14" t="str">
        <f t="shared" si="4"/>
        <v>5.17/km</v>
      </c>
      <c r="H172" s="16">
        <f t="shared" si="5"/>
        <v>0.013125000000000005</v>
      </c>
      <c r="I172" s="16">
        <f>F172-INDEX($F$5:$F$217,MATCH(D172,$D$5:$D$217,0))</f>
        <v>0.008796296296296299</v>
      </c>
    </row>
    <row r="173" spans="1:9" ht="15" customHeight="1">
      <c r="A173" s="14">
        <v>169</v>
      </c>
      <c r="B173" s="15" t="s">
        <v>177</v>
      </c>
      <c r="C173" s="15" t="s">
        <v>178</v>
      </c>
      <c r="D173" s="14" t="s">
        <v>311</v>
      </c>
      <c r="E173" s="15" t="s">
        <v>164</v>
      </c>
      <c r="F173" s="39">
        <v>0.03314814814814815</v>
      </c>
      <c r="G173" s="14" t="str">
        <f t="shared" si="4"/>
        <v>5.18/km</v>
      </c>
      <c r="H173" s="16">
        <f t="shared" si="5"/>
        <v>0.01320601851851852</v>
      </c>
      <c r="I173" s="16">
        <f>F173-INDEX($F$5:$F$217,MATCH(D173,$D$5:$D$217,0))</f>
        <v>0.008483796296296298</v>
      </c>
    </row>
    <row r="174" spans="1:9" ht="15" customHeight="1">
      <c r="A174" s="14">
        <v>170</v>
      </c>
      <c r="B174" s="15" t="s">
        <v>179</v>
      </c>
      <c r="C174" s="15" t="s">
        <v>314</v>
      </c>
      <c r="D174" s="14" t="s">
        <v>288</v>
      </c>
      <c r="E174" s="15" t="s">
        <v>49</v>
      </c>
      <c r="F174" s="39">
        <v>0.03318287037037037</v>
      </c>
      <c r="G174" s="14" t="str">
        <f t="shared" si="4"/>
        <v>5.19/km</v>
      </c>
      <c r="H174" s="16">
        <f t="shared" si="5"/>
        <v>0.01324074074074074</v>
      </c>
      <c r="I174" s="16">
        <f>F174-INDEX($F$5:$F$217,MATCH(D174,$D$5:$D$217,0))</f>
        <v>0.008912037037037034</v>
      </c>
    </row>
    <row r="175" spans="1:9" ht="15" customHeight="1">
      <c r="A175" s="14">
        <v>171</v>
      </c>
      <c r="B175" s="15" t="s">
        <v>411</v>
      </c>
      <c r="C175" s="15" t="s">
        <v>408</v>
      </c>
      <c r="D175" s="14" t="s">
        <v>395</v>
      </c>
      <c r="E175" s="15" t="s">
        <v>180</v>
      </c>
      <c r="F175" s="39">
        <v>0.033379629629629634</v>
      </c>
      <c r="G175" s="14" t="str">
        <f t="shared" si="4"/>
        <v>5.20/km</v>
      </c>
      <c r="H175" s="16">
        <f t="shared" si="5"/>
        <v>0.013437500000000005</v>
      </c>
      <c r="I175" s="16">
        <f>F175-INDEX($F$5:$F$217,MATCH(D175,$D$5:$D$217,0))</f>
        <v>0.0006828703703703753</v>
      </c>
    </row>
    <row r="176" spans="1:9" ht="15" customHeight="1">
      <c r="A176" s="14">
        <v>172</v>
      </c>
      <c r="B176" s="15" t="s">
        <v>181</v>
      </c>
      <c r="C176" s="15" t="s">
        <v>355</v>
      </c>
      <c r="D176" s="14" t="s">
        <v>359</v>
      </c>
      <c r="E176" s="15" t="s">
        <v>372</v>
      </c>
      <c r="F176" s="39">
        <v>0.03353009259259259</v>
      </c>
      <c r="G176" s="14" t="str">
        <f t="shared" si="4"/>
        <v>5.22/km</v>
      </c>
      <c r="H176" s="16">
        <f t="shared" si="5"/>
        <v>0.013587962962962961</v>
      </c>
      <c r="I176" s="16">
        <f>F176-INDEX($F$5:$F$217,MATCH(D176,$D$5:$D$217,0))</f>
        <v>0.006863425925925922</v>
      </c>
    </row>
    <row r="177" spans="1:9" ht="15" customHeight="1">
      <c r="A177" s="14">
        <v>173</v>
      </c>
      <c r="B177" s="15" t="s">
        <v>208</v>
      </c>
      <c r="C177" s="15" t="s">
        <v>408</v>
      </c>
      <c r="D177" s="14" t="s">
        <v>330</v>
      </c>
      <c r="E177" s="15" t="s">
        <v>180</v>
      </c>
      <c r="F177" s="39">
        <v>0.03365740740740741</v>
      </c>
      <c r="G177" s="14" t="str">
        <f t="shared" si="4"/>
        <v>5.23/km</v>
      </c>
      <c r="H177" s="16">
        <f t="shared" si="5"/>
        <v>0.013715277777777778</v>
      </c>
      <c r="I177" s="16">
        <f>F177-INDEX($F$5:$F$217,MATCH(D177,$D$5:$D$217,0))</f>
        <v>0.010949074074074073</v>
      </c>
    </row>
    <row r="178" spans="1:9" ht="15" customHeight="1">
      <c r="A178" s="14">
        <v>174</v>
      </c>
      <c r="B178" s="15" t="s">
        <v>182</v>
      </c>
      <c r="C178" s="15" t="s">
        <v>352</v>
      </c>
      <c r="D178" s="14" t="s">
        <v>346</v>
      </c>
      <c r="E178" s="15" t="s">
        <v>20</v>
      </c>
      <c r="F178" s="39">
        <v>0.03386574074074074</v>
      </c>
      <c r="G178" s="14" t="str">
        <f t="shared" si="4"/>
        <v>5.25/km</v>
      </c>
      <c r="H178" s="16">
        <f t="shared" si="5"/>
        <v>0.013923611111111109</v>
      </c>
      <c r="I178" s="16">
        <f>F178-INDEX($F$5:$F$217,MATCH(D178,$D$5:$D$217,0))</f>
        <v>0.004467592592592589</v>
      </c>
    </row>
    <row r="179" spans="1:9" ht="15" customHeight="1">
      <c r="A179" s="14">
        <v>175</v>
      </c>
      <c r="B179" s="15" t="s">
        <v>183</v>
      </c>
      <c r="C179" s="15" t="s">
        <v>338</v>
      </c>
      <c r="D179" s="14" t="s">
        <v>15</v>
      </c>
      <c r="E179" s="15" t="s">
        <v>61</v>
      </c>
      <c r="F179" s="39">
        <v>0.03394675925925926</v>
      </c>
      <c r="G179" s="14" t="str">
        <f t="shared" si="4"/>
        <v>5.26/km</v>
      </c>
      <c r="H179" s="16">
        <f t="shared" si="5"/>
        <v>0.01400462962962963</v>
      </c>
      <c r="I179" s="16">
        <f>F179-INDEX($F$5:$F$217,MATCH(D179,$D$5:$D$217,0))</f>
        <v>0.012800925925925927</v>
      </c>
    </row>
    <row r="180" spans="1:9" ht="15" customHeight="1">
      <c r="A180" s="14">
        <v>176</v>
      </c>
      <c r="B180" s="15" t="s">
        <v>184</v>
      </c>
      <c r="C180" s="15" t="s">
        <v>297</v>
      </c>
      <c r="D180" s="14" t="s">
        <v>393</v>
      </c>
      <c r="E180" s="15" t="s">
        <v>121</v>
      </c>
      <c r="F180" s="39">
        <v>0.03431712962962963</v>
      </c>
      <c r="G180" s="14" t="str">
        <f t="shared" si="4"/>
        <v>5.29/km</v>
      </c>
      <c r="H180" s="16">
        <f t="shared" si="5"/>
        <v>0.014374999999999999</v>
      </c>
      <c r="I180" s="16">
        <f>F180-INDEX($F$5:$F$217,MATCH(D180,$D$5:$D$217,0))</f>
        <v>0.008749999999999994</v>
      </c>
    </row>
    <row r="181" spans="1:9" ht="15" customHeight="1">
      <c r="A181" s="14">
        <v>177</v>
      </c>
      <c r="B181" s="15" t="s">
        <v>397</v>
      </c>
      <c r="C181" s="15" t="s">
        <v>398</v>
      </c>
      <c r="D181" s="14" t="s">
        <v>393</v>
      </c>
      <c r="E181" s="15" t="s">
        <v>242</v>
      </c>
      <c r="F181" s="39">
        <v>0.03439814814814814</v>
      </c>
      <c r="G181" s="14" t="str">
        <f t="shared" si="4"/>
        <v>5.30/km</v>
      </c>
      <c r="H181" s="16">
        <f t="shared" si="5"/>
        <v>0.014456018518518514</v>
      </c>
      <c r="I181" s="16">
        <f>F181-INDEX($F$5:$F$217,MATCH(D181,$D$5:$D$217,0))</f>
        <v>0.008831018518518509</v>
      </c>
    </row>
    <row r="182" spans="1:9" ht="15" customHeight="1">
      <c r="A182" s="14">
        <v>178</v>
      </c>
      <c r="B182" s="15" t="s">
        <v>336</v>
      </c>
      <c r="C182" s="15" t="s">
        <v>364</v>
      </c>
      <c r="D182" s="14" t="s">
        <v>275</v>
      </c>
      <c r="E182" s="15" t="s">
        <v>242</v>
      </c>
      <c r="F182" s="39">
        <v>0.03439814814814814</v>
      </c>
      <c r="G182" s="14" t="str">
        <f t="shared" si="4"/>
        <v>5.30/km</v>
      </c>
      <c r="H182" s="16">
        <f t="shared" si="5"/>
        <v>0.014456018518518514</v>
      </c>
      <c r="I182" s="16">
        <f>F182-INDEX($F$5:$F$217,MATCH(D182,$D$5:$D$217,0))</f>
        <v>0.011990740740740736</v>
      </c>
    </row>
    <row r="183" spans="1:9" ht="15" customHeight="1">
      <c r="A183" s="14">
        <v>179</v>
      </c>
      <c r="B183" s="15" t="s">
        <v>185</v>
      </c>
      <c r="C183" s="15" t="s">
        <v>299</v>
      </c>
      <c r="D183" s="14" t="s">
        <v>275</v>
      </c>
      <c r="E183" s="15" t="s">
        <v>242</v>
      </c>
      <c r="F183" s="39">
        <v>0.034861111111111114</v>
      </c>
      <c r="G183" s="14" t="str">
        <f t="shared" si="4"/>
        <v>5.35/km</v>
      </c>
      <c r="H183" s="16">
        <f t="shared" si="5"/>
        <v>0.014918981481481484</v>
      </c>
      <c r="I183" s="16">
        <f>F183-INDEX($F$5:$F$217,MATCH(D183,$D$5:$D$217,0))</f>
        <v>0.012453703703703706</v>
      </c>
    </row>
    <row r="184" spans="1:9" ht="15" customHeight="1">
      <c r="A184" s="14">
        <v>180</v>
      </c>
      <c r="B184" s="15" t="s">
        <v>6</v>
      </c>
      <c r="C184" s="15" t="s">
        <v>303</v>
      </c>
      <c r="D184" s="14" t="s">
        <v>275</v>
      </c>
      <c r="E184" s="15" t="s">
        <v>242</v>
      </c>
      <c r="F184" s="39">
        <v>0.03487268518518519</v>
      </c>
      <c r="G184" s="14" t="str">
        <f t="shared" si="4"/>
        <v>5.35/km</v>
      </c>
      <c r="H184" s="16">
        <f t="shared" si="5"/>
        <v>0.014930555555555558</v>
      </c>
      <c r="I184" s="16">
        <f>F184-INDEX($F$5:$F$217,MATCH(D184,$D$5:$D$217,0))</f>
        <v>0.01246527777777778</v>
      </c>
    </row>
    <row r="185" spans="1:9" ht="15" customHeight="1">
      <c r="A185" s="14">
        <v>181</v>
      </c>
      <c r="B185" s="15" t="s">
        <v>205</v>
      </c>
      <c r="C185" s="15" t="s">
        <v>206</v>
      </c>
      <c r="D185" s="14" t="s">
        <v>346</v>
      </c>
      <c r="E185" s="15" t="s">
        <v>2</v>
      </c>
      <c r="F185" s="39">
        <v>0.03496527777777778</v>
      </c>
      <c r="G185" s="14" t="str">
        <f t="shared" si="4"/>
        <v>5.36/km</v>
      </c>
      <c r="H185" s="16">
        <f t="shared" si="5"/>
        <v>0.015023148148148154</v>
      </c>
      <c r="I185" s="16">
        <f>F185-INDEX($F$5:$F$217,MATCH(D185,$D$5:$D$217,0))</f>
        <v>0.005567129629629634</v>
      </c>
    </row>
    <row r="186" spans="1:9" ht="15" customHeight="1">
      <c r="A186" s="14">
        <v>182</v>
      </c>
      <c r="B186" s="15" t="s">
        <v>186</v>
      </c>
      <c r="C186" s="15" t="s">
        <v>303</v>
      </c>
      <c r="D186" s="14" t="s">
        <v>393</v>
      </c>
      <c r="E186" s="15" t="s">
        <v>61</v>
      </c>
      <c r="F186" s="39">
        <v>0.035243055555555555</v>
      </c>
      <c r="G186" s="14" t="str">
        <f t="shared" si="4"/>
        <v>5.38/km</v>
      </c>
      <c r="H186" s="16">
        <f t="shared" si="5"/>
        <v>0.015300925925925926</v>
      </c>
      <c r="I186" s="16">
        <f>F186-INDEX($F$5:$F$217,MATCH(D186,$D$5:$D$217,0))</f>
        <v>0.009675925925925921</v>
      </c>
    </row>
    <row r="187" spans="1:9" ht="15" customHeight="1">
      <c r="A187" s="14">
        <v>183</v>
      </c>
      <c r="B187" s="15" t="s">
        <v>204</v>
      </c>
      <c r="C187" s="15" t="s">
        <v>396</v>
      </c>
      <c r="D187" s="14" t="s">
        <v>317</v>
      </c>
      <c r="E187" s="15" t="s">
        <v>36</v>
      </c>
      <c r="F187" s="39">
        <v>0.035243055555555555</v>
      </c>
      <c r="G187" s="14" t="str">
        <f t="shared" si="4"/>
        <v>5.38/km</v>
      </c>
      <c r="H187" s="16">
        <f t="shared" si="5"/>
        <v>0.015300925925925926</v>
      </c>
      <c r="I187" s="16">
        <f>F187-INDEX($F$5:$F$217,MATCH(D187,$D$5:$D$217,0))</f>
        <v>0.011851851851851853</v>
      </c>
    </row>
    <row r="188" spans="1:9" ht="15" customHeight="1">
      <c r="A188" s="14">
        <v>184</v>
      </c>
      <c r="B188" s="15" t="s">
        <v>187</v>
      </c>
      <c r="C188" s="15" t="s">
        <v>302</v>
      </c>
      <c r="D188" s="14" t="s">
        <v>275</v>
      </c>
      <c r="E188" s="15" t="s">
        <v>57</v>
      </c>
      <c r="F188" s="39">
        <v>0.03553240740740741</v>
      </c>
      <c r="G188" s="14" t="str">
        <f t="shared" si="4"/>
        <v>5.41/km</v>
      </c>
      <c r="H188" s="16">
        <f t="shared" si="5"/>
        <v>0.01559027777777778</v>
      </c>
      <c r="I188" s="16">
        <f>F188-INDEX($F$5:$F$217,MATCH(D188,$D$5:$D$217,0))</f>
        <v>0.013125000000000001</v>
      </c>
    </row>
    <row r="189" spans="1:9" ht="15" customHeight="1">
      <c r="A189" s="14">
        <v>185</v>
      </c>
      <c r="B189" s="15" t="s">
        <v>188</v>
      </c>
      <c r="C189" s="15" t="s">
        <v>315</v>
      </c>
      <c r="D189" s="14" t="s">
        <v>262</v>
      </c>
      <c r="E189" s="15" t="s">
        <v>242</v>
      </c>
      <c r="F189" s="39">
        <v>0.03553240740740741</v>
      </c>
      <c r="G189" s="14" t="str">
        <f t="shared" si="4"/>
        <v>5.41/km</v>
      </c>
      <c r="H189" s="16">
        <f t="shared" si="5"/>
        <v>0.01559027777777778</v>
      </c>
      <c r="I189" s="16">
        <f>F189-INDEX($F$5:$F$217,MATCH(D189,$D$5:$D$217,0))</f>
        <v>0.014768518518518521</v>
      </c>
    </row>
    <row r="190" spans="1:9" ht="15" customHeight="1">
      <c r="A190" s="14">
        <v>186</v>
      </c>
      <c r="B190" s="15" t="s">
        <v>219</v>
      </c>
      <c r="C190" s="15" t="s">
        <v>305</v>
      </c>
      <c r="D190" s="14" t="s">
        <v>304</v>
      </c>
      <c r="E190" s="15" t="s">
        <v>180</v>
      </c>
      <c r="F190" s="39">
        <v>0.03553240740740741</v>
      </c>
      <c r="G190" s="14" t="str">
        <f t="shared" si="4"/>
        <v>5.41/km</v>
      </c>
      <c r="H190" s="16">
        <f t="shared" si="5"/>
        <v>0.01559027777777778</v>
      </c>
      <c r="I190" s="16">
        <f>F190-INDEX($F$5:$F$217,MATCH(D190,$D$5:$D$217,0))</f>
        <v>0.010520833333333333</v>
      </c>
    </row>
    <row r="191" spans="1:9" ht="15" customHeight="1">
      <c r="A191" s="14">
        <v>187</v>
      </c>
      <c r="B191" s="15" t="s">
        <v>189</v>
      </c>
      <c r="C191" s="15" t="s">
        <v>334</v>
      </c>
      <c r="D191" s="14" t="s">
        <v>275</v>
      </c>
      <c r="E191" s="15" t="s">
        <v>121</v>
      </c>
      <c r="F191" s="39">
        <v>0.03571759259259259</v>
      </c>
      <c r="G191" s="14" t="str">
        <f t="shared" si="4"/>
        <v>5.43/km</v>
      </c>
      <c r="H191" s="16">
        <f t="shared" si="5"/>
        <v>0.015775462962962963</v>
      </c>
      <c r="I191" s="16">
        <f>F191-INDEX($F$5:$F$217,MATCH(D191,$D$5:$D$217,0))</f>
        <v>0.013310185185185185</v>
      </c>
    </row>
    <row r="192" spans="1:9" ht="15" customHeight="1">
      <c r="A192" s="14">
        <v>188</v>
      </c>
      <c r="B192" s="15" t="s">
        <v>223</v>
      </c>
      <c r="C192" s="15" t="s">
        <v>224</v>
      </c>
      <c r="D192" s="14" t="s">
        <v>376</v>
      </c>
      <c r="E192" s="15" t="s">
        <v>340</v>
      </c>
      <c r="F192" s="39">
        <v>0.03607638888888889</v>
      </c>
      <c r="G192" s="14" t="str">
        <f t="shared" si="4"/>
        <v>5.46/km</v>
      </c>
      <c r="H192" s="16">
        <f t="shared" si="5"/>
        <v>0.016134259259259258</v>
      </c>
      <c r="I192" s="16">
        <f>F192-INDEX($F$5:$F$217,MATCH(D192,$D$5:$D$217,0))</f>
        <v>0.00991898148148148</v>
      </c>
    </row>
    <row r="193" spans="1:9" ht="15" customHeight="1">
      <c r="A193" s="14">
        <v>189</v>
      </c>
      <c r="B193" s="15" t="s">
        <v>227</v>
      </c>
      <c r="C193" s="15" t="s">
        <v>230</v>
      </c>
      <c r="D193" s="14" t="s">
        <v>15</v>
      </c>
      <c r="E193" s="15" t="s">
        <v>170</v>
      </c>
      <c r="F193" s="39">
        <v>0.036099537037037034</v>
      </c>
      <c r="G193" s="14" t="str">
        <f t="shared" si="4"/>
        <v>5.47/km</v>
      </c>
      <c r="H193" s="16">
        <f t="shared" si="5"/>
        <v>0.016157407407407405</v>
      </c>
      <c r="I193" s="16">
        <f>F193-INDEX($F$5:$F$217,MATCH(D193,$D$5:$D$217,0))</f>
        <v>0.014953703703703702</v>
      </c>
    </row>
    <row r="194" spans="1:9" ht="15" customHeight="1">
      <c r="A194" s="14">
        <v>190</v>
      </c>
      <c r="B194" s="15" t="s">
        <v>190</v>
      </c>
      <c r="C194" s="15" t="s">
        <v>319</v>
      </c>
      <c r="D194" s="14" t="s">
        <v>346</v>
      </c>
      <c r="E194" s="15" t="s">
        <v>94</v>
      </c>
      <c r="F194" s="39">
        <v>0.03613425925925926</v>
      </c>
      <c r="G194" s="14" t="str">
        <f t="shared" si="4"/>
        <v>5.47/km</v>
      </c>
      <c r="H194" s="16">
        <f aca="true" t="shared" si="6" ref="H194:H217">F194-$F$5</f>
        <v>0.016192129629629633</v>
      </c>
      <c r="I194" s="16">
        <f>F194-INDEX($F$5:$F$217,MATCH(D194,$D$5:$D$217,0))</f>
        <v>0.006736111111111113</v>
      </c>
    </row>
    <row r="195" spans="1:9" ht="15" customHeight="1">
      <c r="A195" s="14">
        <v>191</v>
      </c>
      <c r="B195" s="15" t="s">
        <v>220</v>
      </c>
      <c r="C195" s="15" t="s">
        <v>386</v>
      </c>
      <c r="D195" s="14" t="s">
        <v>376</v>
      </c>
      <c r="E195" s="15" t="s">
        <v>340</v>
      </c>
      <c r="F195" s="39">
        <v>0.03644675925925926</v>
      </c>
      <c r="G195" s="14" t="str">
        <f t="shared" si="4"/>
        <v>5.50/km</v>
      </c>
      <c r="H195" s="16">
        <f t="shared" si="6"/>
        <v>0.016504629629629633</v>
      </c>
      <c r="I195" s="16">
        <f>F195-INDEX($F$5:$F$217,MATCH(D195,$D$5:$D$217,0))</f>
        <v>0.010289351851851855</v>
      </c>
    </row>
    <row r="196" spans="1:9" ht="15" customHeight="1">
      <c r="A196" s="14">
        <v>192</v>
      </c>
      <c r="B196" s="15" t="s">
        <v>3</v>
      </c>
      <c r="C196" s="15" t="s">
        <v>256</v>
      </c>
      <c r="D196" s="14" t="s">
        <v>346</v>
      </c>
      <c r="E196" s="15" t="s">
        <v>4</v>
      </c>
      <c r="F196" s="39">
        <v>0.036458333333333336</v>
      </c>
      <c r="G196" s="14" t="str">
        <f t="shared" si="4"/>
        <v>5.50/km</v>
      </c>
      <c r="H196" s="16">
        <f t="shared" si="6"/>
        <v>0.016516203703703707</v>
      </c>
      <c r="I196" s="16">
        <f>F196-INDEX($F$5:$F$217,MATCH(D196,$D$5:$D$217,0))</f>
        <v>0.007060185185185187</v>
      </c>
    </row>
    <row r="197" spans="1:9" ht="15" customHeight="1">
      <c r="A197" s="14">
        <v>193</v>
      </c>
      <c r="B197" s="15" t="s">
        <v>212</v>
      </c>
      <c r="C197" s="15" t="s">
        <v>379</v>
      </c>
      <c r="D197" s="14" t="s">
        <v>311</v>
      </c>
      <c r="E197" s="15" t="s">
        <v>58</v>
      </c>
      <c r="F197" s="39">
        <v>0.03665509259259259</v>
      </c>
      <c r="G197" s="14" t="str">
        <f aca="true" t="shared" si="7" ref="G197:G217">TEXT(INT((HOUR(F197)*3600+MINUTE(F197)*60+SECOND(F197))/$I$3/60),"0")&amp;"."&amp;TEXT(MOD((HOUR(F197)*3600+MINUTE(F197)*60+SECOND(F197))/$I$3,60),"00")&amp;"/km"</f>
        <v>5.52/km</v>
      </c>
      <c r="H197" s="16">
        <f t="shared" si="6"/>
        <v>0.016712962962962964</v>
      </c>
      <c r="I197" s="16">
        <f>F197-INDEX($F$5:$F$217,MATCH(D197,$D$5:$D$217,0))</f>
        <v>0.011990740740740743</v>
      </c>
    </row>
    <row r="198" spans="1:9" ht="15" customHeight="1">
      <c r="A198" s="14">
        <v>194</v>
      </c>
      <c r="B198" s="15" t="s">
        <v>225</v>
      </c>
      <c r="C198" s="15" t="s">
        <v>401</v>
      </c>
      <c r="D198" s="14" t="s">
        <v>311</v>
      </c>
      <c r="E198" s="15" t="s">
        <v>340</v>
      </c>
      <c r="F198" s="39">
        <v>0.03665509259259259</v>
      </c>
      <c r="G198" s="14" t="str">
        <f t="shared" si="7"/>
        <v>5.52/km</v>
      </c>
      <c r="H198" s="16">
        <f t="shared" si="6"/>
        <v>0.016712962962962964</v>
      </c>
      <c r="I198" s="16">
        <f>F198-INDEX($F$5:$F$217,MATCH(D198,$D$5:$D$217,0))</f>
        <v>0.011990740740740743</v>
      </c>
    </row>
    <row r="199" spans="1:9" ht="15" customHeight="1">
      <c r="A199" s="14">
        <v>195</v>
      </c>
      <c r="B199" s="15" t="s">
        <v>406</v>
      </c>
      <c r="C199" s="15" t="s">
        <v>314</v>
      </c>
      <c r="D199" s="14" t="s">
        <v>393</v>
      </c>
      <c r="E199" s="15" t="s">
        <v>49</v>
      </c>
      <c r="F199" s="39">
        <v>0.03680555555555556</v>
      </c>
      <c r="G199" s="14" t="str">
        <f t="shared" si="7"/>
        <v>5.53/km</v>
      </c>
      <c r="H199" s="16">
        <f t="shared" si="6"/>
        <v>0.016863425925925928</v>
      </c>
      <c r="I199" s="16">
        <f>F199-INDEX($F$5:$F$217,MATCH(D199,$D$5:$D$217,0))</f>
        <v>0.011238425925925923</v>
      </c>
    </row>
    <row r="200" spans="1:9" ht="15" customHeight="1">
      <c r="A200" s="14">
        <v>196</v>
      </c>
      <c r="B200" s="15" t="s">
        <v>191</v>
      </c>
      <c r="C200" s="15" t="s">
        <v>192</v>
      </c>
      <c r="D200" s="14" t="s">
        <v>395</v>
      </c>
      <c r="E200" s="15" t="s">
        <v>164</v>
      </c>
      <c r="F200" s="39">
        <v>0.03715277777777778</v>
      </c>
      <c r="G200" s="14" t="str">
        <f t="shared" si="7"/>
        <v>5.57/km</v>
      </c>
      <c r="H200" s="16">
        <f t="shared" si="6"/>
        <v>0.01721064814814815</v>
      </c>
      <c r="I200" s="16">
        <f>F200-INDEX($F$5:$F$217,MATCH(D200,$D$5:$D$217,0))</f>
        <v>0.004456018518518519</v>
      </c>
    </row>
    <row r="201" spans="1:9" ht="15" customHeight="1">
      <c r="A201" s="14">
        <v>197</v>
      </c>
      <c r="B201" s="15" t="s">
        <v>193</v>
      </c>
      <c r="C201" s="15" t="s">
        <v>361</v>
      </c>
      <c r="D201" s="14" t="s">
        <v>393</v>
      </c>
      <c r="E201" s="15" t="s">
        <v>58</v>
      </c>
      <c r="F201" s="39">
        <v>0.03732638888888889</v>
      </c>
      <c r="G201" s="14" t="str">
        <f t="shared" si="7"/>
        <v>5.58/km</v>
      </c>
      <c r="H201" s="16">
        <f t="shared" si="6"/>
        <v>0.01738425925925926</v>
      </c>
      <c r="I201" s="16">
        <f>F201-INDEX($F$5:$F$217,MATCH(D201,$D$5:$D$217,0))</f>
        <v>0.011759259259259254</v>
      </c>
    </row>
    <row r="202" spans="1:9" ht="15" customHeight="1">
      <c r="A202" s="14">
        <v>198</v>
      </c>
      <c r="B202" s="15" t="s">
        <v>194</v>
      </c>
      <c r="C202" s="15" t="s">
        <v>279</v>
      </c>
      <c r="D202" s="14" t="s">
        <v>275</v>
      </c>
      <c r="E202" s="15" t="s">
        <v>242</v>
      </c>
      <c r="F202" s="39">
        <v>0.037731481481481484</v>
      </c>
      <c r="G202" s="14" t="str">
        <f t="shared" si="7"/>
        <v>6.02/km</v>
      </c>
      <c r="H202" s="16">
        <f t="shared" si="6"/>
        <v>0.017789351851851855</v>
      </c>
      <c r="I202" s="16">
        <f>F202-INDEX($F$5:$F$217,MATCH(D202,$D$5:$D$217,0))</f>
        <v>0.015324074074074077</v>
      </c>
    </row>
    <row r="203" spans="1:9" ht="15" customHeight="1">
      <c r="A203" s="14">
        <v>199</v>
      </c>
      <c r="B203" s="15" t="s">
        <v>213</v>
      </c>
      <c r="C203" s="15" t="s">
        <v>427</v>
      </c>
      <c r="D203" s="14" t="s">
        <v>288</v>
      </c>
      <c r="E203" s="15" t="s">
        <v>180</v>
      </c>
      <c r="F203" s="39">
        <v>0.03817129629629629</v>
      </c>
      <c r="G203" s="14" t="str">
        <f t="shared" si="7"/>
        <v>6.06/km</v>
      </c>
      <c r="H203" s="16">
        <f t="shared" si="6"/>
        <v>0.018229166666666664</v>
      </c>
      <c r="I203" s="16">
        <f>F203-INDEX($F$5:$F$217,MATCH(D203,$D$5:$D$217,0))</f>
        <v>0.013900462962962958</v>
      </c>
    </row>
    <row r="204" spans="1:9" ht="15" customHeight="1">
      <c r="A204" s="14">
        <v>200</v>
      </c>
      <c r="B204" s="15" t="s">
        <v>195</v>
      </c>
      <c r="C204" s="15" t="s">
        <v>303</v>
      </c>
      <c r="D204" s="14" t="s">
        <v>393</v>
      </c>
      <c r="E204" s="15" t="s">
        <v>180</v>
      </c>
      <c r="F204" s="39">
        <v>0.03819444444444444</v>
      </c>
      <c r="G204" s="14" t="str">
        <f t="shared" si="7"/>
        <v>6.07/km</v>
      </c>
      <c r="H204" s="16">
        <f t="shared" si="6"/>
        <v>0.01825231481481481</v>
      </c>
      <c r="I204" s="16">
        <f>F204-INDEX($F$5:$F$217,MATCH(D204,$D$5:$D$217,0))</f>
        <v>0.012627314814814806</v>
      </c>
    </row>
    <row r="205" spans="1:9" ht="15" customHeight="1">
      <c r="A205" s="14">
        <v>201</v>
      </c>
      <c r="B205" s="15" t="s">
        <v>5</v>
      </c>
      <c r="C205" s="15" t="s">
        <v>196</v>
      </c>
      <c r="D205" s="14" t="s">
        <v>425</v>
      </c>
      <c r="E205" s="15" t="s">
        <v>2</v>
      </c>
      <c r="F205" s="39">
        <v>0.038530092592592595</v>
      </c>
      <c r="G205" s="14" t="str">
        <f t="shared" si="7"/>
        <v>6.10/km</v>
      </c>
      <c r="H205" s="16">
        <f t="shared" si="6"/>
        <v>0.018587962962962966</v>
      </c>
      <c r="I205" s="16">
        <f>F205-INDEX($F$5:$F$217,MATCH(D205,$D$5:$D$217,0))</f>
        <v>0</v>
      </c>
    </row>
    <row r="206" spans="1:9" ht="15" customHeight="1">
      <c r="A206" s="14">
        <v>202</v>
      </c>
      <c r="B206" s="15" t="s">
        <v>211</v>
      </c>
      <c r="C206" s="15" t="s">
        <v>352</v>
      </c>
      <c r="D206" s="14" t="s">
        <v>346</v>
      </c>
      <c r="E206" s="15" t="s">
        <v>358</v>
      </c>
      <c r="F206" s="39">
        <v>0.038831018518518515</v>
      </c>
      <c r="G206" s="14" t="str">
        <f t="shared" si="7"/>
        <v>6.13/km</v>
      </c>
      <c r="H206" s="16">
        <f t="shared" si="6"/>
        <v>0.018888888888888886</v>
      </c>
      <c r="I206" s="16">
        <f>F206-INDEX($F$5:$F$217,MATCH(D206,$D$5:$D$217,0))</f>
        <v>0.009432870370370366</v>
      </c>
    </row>
    <row r="207" spans="1:9" ht="15" customHeight="1">
      <c r="A207" s="14">
        <v>203</v>
      </c>
      <c r="B207" s="15" t="s">
        <v>197</v>
      </c>
      <c r="C207" s="15" t="s">
        <v>350</v>
      </c>
      <c r="D207" s="14" t="s">
        <v>311</v>
      </c>
      <c r="E207" s="15" t="s">
        <v>91</v>
      </c>
      <c r="F207" s="39">
        <v>0.03921296296296296</v>
      </c>
      <c r="G207" s="14" t="str">
        <f t="shared" si="7"/>
        <v>6.16/km</v>
      </c>
      <c r="H207" s="16">
        <f t="shared" si="6"/>
        <v>0.019270833333333334</v>
      </c>
      <c r="I207" s="16">
        <f>F207-INDEX($F$5:$F$217,MATCH(D207,$D$5:$D$217,0))</f>
        <v>0.014548611111111113</v>
      </c>
    </row>
    <row r="208" spans="1:9" ht="15" customHeight="1">
      <c r="A208" s="14">
        <v>204</v>
      </c>
      <c r="B208" s="15" t="s">
        <v>407</v>
      </c>
      <c r="C208" s="15" t="s">
        <v>384</v>
      </c>
      <c r="D208" s="14" t="s">
        <v>317</v>
      </c>
      <c r="E208" s="15" t="s">
        <v>180</v>
      </c>
      <c r="F208" s="39">
        <v>0.03943287037037037</v>
      </c>
      <c r="G208" s="14" t="str">
        <f t="shared" si="7"/>
        <v>6.19/km</v>
      </c>
      <c r="H208" s="16">
        <f t="shared" si="6"/>
        <v>0.01949074074074074</v>
      </c>
      <c r="I208" s="16">
        <f>F208-INDEX($F$5:$F$217,MATCH(D208,$D$5:$D$217,0))</f>
        <v>0.016041666666666666</v>
      </c>
    </row>
    <row r="209" spans="1:9" ht="15" customHeight="1">
      <c r="A209" s="14">
        <v>205</v>
      </c>
      <c r="B209" s="15" t="s">
        <v>377</v>
      </c>
      <c r="C209" s="15" t="s">
        <v>327</v>
      </c>
      <c r="D209" s="14" t="s">
        <v>288</v>
      </c>
      <c r="E209" s="15" t="s">
        <v>198</v>
      </c>
      <c r="F209" s="39">
        <v>0.03944444444444444</v>
      </c>
      <c r="G209" s="14" t="str">
        <f t="shared" si="7"/>
        <v>6.19/km</v>
      </c>
      <c r="H209" s="16">
        <f t="shared" si="6"/>
        <v>0.019502314814814813</v>
      </c>
      <c r="I209" s="16">
        <f>F209-INDEX($F$5:$F$217,MATCH(D209,$D$5:$D$217,0))</f>
        <v>0.015173611111111106</v>
      </c>
    </row>
    <row r="210" spans="1:9" ht="15" customHeight="1">
      <c r="A210" s="14">
        <v>206</v>
      </c>
      <c r="B210" s="15" t="s">
        <v>222</v>
      </c>
      <c r="C210" s="15" t="s">
        <v>408</v>
      </c>
      <c r="D210" s="14" t="s">
        <v>311</v>
      </c>
      <c r="E210" s="15" t="s">
        <v>340</v>
      </c>
      <c r="F210" s="39">
        <v>0.039467592592592596</v>
      </c>
      <c r="G210" s="14" t="str">
        <f t="shared" si="7"/>
        <v>6.19/km</v>
      </c>
      <c r="H210" s="16">
        <f t="shared" si="6"/>
        <v>0.019525462962962967</v>
      </c>
      <c r="I210" s="16">
        <f>F210-INDEX($F$5:$F$217,MATCH(D210,$D$5:$D$217,0))</f>
        <v>0.014803240740740745</v>
      </c>
    </row>
    <row r="211" spans="1:9" ht="15" customHeight="1">
      <c r="A211" s="14">
        <v>207</v>
      </c>
      <c r="B211" s="15" t="s">
        <v>209</v>
      </c>
      <c r="C211" s="15" t="s">
        <v>312</v>
      </c>
      <c r="D211" s="14" t="s">
        <v>288</v>
      </c>
      <c r="E211" s="15" t="s">
        <v>340</v>
      </c>
      <c r="F211" s="39">
        <v>0.039467592592592596</v>
      </c>
      <c r="G211" s="14" t="str">
        <f t="shared" si="7"/>
        <v>6.19/km</v>
      </c>
      <c r="H211" s="16">
        <f t="shared" si="6"/>
        <v>0.019525462962962967</v>
      </c>
      <c r="I211" s="16">
        <f>F211-INDEX($F$5:$F$217,MATCH(D211,$D$5:$D$217,0))</f>
        <v>0.01519675925925926</v>
      </c>
    </row>
    <row r="212" spans="1:9" ht="15" customHeight="1">
      <c r="A212" s="14">
        <v>208</v>
      </c>
      <c r="B212" s="15" t="s">
        <v>335</v>
      </c>
      <c r="C212" s="15" t="s">
        <v>292</v>
      </c>
      <c r="D212" s="14" t="s">
        <v>262</v>
      </c>
      <c r="E212" s="15" t="s">
        <v>58</v>
      </c>
      <c r="F212" s="39">
        <v>0.041053240740740744</v>
      </c>
      <c r="G212" s="14" t="str">
        <f t="shared" si="7"/>
        <v>6.34/km</v>
      </c>
      <c r="H212" s="16">
        <f t="shared" si="6"/>
        <v>0.021111111111111115</v>
      </c>
      <c r="I212" s="16">
        <f>F212-INDEX($F$5:$F$217,MATCH(D212,$D$5:$D$217,0))</f>
        <v>0.020289351851851857</v>
      </c>
    </row>
    <row r="213" spans="1:9" ht="15" customHeight="1">
      <c r="A213" s="14">
        <v>209</v>
      </c>
      <c r="B213" s="15" t="s">
        <v>199</v>
      </c>
      <c r="C213" s="15" t="s">
        <v>293</v>
      </c>
      <c r="D213" s="14" t="s">
        <v>15</v>
      </c>
      <c r="E213" s="15" t="s">
        <v>124</v>
      </c>
      <c r="F213" s="39">
        <v>0.041226851851851855</v>
      </c>
      <c r="G213" s="14" t="str">
        <f t="shared" si="7"/>
        <v>6.36/km</v>
      </c>
      <c r="H213" s="16">
        <f t="shared" si="6"/>
        <v>0.021284722222222226</v>
      </c>
      <c r="I213" s="16">
        <f>F213-INDEX($F$5:$F$217,MATCH(D213,$D$5:$D$217,0))</f>
        <v>0.020081018518518522</v>
      </c>
    </row>
    <row r="214" spans="1:9" ht="15" customHeight="1">
      <c r="A214" s="14">
        <v>210</v>
      </c>
      <c r="B214" s="15" t="s">
        <v>200</v>
      </c>
      <c r="C214" s="15" t="s">
        <v>339</v>
      </c>
      <c r="D214" s="14" t="s">
        <v>376</v>
      </c>
      <c r="E214" s="15" t="s">
        <v>1</v>
      </c>
      <c r="F214" s="39">
        <v>0.04400462962962962</v>
      </c>
      <c r="G214" s="14" t="str">
        <f t="shared" si="7"/>
        <v>7.02/km</v>
      </c>
      <c r="H214" s="16">
        <f t="shared" si="6"/>
        <v>0.024062499999999994</v>
      </c>
      <c r="I214" s="16">
        <f>F214-INDEX($F$5:$F$217,MATCH(D214,$D$5:$D$217,0))</f>
        <v>0.017847222222222216</v>
      </c>
    </row>
    <row r="215" spans="1:9" ht="15" customHeight="1">
      <c r="A215" s="14">
        <v>211</v>
      </c>
      <c r="B215" s="15" t="s">
        <v>348</v>
      </c>
      <c r="C215" s="15" t="s">
        <v>214</v>
      </c>
      <c r="D215" s="14" t="s">
        <v>376</v>
      </c>
      <c r="E215" s="15" t="s">
        <v>53</v>
      </c>
      <c r="F215" s="39">
        <v>0.045266203703703704</v>
      </c>
      <c r="G215" s="14" t="str">
        <f t="shared" si="7"/>
        <v>7.15/km</v>
      </c>
      <c r="H215" s="16">
        <f t="shared" si="6"/>
        <v>0.025324074074074075</v>
      </c>
      <c r="I215" s="16">
        <f>F215-INDEX($F$5:$F$217,MATCH(D215,$D$5:$D$217,0))</f>
        <v>0.019108796296296297</v>
      </c>
    </row>
    <row r="216" spans="1:9" ht="15" customHeight="1">
      <c r="A216" s="14">
        <v>212</v>
      </c>
      <c r="B216" s="15" t="s">
        <v>348</v>
      </c>
      <c r="C216" s="15" t="s">
        <v>401</v>
      </c>
      <c r="D216" s="14" t="s">
        <v>376</v>
      </c>
      <c r="E216" s="15" t="s">
        <v>53</v>
      </c>
      <c r="F216" s="39">
        <v>0.045266203703703704</v>
      </c>
      <c r="G216" s="14" t="str">
        <f t="shared" si="7"/>
        <v>7.15/km</v>
      </c>
      <c r="H216" s="16">
        <f t="shared" si="6"/>
        <v>0.025324074074074075</v>
      </c>
      <c r="I216" s="16">
        <f>F216-INDEX($F$5:$F$217,MATCH(D216,$D$5:$D$217,0))</f>
        <v>0.019108796296296297</v>
      </c>
    </row>
    <row r="217" spans="1:9" ht="15" customHeight="1">
      <c r="A217" s="41">
        <v>213</v>
      </c>
      <c r="B217" s="42" t="s">
        <v>201</v>
      </c>
      <c r="C217" s="42" t="s">
        <v>378</v>
      </c>
      <c r="D217" s="41" t="s">
        <v>288</v>
      </c>
      <c r="E217" s="42" t="s">
        <v>237</v>
      </c>
      <c r="F217" s="43">
        <v>0.046064814814814815</v>
      </c>
      <c r="G217" s="41" t="str">
        <f t="shared" si="7"/>
        <v>7.22/km</v>
      </c>
      <c r="H217" s="44">
        <f t="shared" si="6"/>
        <v>0.026122685185185186</v>
      </c>
      <c r="I217" s="44">
        <f>F217-INDEX($F$5:$F$217,MATCH(D217,$D$5:$D$217,0))</f>
        <v>0.02179398148148148</v>
      </c>
    </row>
  </sheetData>
  <autoFilter ref="A4:I21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workbookViewId="0" topLeftCell="A1">
      <pane ySplit="3" topLeftCell="BM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5" t="str">
        <f>Individuale!A1</f>
        <v>Corri nella Valle del Treja</v>
      </c>
      <c r="B1" s="36"/>
      <c r="C1" s="37"/>
    </row>
    <row r="2" spans="1:3" ht="42" customHeight="1">
      <c r="A2" s="32" t="str">
        <f>Individuale!A3&amp;" km. "&amp;Individuale!I3</f>
        <v>Faleria (VT) Italia - Sabato 02/06/2012 km. 9</v>
      </c>
      <c r="B2" s="33"/>
      <c r="C2" s="34"/>
    </row>
    <row r="3" spans="1:3" ht="24.75" customHeight="1">
      <c r="A3" s="20" t="s">
        <v>247</v>
      </c>
      <c r="B3" s="21" t="s">
        <v>251</v>
      </c>
      <c r="C3" s="21" t="s">
        <v>228</v>
      </c>
    </row>
    <row r="4" spans="1:3" ht="15" customHeight="1">
      <c r="A4" s="10">
        <v>1</v>
      </c>
      <c r="B4" s="11" t="s">
        <v>20</v>
      </c>
      <c r="C4" s="22">
        <v>24</v>
      </c>
    </row>
    <row r="5" spans="1:3" ht="15" customHeight="1">
      <c r="A5" s="14">
        <v>2</v>
      </c>
      <c r="B5" s="15" t="s">
        <v>242</v>
      </c>
      <c r="C5" s="23">
        <v>14</v>
      </c>
    </row>
    <row r="6" spans="1:3" ht="15" customHeight="1">
      <c r="A6" s="14">
        <v>3</v>
      </c>
      <c r="B6" s="15" t="s">
        <v>57</v>
      </c>
      <c r="C6" s="23">
        <v>11</v>
      </c>
    </row>
    <row r="7" spans="1:3" ht="15" customHeight="1">
      <c r="A7" s="14">
        <v>4</v>
      </c>
      <c r="B7" s="15" t="s">
        <v>58</v>
      </c>
      <c r="C7" s="23">
        <v>8</v>
      </c>
    </row>
    <row r="8" spans="1:3" ht="15" customHeight="1">
      <c r="A8" s="14">
        <v>5</v>
      </c>
      <c r="B8" s="15" t="s">
        <v>61</v>
      </c>
      <c r="C8" s="23">
        <v>7</v>
      </c>
    </row>
    <row r="9" spans="1:3" ht="15" customHeight="1">
      <c r="A9" s="14">
        <v>6</v>
      </c>
      <c r="B9" s="15" t="s">
        <v>372</v>
      </c>
      <c r="C9" s="23">
        <v>7</v>
      </c>
    </row>
    <row r="10" spans="1:3" ht="15" customHeight="1">
      <c r="A10" s="28">
        <v>7</v>
      </c>
      <c r="B10" s="30" t="s">
        <v>237</v>
      </c>
      <c r="C10" s="31">
        <v>6</v>
      </c>
    </row>
    <row r="11" spans="1:3" ht="15" customHeight="1">
      <c r="A11" s="14">
        <v>8</v>
      </c>
      <c r="B11" s="15" t="s">
        <v>235</v>
      </c>
      <c r="C11" s="23">
        <v>6</v>
      </c>
    </row>
    <row r="12" spans="1:3" ht="15" customHeight="1">
      <c r="A12" s="14">
        <v>9</v>
      </c>
      <c r="B12" s="15" t="s">
        <v>4</v>
      </c>
      <c r="C12" s="23">
        <v>6</v>
      </c>
    </row>
    <row r="13" spans="1:3" ht="15" customHeight="1">
      <c r="A13" s="14">
        <v>10</v>
      </c>
      <c r="B13" s="15" t="s">
        <v>180</v>
      </c>
      <c r="C13" s="23">
        <v>6</v>
      </c>
    </row>
    <row r="14" spans="1:3" ht="15" customHeight="1">
      <c r="A14" s="14">
        <v>11</v>
      </c>
      <c r="B14" s="15" t="s">
        <v>31</v>
      </c>
      <c r="C14" s="23">
        <v>6</v>
      </c>
    </row>
    <row r="15" spans="1:3" ht="15" customHeight="1">
      <c r="A15" s="14">
        <v>12</v>
      </c>
      <c r="B15" s="15" t="s">
        <v>75</v>
      </c>
      <c r="C15" s="23">
        <v>6</v>
      </c>
    </row>
    <row r="16" spans="1:3" ht="15" customHeight="1">
      <c r="A16" s="14">
        <v>13</v>
      </c>
      <c r="B16" s="15" t="s">
        <v>53</v>
      </c>
      <c r="C16" s="23">
        <v>5</v>
      </c>
    </row>
    <row r="17" spans="1:3" ht="15" customHeight="1">
      <c r="A17" s="14">
        <v>14</v>
      </c>
      <c r="B17" s="15" t="s">
        <v>340</v>
      </c>
      <c r="C17" s="23">
        <v>5</v>
      </c>
    </row>
    <row r="18" spans="1:3" ht="15" customHeight="1">
      <c r="A18" s="14">
        <v>15</v>
      </c>
      <c r="B18" s="15" t="s">
        <v>272</v>
      </c>
      <c r="C18" s="23">
        <v>5</v>
      </c>
    </row>
    <row r="19" spans="1:3" ht="15" customHeight="1">
      <c r="A19" s="14">
        <v>16</v>
      </c>
      <c r="B19" s="15" t="s">
        <v>358</v>
      </c>
      <c r="C19" s="23">
        <v>5</v>
      </c>
    </row>
    <row r="20" spans="1:3" ht="15" customHeight="1">
      <c r="A20" s="14">
        <v>17</v>
      </c>
      <c r="B20" s="15" t="s">
        <v>36</v>
      </c>
      <c r="C20" s="23">
        <v>4</v>
      </c>
    </row>
    <row r="21" spans="1:3" ht="15" customHeight="1">
      <c r="A21" s="14">
        <v>18</v>
      </c>
      <c r="B21" s="15" t="s">
        <v>121</v>
      </c>
      <c r="C21" s="23">
        <v>4</v>
      </c>
    </row>
    <row r="22" spans="1:3" ht="15" customHeight="1">
      <c r="A22" s="14">
        <v>19</v>
      </c>
      <c r="B22" s="15" t="s">
        <v>49</v>
      </c>
      <c r="C22" s="23">
        <v>4</v>
      </c>
    </row>
    <row r="23" spans="1:3" ht="15" customHeight="1">
      <c r="A23" s="14">
        <v>20</v>
      </c>
      <c r="B23" s="15" t="s">
        <v>124</v>
      </c>
      <c r="C23" s="23">
        <v>4</v>
      </c>
    </row>
    <row r="24" spans="1:3" ht="15" customHeight="1">
      <c r="A24" s="14">
        <v>21</v>
      </c>
      <c r="B24" s="15" t="s">
        <v>128</v>
      </c>
      <c r="C24" s="23">
        <v>4</v>
      </c>
    </row>
    <row r="25" spans="1:3" ht="15" customHeight="1">
      <c r="A25" s="14">
        <v>22</v>
      </c>
      <c r="B25" s="15" t="s">
        <v>91</v>
      </c>
      <c r="C25" s="23">
        <v>3</v>
      </c>
    </row>
    <row r="26" spans="1:3" ht="15" customHeight="1">
      <c r="A26" s="14">
        <v>23</v>
      </c>
      <c r="B26" s="15" t="s">
        <v>164</v>
      </c>
      <c r="C26" s="23">
        <v>3</v>
      </c>
    </row>
    <row r="27" spans="1:3" ht="15" customHeight="1">
      <c r="A27" s="14">
        <v>24</v>
      </c>
      <c r="B27" s="15" t="s">
        <v>87</v>
      </c>
      <c r="C27" s="23">
        <v>3</v>
      </c>
    </row>
    <row r="28" spans="1:3" ht="15" customHeight="1">
      <c r="A28" s="14">
        <v>25</v>
      </c>
      <c r="B28" s="15" t="s">
        <v>239</v>
      </c>
      <c r="C28" s="23">
        <v>3</v>
      </c>
    </row>
    <row r="29" spans="1:3" ht="15" customHeight="1">
      <c r="A29" s="14">
        <v>26</v>
      </c>
      <c r="B29" s="15" t="s">
        <v>145</v>
      </c>
      <c r="C29" s="23">
        <v>3</v>
      </c>
    </row>
    <row r="30" spans="1:3" ht="15" customHeight="1">
      <c r="A30" s="14">
        <v>27</v>
      </c>
      <c r="B30" s="15" t="s">
        <v>236</v>
      </c>
      <c r="C30" s="23">
        <v>3</v>
      </c>
    </row>
    <row r="31" spans="1:3" ht="15" customHeight="1">
      <c r="A31" s="14">
        <v>28</v>
      </c>
      <c r="B31" s="15" t="s">
        <v>264</v>
      </c>
      <c r="C31" s="23">
        <v>3</v>
      </c>
    </row>
    <row r="32" spans="1:3" ht="15" customHeight="1">
      <c r="A32" s="14">
        <v>29</v>
      </c>
      <c r="B32" s="15" t="s">
        <v>2</v>
      </c>
      <c r="C32" s="23">
        <v>2</v>
      </c>
    </row>
    <row r="33" spans="1:3" ht="15" customHeight="1">
      <c r="A33" s="14">
        <v>30</v>
      </c>
      <c r="B33" s="15" t="s">
        <v>170</v>
      </c>
      <c r="C33" s="23">
        <v>2</v>
      </c>
    </row>
    <row r="34" spans="1:3" ht="15" customHeight="1">
      <c r="A34" s="14">
        <v>31</v>
      </c>
      <c r="B34" s="15" t="s">
        <v>113</v>
      </c>
      <c r="C34" s="23">
        <v>2</v>
      </c>
    </row>
    <row r="35" spans="1:3" ht="15" customHeight="1">
      <c r="A35" s="14">
        <v>32</v>
      </c>
      <c r="B35" s="15" t="s">
        <v>268</v>
      </c>
      <c r="C35" s="23">
        <v>2</v>
      </c>
    </row>
    <row r="36" spans="1:3" ht="15" customHeight="1">
      <c r="A36" s="14">
        <v>33</v>
      </c>
      <c r="B36" s="15" t="s">
        <v>26</v>
      </c>
      <c r="C36" s="23">
        <v>2</v>
      </c>
    </row>
    <row r="37" spans="1:3" ht="15" customHeight="1">
      <c r="A37" s="14">
        <v>34</v>
      </c>
      <c r="B37" s="15" t="s">
        <v>94</v>
      </c>
      <c r="C37" s="23">
        <v>2</v>
      </c>
    </row>
    <row r="38" spans="1:3" ht="15" customHeight="1">
      <c r="A38" s="14">
        <v>35</v>
      </c>
      <c r="B38" s="15" t="s">
        <v>50</v>
      </c>
      <c r="C38" s="23">
        <v>2</v>
      </c>
    </row>
    <row r="39" spans="1:3" ht="15" customHeight="1">
      <c r="A39" s="14">
        <v>36</v>
      </c>
      <c r="B39" s="15" t="s">
        <v>29</v>
      </c>
      <c r="C39" s="23">
        <v>2</v>
      </c>
    </row>
    <row r="40" spans="1:3" ht="15" customHeight="1">
      <c r="A40" s="14">
        <v>37</v>
      </c>
      <c r="B40" s="15" t="s">
        <v>160</v>
      </c>
      <c r="C40" s="23">
        <v>2</v>
      </c>
    </row>
    <row r="41" spans="1:3" ht="15" customHeight="1">
      <c r="A41" s="14">
        <v>38</v>
      </c>
      <c r="B41" s="15" t="s">
        <v>66</v>
      </c>
      <c r="C41" s="23">
        <v>2</v>
      </c>
    </row>
    <row r="42" spans="1:3" ht="15" customHeight="1">
      <c r="A42" s="14">
        <v>39</v>
      </c>
      <c r="B42" s="15" t="s">
        <v>107</v>
      </c>
      <c r="C42" s="23">
        <v>1</v>
      </c>
    </row>
    <row r="43" spans="1:3" ht="15" customHeight="1">
      <c r="A43" s="14">
        <v>40</v>
      </c>
      <c r="B43" s="15" t="s">
        <v>149</v>
      </c>
      <c r="C43" s="23">
        <v>1</v>
      </c>
    </row>
    <row r="44" spans="1:3" ht="15" customHeight="1">
      <c r="A44" s="14">
        <v>41</v>
      </c>
      <c r="B44" s="15" t="s">
        <v>156</v>
      </c>
      <c r="C44" s="23">
        <v>1</v>
      </c>
    </row>
    <row r="45" spans="1:3" ht="15" customHeight="1">
      <c r="A45" s="14">
        <v>42</v>
      </c>
      <c r="B45" s="15" t="s">
        <v>52</v>
      </c>
      <c r="C45" s="23">
        <v>1</v>
      </c>
    </row>
    <row r="46" spans="1:3" ht="15" customHeight="1">
      <c r="A46" s="14">
        <v>43</v>
      </c>
      <c r="B46" s="15" t="s">
        <v>99</v>
      </c>
      <c r="C46" s="23">
        <v>1</v>
      </c>
    </row>
    <row r="47" spans="1:3" ht="15" customHeight="1">
      <c r="A47" s="14">
        <v>44</v>
      </c>
      <c r="B47" s="15" t="s">
        <v>43</v>
      </c>
      <c r="C47" s="23">
        <v>1</v>
      </c>
    </row>
    <row r="48" spans="1:3" ht="15" customHeight="1">
      <c r="A48" s="14">
        <v>45</v>
      </c>
      <c r="B48" s="15" t="s">
        <v>46</v>
      </c>
      <c r="C48" s="23">
        <v>1</v>
      </c>
    </row>
    <row r="49" spans="1:3" ht="15" customHeight="1">
      <c r="A49" s="14">
        <v>46</v>
      </c>
      <c r="B49" s="15" t="s">
        <v>85</v>
      </c>
      <c r="C49" s="23">
        <v>1</v>
      </c>
    </row>
    <row r="50" spans="1:3" ht="15" customHeight="1">
      <c r="A50" s="14">
        <v>47</v>
      </c>
      <c r="B50" s="15" t="s">
        <v>63</v>
      </c>
      <c r="C50" s="23">
        <v>1</v>
      </c>
    </row>
    <row r="51" spans="1:3" ht="15" customHeight="1">
      <c r="A51" s="14">
        <v>48</v>
      </c>
      <c r="B51" s="15" t="s">
        <v>243</v>
      </c>
      <c r="C51" s="23">
        <v>1</v>
      </c>
    </row>
    <row r="52" spans="1:3" ht="15" customHeight="1">
      <c r="A52" s="14">
        <v>49</v>
      </c>
      <c r="B52" s="15" t="s">
        <v>55</v>
      </c>
      <c r="C52" s="23">
        <v>1</v>
      </c>
    </row>
    <row r="53" spans="1:3" ht="15" customHeight="1">
      <c r="A53" s="14">
        <v>50</v>
      </c>
      <c r="B53" s="15" t="s">
        <v>263</v>
      </c>
      <c r="C53" s="23">
        <v>1</v>
      </c>
    </row>
    <row r="54" spans="1:3" ht="15" customHeight="1">
      <c r="A54" s="14">
        <v>51</v>
      </c>
      <c r="B54" s="15" t="s">
        <v>118</v>
      </c>
      <c r="C54" s="23">
        <v>1</v>
      </c>
    </row>
    <row r="55" spans="1:3" ht="15" customHeight="1">
      <c r="A55" s="14">
        <v>52</v>
      </c>
      <c r="B55" s="15" t="s">
        <v>115</v>
      </c>
      <c r="C55" s="23">
        <v>1</v>
      </c>
    </row>
    <row r="56" spans="1:3" ht="15" customHeight="1">
      <c r="A56" s="14">
        <v>53</v>
      </c>
      <c r="B56" s="15" t="s">
        <v>142</v>
      </c>
      <c r="C56" s="23">
        <v>1</v>
      </c>
    </row>
    <row r="57" spans="1:3" ht="15" customHeight="1">
      <c r="A57" s="14">
        <v>54</v>
      </c>
      <c r="B57" s="15" t="s">
        <v>168</v>
      </c>
      <c r="C57" s="23">
        <v>1</v>
      </c>
    </row>
    <row r="58" spans="1:3" ht="15" customHeight="1">
      <c r="A58" s="14">
        <v>55</v>
      </c>
      <c r="B58" s="15" t="s">
        <v>23</v>
      </c>
      <c r="C58" s="23">
        <v>1</v>
      </c>
    </row>
    <row r="59" spans="1:3" ht="15" customHeight="1">
      <c r="A59" s="14">
        <v>56</v>
      </c>
      <c r="B59" s="15" t="s">
        <v>16</v>
      </c>
      <c r="C59" s="23">
        <v>1</v>
      </c>
    </row>
    <row r="60" spans="1:3" ht="15" customHeight="1">
      <c r="A60" s="14">
        <v>57</v>
      </c>
      <c r="B60" s="15" t="s">
        <v>1</v>
      </c>
      <c r="C60" s="23">
        <v>1</v>
      </c>
    </row>
    <row r="61" spans="1:3" ht="15" customHeight="1">
      <c r="A61" s="14">
        <v>58</v>
      </c>
      <c r="B61" s="15" t="s">
        <v>27</v>
      </c>
      <c r="C61" s="23">
        <v>1</v>
      </c>
    </row>
    <row r="62" spans="1:3" ht="15" customHeight="1">
      <c r="A62" s="14">
        <v>59</v>
      </c>
      <c r="B62" s="15" t="s">
        <v>171</v>
      </c>
      <c r="C62" s="23">
        <v>1</v>
      </c>
    </row>
    <row r="63" spans="1:3" ht="15" customHeight="1">
      <c r="A63" s="14">
        <v>60</v>
      </c>
      <c r="B63" s="15" t="s">
        <v>198</v>
      </c>
      <c r="C63" s="23">
        <v>1</v>
      </c>
    </row>
    <row r="64" spans="1:3" ht="15" customHeight="1">
      <c r="A64" s="14">
        <v>61</v>
      </c>
      <c r="B64" s="15" t="s">
        <v>69</v>
      </c>
      <c r="C64" s="23">
        <v>1</v>
      </c>
    </row>
    <row r="65" spans="1:3" ht="15" customHeight="1">
      <c r="A65" s="14">
        <v>62</v>
      </c>
      <c r="B65" s="15" t="s">
        <v>174</v>
      </c>
      <c r="C65" s="23">
        <v>1</v>
      </c>
    </row>
    <row r="66" spans="1:3" ht="15" customHeight="1">
      <c r="A66" s="18">
        <v>63</v>
      </c>
      <c r="B66" s="19" t="s">
        <v>140</v>
      </c>
      <c r="C66" s="24">
        <v>1</v>
      </c>
    </row>
    <row r="67" ht="12.75">
      <c r="C67" s="2">
        <f>SUM(C4:C66)</f>
        <v>213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2012-06-04T08:21:33Z</dcterms:created>
  <dcterms:modified xsi:type="dcterms:W3CDTF">2012-06-04T09:01:24Z</dcterms:modified>
  <cp:category/>
  <cp:version/>
  <cp:contentType/>
  <cp:contentStatus/>
</cp:coreProperties>
</file>