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<sst xmlns="http://schemas.openxmlformats.org/spreadsheetml/2006/main" count="541" uniqueCount="261">
  <si>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</si>
  <si>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</si>
  <si>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</si>
  <si>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</si>
  <si>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</si>
  <si>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</si>
  <si>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</si>
  <si>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</si>
  <si>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</si>
  <si>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</si>
  <si>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</si>
  <si>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</si>
  <si>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</si>
  <si>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</si>
  <si>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</si>
  <si>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PAOLO</t>
  </si>
  <si>
    <t>MASSIMO</t>
  </si>
  <si>
    <t>LUCIANO</t>
  </si>
  <si>
    <t>ALBERTO</t>
  </si>
  <si>
    <t>MAURO</t>
  </si>
  <si>
    <t>ALESSANDRO</t>
  </si>
  <si>
    <t>ROBERTO</t>
  </si>
  <si>
    <t>LUIGI</t>
  </si>
  <si>
    <t>FABIO</t>
  </si>
  <si>
    <t>MAURIZIO</t>
  </si>
  <si>
    <t>MARCO</t>
  </si>
  <si>
    <t>DANIELE</t>
  </si>
  <si>
    <t>ANDREA</t>
  </si>
  <si>
    <t>MASSIMILIANO</t>
  </si>
  <si>
    <t>MARIO</t>
  </si>
  <si>
    <t>SANDRO</t>
  </si>
  <si>
    <t>MICHELE</t>
  </si>
  <si>
    <t>ANGELO</t>
  </si>
  <si>
    <t>ENRICO</t>
  </si>
  <si>
    <t>GUIDO</t>
  </si>
  <si>
    <t>VITTORIO</t>
  </si>
  <si>
    <t>DANIELA</t>
  </si>
  <si>
    <t>SERGIO</t>
  </si>
  <si>
    <t>ALFREDO</t>
  </si>
  <si>
    <t>NICOLETTA</t>
  </si>
  <si>
    <t>PATRIZIA</t>
  </si>
  <si>
    <t>FILALI</t>
  </si>
  <si>
    <t>TAYEB</t>
  </si>
  <si>
    <t>ACSI CAMPIDOGLIO PALATINO</t>
  </si>
  <si>
    <t>SOUFYANE</t>
  </si>
  <si>
    <t>PAPOCCIA</t>
  </si>
  <si>
    <t>DIEGO</t>
  </si>
  <si>
    <t>MM35</t>
  </si>
  <si>
    <t>COLLEFERRO ATLETICA</t>
  </si>
  <si>
    <t>MM40</t>
  </si>
  <si>
    <t>MATTACOLA</t>
  </si>
  <si>
    <t>MM45</t>
  </si>
  <si>
    <t>USD VALLECORSA</t>
  </si>
  <si>
    <t>TRENTO</t>
  </si>
  <si>
    <t>MM55</t>
  </si>
  <si>
    <t>SALVATI</t>
  </si>
  <si>
    <t>CORTINA</t>
  </si>
  <si>
    <t>DAVIDE</t>
  </si>
  <si>
    <t>CAPUANO</t>
  </si>
  <si>
    <t>MASTRACCO</t>
  </si>
  <si>
    <t>TERENZI</t>
  </si>
  <si>
    <t>BENEDETTO</t>
  </si>
  <si>
    <t>MM50</t>
  </si>
  <si>
    <t>MF40</t>
  </si>
  <si>
    <t>MF35</t>
  </si>
  <si>
    <t>LAURI</t>
  </si>
  <si>
    <t>RUZZA</t>
  </si>
  <si>
    <t>IRENE</t>
  </si>
  <si>
    <t>CIOCI</t>
  </si>
  <si>
    <t>GAETANO</t>
  </si>
  <si>
    <t>CECCACCI</t>
  </si>
  <si>
    <t>REALI</t>
  </si>
  <si>
    <t>EDITTO</t>
  </si>
  <si>
    <t>FUNARI</t>
  </si>
  <si>
    <t>GIAMPIERO</t>
  </si>
  <si>
    <t>CORSO</t>
  </si>
  <si>
    <t>VINCENZO</t>
  </si>
  <si>
    <t>MARCONI</t>
  </si>
  <si>
    <t>MM60</t>
  </si>
  <si>
    <t>MENENTI</t>
  </si>
  <si>
    <t>FINOCCHIO</t>
  </si>
  <si>
    <t>SIMONA</t>
  </si>
  <si>
    <t>CAMPOLI</t>
  </si>
  <si>
    <t>ATL. FROSINONE</t>
  </si>
  <si>
    <t>LANCIA</t>
  </si>
  <si>
    <t>DANIEL</t>
  </si>
  <si>
    <t>FERRANTE</t>
  </si>
  <si>
    <t>TAMARA</t>
  </si>
  <si>
    <t>BAUCO</t>
  </si>
  <si>
    <t>MF45</t>
  </si>
  <si>
    <t>GRZEGORZEWSKI</t>
  </si>
  <si>
    <t>ASSENI</t>
  </si>
  <si>
    <t>PATRIZI</t>
  </si>
  <si>
    <t>ACHILLE</t>
  </si>
  <si>
    <t>FIACCO</t>
  </si>
  <si>
    <t>DANILO</t>
  </si>
  <si>
    <t>ERMANNO</t>
  </si>
  <si>
    <t>D'ANGELI</t>
  </si>
  <si>
    <t>SCHIAVI</t>
  </si>
  <si>
    <t>GRECI</t>
  </si>
  <si>
    <t>ASCENZI</t>
  </si>
  <si>
    <t>DOMENICO</t>
  </si>
  <si>
    <t>MM65</t>
  </si>
  <si>
    <t>PETRIGLIA</t>
  </si>
  <si>
    <t>BARBARA</t>
  </si>
  <si>
    <t>LOFFREDI</t>
  </si>
  <si>
    <t>FELICETTO</t>
  </si>
  <si>
    <t>GATTA</t>
  </si>
  <si>
    <t>MM70</t>
  </si>
  <si>
    <t>MAROTTA</t>
  </si>
  <si>
    <t>FABRIZI</t>
  </si>
  <si>
    <t>LIBERATORI</t>
  </si>
  <si>
    <t>DARIO</t>
  </si>
  <si>
    <t>PAOLA</t>
  </si>
  <si>
    <t>D'ANGELO</t>
  </si>
  <si>
    <t>SALVI</t>
  </si>
  <si>
    <t>STEFANIA</t>
  </si>
  <si>
    <t>GRADELLINI</t>
  </si>
  <si>
    <t>MF50</t>
  </si>
  <si>
    <t>PERSICO</t>
  </si>
  <si>
    <t>EMILIO</t>
  </si>
  <si>
    <t>MARACCHIONI</t>
  </si>
  <si>
    <t>ROMEI</t>
  </si>
  <si>
    <t>PITTIGLIO</t>
  </si>
  <si>
    <t>MANCINI</t>
  </si>
  <si>
    <t>CRISTIAN</t>
  </si>
  <si>
    <t>LAUTIERO</t>
  </si>
  <si>
    <t>CIRO</t>
  </si>
  <si>
    <t>CANALI</t>
  </si>
  <si>
    <t>SIDARI</t>
  </si>
  <si>
    <t>MOSCATO</t>
  </si>
  <si>
    <t>FILOMENA</t>
  </si>
  <si>
    <t>MAIURI</t>
  </si>
  <si>
    <t>MARIANI</t>
  </si>
  <si>
    <t>SONIA</t>
  </si>
  <si>
    <t>ELEUTERIO</t>
  </si>
  <si>
    <t>VARI</t>
  </si>
  <si>
    <t>RAIMONDI</t>
  </si>
  <si>
    <t>SPIRIDIGLIOZZI</t>
  </si>
  <si>
    <t>ATL. CASTELLO SORA</t>
  </si>
  <si>
    <t>RINNA</t>
  </si>
  <si>
    <t>BELLARDINI</t>
  </si>
  <si>
    <t>PESCOSOLIDO</t>
  </si>
  <si>
    <t>CORBO</t>
  </si>
  <si>
    <t>ANTONINO</t>
  </si>
  <si>
    <t>POLI</t>
  </si>
  <si>
    <t>ROSA MARIA</t>
  </si>
  <si>
    <t>MF55</t>
  </si>
  <si>
    <t>ROSI</t>
  </si>
  <si>
    <t>J/P/S/TM</t>
  </si>
  <si>
    <t>ERRADI</t>
  </si>
  <si>
    <t>RACHID</t>
  </si>
  <si>
    <t>ROMANO</t>
  </si>
  <si>
    <t>RUNNING CLUB FUTURA</t>
  </si>
  <si>
    <t>IVANYUK</t>
  </si>
  <si>
    <t>OLEH</t>
  </si>
  <si>
    <t>RUNNING EVOLUTION</t>
  </si>
  <si>
    <t>PODISTICA AMATORI MOROLO</t>
  </si>
  <si>
    <t>DI STEFANO</t>
  </si>
  <si>
    <t>MICHAEL</t>
  </si>
  <si>
    <t>GERMANI</t>
  </si>
  <si>
    <t>ATLETICA CEPRANO</t>
  </si>
  <si>
    <t>TASI</t>
  </si>
  <si>
    <t>ILIR</t>
  </si>
  <si>
    <t>ZOMPANTI</t>
  </si>
  <si>
    <t>FISIOSPORT</t>
  </si>
  <si>
    <t>ATLETICA ARCE</t>
  </si>
  <si>
    <t>MILANO</t>
  </si>
  <si>
    <t>PEPPINO</t>
  </si>
  <si>
    <t>ATLETICA CECCANO</t>
  </si>
  <si>
    <t>MERCURI</t>
  </si>
  <si>
    <t>POL. NAMASTE'</t>
  </si>
  <si>
    <t>SACCHETTI</t>
  </si>
  <si>
    <t>POD. ORO FANTASI</t>
  </si>
  <si>
    <t>PARISI</t>
  </si>
  <si>
    <t>MAGNO ROBERTO</t>
  </si>
  <si>
    <t>POLISPORTIVA FAVA</t>
  </si>
  <si>
    <t>MINOTTI</t>
  </si>
  <si>
    <t>LAILA</t>
  </si>
  <si>
    <t>J/P/S/TF</t>
  </si>
  <si>
    <t>C.S. ESERCITO</t>
  </si>
  <si>
    <t>D'AGOSTINO</t>
  </si>
  <si>
    <t>ASD ATINA TRAIL RUNNING</t>
  </si>
  <si>
    <t>ATL. ALATRI 2001 CICLOPI</t>
  </si>
  <si>
    <t>LAPOMARCA</t>
  </si>
  <si>
    <t>RUNNERS CLUB ANGNI</t>
  </si>
  <si>
    <t>MIZZONI</t>
  </si>
  <si>
    <t>MERLINO</t>
  </si>
  <si>
    <t>ROLANDO</t>
  </si>
  <si>
    <t>BRUNI</t>
  </si>
  <si>
    <t>MORENO</t>
  </si>
  <si>
    <t>ANNA BABY RUNNER</t>
  </si>
  <si>
    <t>CARBOTTI</t>
  </si>
  <si>
    <t>PIETRO</t>
  </si>
  <si>
    <t>LBM SPORT</t>
  </si>
  <si>
    <t>TERELLA</t>
  </si>
  <si>
    <t>APROCIS CASSINO</t>
  </si>
  <si>
    <t>CICCONI</t>
  </si>
  <si>
    <t>DI ROLLO</t>
  </si>
  <si>
    <t>MAGNI</t>
  </si>
  <si>
    <t>ANTONUCCI</t>
  </si>
  <si>
    <t>RENZI</t>
  </si>
  <si>
    <t>DI RIENZO</t>
  </si>
  <si>
    <t>MEMBO</t>
  </si>
  <si>
    <t>BRIZZI</t>
  </si>
  <si>
    <t>GHIRLANDINI</t>
  </si>
  <si>
    <t>PIERLUIGI</t>
  </si>
  <si>
    <t>MICHELI</t>
  </si>
  <si>
    <t>MICHAL</t>
  </si>
  <si>
    <t>CERRONI</t>
  </si>
  <si>
    <t>GIACINTO</t>
  </si>
  <si>
    <t>GILARDI</t>
  </si>
  <si>
    <t>GUGLIETTI</t>
  </si>
  <si>
    <t>LIDIA</t>
  </si>
  <si>
    <t>ZONZIN</t>
  </si>
  <si>
    <t>FITNESS MONTELLO</t>
  </si>
  <si>
    <t>PISANELLO</t>
  </si>
  <si>
    <t>GIRGIO</t>
  </si>
  <si>
    <t>GRAMENDOLA</t>
  </si>
  <si>
    <t>GIANLUCA</t>
  </si>
  <si>
    <t>ARCENE</t>
  </si>
  <si>
    <t>BRIGANTI</t>
  </si>
  <si>
    <t>PROIETTI</t>
  </si>
  <si>
    <t>SILVANO</t>
  </si>
  <si>
    <t>RICCI</t>
  </si>
  <si>
    <t>SORGE</t>
  </si>
  <si>
    <t>DURANTE</t>
  </si>
  <si>
    <t>FABRIZIO</t>
  </si>
  <si>
    <t>D'AMICI</t>
  </si>
  <si>
    <t>MALTEMPO</t>
  </si>
  <si>
    <t>IDA</t>
  </si>
  <si>
    <t>CLUB NAUTICO GAETA</t>
  </si>
  <si>
    <t>VONA</t>
  </si>
  <si>
    <t>NATALIA</t>
  </si>
  <si>
    <t>FARINA</t>
  </si>
  <si>
    <t>MARTINI</t>
  </si>
  <si>
    <t>POMPA</t>
  </si>
  <si>
    <t>PIZZUTI</t>
  </si>
  <si>
    <t>UISP LATINA</t>
  </si>
  <si>
    <t>BOLTON</t>
  </si>
  <si>
    <t>MARGHERITA</t>
  </si>
  <si>
    <t>CANTIELLO</t>
  </si>
  <si>
    <t>CALASRESE</t>
  </si>
  <si>
    <t>DELL'UOMO</t>
  </si>
  <si>
    <t>FRANCESCA</t>
  </si>
  <si>
    <t>SCALZO</t>
  </si>
  <si>
    <t>ASD ENEA</t>
  </si>
  <si>
    <t>IACOVACCI</t>
  </si>
  <si>
    <t>ENNIO</t>
  </si>
  <si>
    <t>COLURCIO</t>
  </si>
  <si>
    <t>RAFFAELE</t>
  </si>
  <si>
    <t>SALOMONE</t>
  </si>
  <si>
    <t>CELLETTI</t>
  </si>
  <si>
    <t>ROSSELLA</t>
  </si>
  <si>
    <t>CARDUCCI</t>
  </si>
  <si>
    <t>NUCERA</t>
  </si>
  <si>
    <t>ISABELLI</t>
  </si>
  <si>
    <t>OSVALDO</t>
  </si>
  <si>
    <t>CRISTINI</t>
  </si>
  <si>
    <r>
      <t xml:space="preserve"> La Corsa del Casale </t>
    </r>
    <r>
      <rPr>
        <i/>
        <sz val="18"/>
        <rFont val="Arial"/>
        <family val="2"/>
      </rPr>
      <t>1ª edizione</t>
    </r>
  </si>
  <si>
    <t>Contrada Casale - Anagni (FR) Italia - Domenica 27/06/2010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</si>
</sst>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259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260</v>
      </c>
      <c r="B2" s="30"/>
      <c r="C2" s="30"/>
      <c r="D2" s="30"/>
      <c r="E2" s="30"/>
      <c r="F2" s="30"/>
      <c r="G2" s="31"/>
      <c r="H2" s="13" t="s">
        <v>0</v>
      </c>
      <c r="I2" s="14">
        <v>8.5</v>
      </c>
    </row>
    <row r="3" spans="1:9" ht="37.5" customHeight="1">
      <c r="A3" s="15" t="s">
        <v>1</v>
      </c>
      <c r="B3" s="16" t="s">
        <v>2</v>
      </c>
      <c r="C3" s="17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</row>
    <row r="4" spans="1:9" s="1" customFormat="1" ht="15" customHeight="1">
      <c r="A4" s="7">
        <v>1</v>
      </c>
      <c r="B4" s="38" t="s">
        <v>41</v>
      </c>
      <c r="C4" s="38" t="s">
        <v>42</v>
      </c>
      <c r="D4" s="41" t="s">
        <v>149</v>
      </c>
      <c r="E4" s="38" t="s">
        <v>43</v>
      </c>
      <c r="F4" s="44">
        <v>0.016631944444444446</v>
      </c>
      <c r="G4" s="7" t="str">
        <f aca="true" t="shared" si="0" ref="G4:G67">TEXT(INT((HOUR(F4)*3600+MINUTE(F4)*60+SECOND(F4))/$I$2/60),"0")&amp;"."&amp;TEXT(MOD((HOUR(F4)*3600+MINUTE(F4)*60+SECOND(F4))/$I$2,60),"00")&amp;"/km"</f>
        <v>2.49/km</v>
      </c>
      <c r="H4" s="8">
        <f aca="true" t="shared" si="1" ref="H4:H31">F4-$F$4</f>
        <v>0</v>
      </c>
      <c r="I4" s="8">
        <f>F4-INDEX($F$4:$F$858,MATCH(D4,$D$4:$D$858,0))</f>
        <v>0</v>
      </c>
    </row>
    <row r="5" spans="1:9" s="1" customFormat="1" ht="15" customHeight="1">
      <c r="A5" s="9">
        <v>2</v>
      </c>
      <c r="B5" s="39" t="s">
        <v>150</v>
      </c>
      <c r="C5" s="39" t="s">
        <v>151</v>
      </c>
      <c r="D5" s="42" t="s">
        <v>47</v>
      </c>
      <c r="E5" s="39" t="s">
        <v>48</v>
      </c>
      <c r="F5" s="45">
        <v>0.016979166666666667</v>
      </c>
      <c r="G5" s="9" t="str">
        <f t="shared" si="0"/>
        <v>2.53/km</v>
      </c>
      <c r="H5" s="10">
        <f t="shared" si="1"/>
        <v>0.000347222222222221</v>
      </c>
      <c r="I5" s="10">
        <f>F5-INDEX($F$4:$F$858,MATCH(D5,$D$4:$D$858,0))</f>
        <v>0</v>
      </c>
    </row>
    <row r="6" spans="1:9" s="1" customFormat="1" ht="15" customHeight="1">
      <c r="A6" s="9">
        <v>3</v>
      </c>
      <c r="B6" s="39" t="s">
        <v>152</v>
      </c>
      <c r="C6" s="39" t="s">
        <v>25</v>
      </c>
      <c r="D6" s="42" t="s">
        <v>149</v>
      </c>
      <c r="E6" s="39" t="s">
        <v>153</v>
      </c>
      <c r="F6" s="45">
        <v>0.01712962962962963</v>
      </c>
      <c r="G6" s="9" t="str">
        <f t="shared" si="0"/>
        <v>2.54/km</v>
      </c>
      <c r="H6" s="10">
        <f t="shared" si="1"/>
        <v>0.0004976851851851843</v>
      </c>
      <c r="I6" s="10">
        <f>F6-INDEX($F$4:$F$858,MATCH(D6,$D$4:$D$858,0))</f>
        <v>0.0004976851851851843</v>
      </c>
    </row>
    <row r="7" spans="1:9" s="1" customFormat="1" ht="15" customHeight="1">
      <c r="A7" s="9">
        <v>4</v>
      </c>
      <c r="B7" s="39" t="s">
        <v>154</v>
      </c>
      <c r="C7" s="39" t="s">
        <v>155</v>
      </c>
      <c r="D7" s="42" t="s">
        <v>149</v>
      </c>
      <c r="E7" s="39" t="s">
        <v>156</v>
      </c>
      <c r="F7" s="45">
        <v>0.0175</v>
      </c>
      <c r="G7" s="9" t="str">
        <f t="shared" si="0"/>
        <v>2.58/km</v>
      </c>
      <c r="H7" s="10">
        <f t="shared" si="1"/>
        <v>0.0008680555555555559</v>
      </c>
      <c r="I7" s="10">
        <f>F7-INDEX($F$4:$F$858,MATCH(D7,$D$4:$D$858,0))</f>
        <v>0.0008680555555555559</v>
      </c>
    </row>
    <row r="8" spans="1:9" s="1" customFormat="1" ht="15" customHeight="1">
      <c r="A8" s="9">
        <v>5</v>
      </c>
      <c r="B8" s="39" t="s">
        <v>45</v>
      </c>
      <c r="C8" s="39" t="s">
        <v>46</v>
      </c>
      <c r="D8" s="42" t="s">
        <v>47</v>
      </c>
      <c r="E8" s="39" t="s">
        <v>157</v>
      </c>
      <c r="F8" s="45">
        <v>0.01835648148148148</v>
      </c>
      <c r="G8" s="9" t="str">
        <f t="shared" si="0"/>
        <v>3.07/km</v>
      </c>
      <c r="H8" s="10">
        <f t="shared" si="1"/>
        <v>0.0017245370370370348</v>
      </c>
      <c r="I8" s="10">
        <f>F8-INDEX($F$4:$F$858,MATCH(D8,$D$4:$D$858,0))</f>
        <v>0.0013773148148148139</v>
      </c>
    </row>
    <row r="9" spans="1:9" s="1" customFormat="1" ht="15" customHeight="1">
      <c r="A9" s="9">
        <v>6</v>
      </c>
      <c r="B9" s="39" t="s">
        <v>158</v>
      </c>
      <c r="C9" s="39" t="s">
        <v>159</v>
      </c>
      <c r="D9" s="42" t="s">
        <v>149</v>
      </c>
      <c r="E9" s="39" t="s">
        <v>48</v>
      </c>
      <c r="F9" s="45">
        <v>0.018900462962962963</v>
      </c>
      <c r="G9" s="9" t="str">
        <f t="shared" si="0"/>
        <v>3.12/km</v>
      </c>
      <c r="H9" s="10">
        <f t="shared" si="1"/>
        <v>0.002268518518518517</v>
      </c>
      <c r="I9" s="10">
        <f>F9-INDEX($F$4:$F$858,MATCH(D9,$D$4:$D$858,0))</f>
        <v>0.002268518518518517</v>
      </c>
    </row>
    <row r="10" spans="1:9" s="1" customFormat="1" ht="15" customHeight="1">
      <c r="A10" s="9">
        <v>7</v>
      </c>
      <c r="B10" s="39" t="s">
        <v>160</v>
      </c>
      <c r="C10" s="39" t="s">
        <v>13</v>
      </c>
      <c r="D10" s="42" t="s">
        <v>49</v>
      </c>
      <c r="E10" s="39" t="s">
        <v>161</v>
      </c>
      <c r="F10" s="45">
        <v>0.01902777777777778</v>
      </c>
      <c r="G10" s="9" t="str">
        <f t="shared" si="0"/>
        <v>3.13/km</v>
      </c>
      <c r="H10" s="10">
        <f t="shared" si="1"/>
        <v>0.002395833333333333</v>
      </c>
      <c r="I10" s="10">
        <f>F10-INDEX($F$4:$F$858,MATCH(D10,$D$4:$D$858,0))</f>
        <v>0</v>
      </c>
    </row>
    <row r="11" spans="1:9" s="1" customFormat="1" ht="15" customHeight="1">
      <c r="A11" s="9">
        <v>8</v>
      </c>
      <c r="B11" s="39" t="s">
        <v>162</v>
      </c>
      <c r="C11" s="39" t="s">
        <v>163</v>
      </c>
      <c r="D11" s="42" t="s">
        <v>47</v>
      </c>
      <c r="E11" s="39" t="s">
        <v>48</v>
      </c>
      <c r="F11" s="45">
        <v>0.019386574074074073</v>
      </c>
      <c r="G11" s="9" t="str">
        <f t="shared" si="0"/>
        <v>3.17/km</v>
      </c>
      <c r="H11" s="10">
        <f t="shared" si="1"/>
        <v>0.0027546296296296277</v>
      </c>
      <c r="I11" s="10">
        <f>F11-INDEX($F$4:$F$858,MATCH(D11,$D$4:$D$858,0))</f>
        <v>0.0024074074074074067</v>
      </c>
    </row>
    <row r="12" spans="1:9" s="1" customFormat="1" ht="15" customHeight="1">
      <c r="A12" s="9">
        <v>9</v>
      </c>
      <c r="B12" s="39" t="s">
        <v>137</v>
      </c>
      <c r="C12" s="39" t="s">
        <v>125</v>
      </c>
      <c r="D12" s="42" t="s">
        <v>47</v>
      </c>
      <c r="E12" s="39" t="s">
        <v>157</v>
      </c>
      <c r="F12" s="45">
        <v>0.019560185185185184</v>
      </c>
      <c r="G12" s="9" t="str">
        <f t="shared" si="0"/>
        <v>3.19/km</v>
      </c>
      <c r="H12" s="10">
        <f t="shared" si="1"/>
        <v>0.002928240740740738</v>
      </c>
      <c r="I12" s="10">
        <f>F12-INDEX($F$4:$F$858,MATCH(D12,$D$4:$D$858,0))</f>
        <v>0.002581018518518517</v>
      </c>
    </row>
    <row r="13" spans="1:9" s="1" customFormat="1" ht="15" customHeight="1">
      <c r="A13" s="9">
        <v>10</v>
      </c>
      <c r="B13" s="39" t="s">
        <v>164</v>
      </c>
      <c r="C13" s="39" t="s">
        <v>20</v>
      </c>
      <c r="D13" s="42" t="s">
        <v>49</v>
      </c>
      <c r="E13" s="39" t="s">
        <v>161</v>
      </c>
      <c r="F13" s="45">
        <v>0.01980324074074074</v>
      </c>
      <c r="G13" s="9" t="str">
        <f t="shared" si="0"/>
        <v>3.21/km</v>
      </c>
      <c r="H13" s="10">
        <f t="shared" si="1"/>
        <v>0.0031712962962962936</v>
      </c>
      <c r="I13" s="10">
        <f>F13-INDEX($F$4:$F$858,MATCH(D13,$D$4:$D$858,0))</f>
        <v>0.0007754629629629604</v>
      </c>
    </row>
    <row r="14" spans="1:9" s="1" customFormat="1" ht="15" customHeight="1">
      <c r="A14" s="9">
        <v>11</v>
      </c>
      <c r="B14" s="39" t="s">
        <v>50</v>
      </c>
      <c r="C14" s="39" t="s">
        <v>13</v>
      </c>
      <c r="D14" s="42" t="s">
        <v>51</v>
      </c>
      <c r="E14" s="39" t="s">
        <v>165</v>
      </c>
      <c r="F14" s="45">
        <v>0.01994212962962963</v>
      </c>
      <c r="G14" s="9" t="str">
        <f t="shared" si="0"/>
        <v>3.23/km</v>
      </c>
      <c r="H14" s="10">
        <f t="shared" si="1"/>
        <v>0.0033101851851851834</v>
      </c>
      <c r="I14" s="10">
        <f>F14-INDEX($F$4:$F$858,MATCH(D14,$D$4:$D$858,0))</f>
        <v>0</v>
      </c>
    </row>
    <row r="15" spans="1:9" s="1" customFormat="1" ht="15" customHeight="1">
      <c r="A15" s="9">
        <v>12</v>
      </c>
      <c r="B15" s="39" t="s">
        <v>138</v>
      </c>
      <c r="C15" s="39" t="s">
        <v>32</v>
      </c>
      <c r="D15" s="42" t="s">
        <v>49</v>
      </c>
      <c r="E15" s="39" t="s">
        <v>166</v>
      </c>
      <c r="F15" s="45">
        <v>0.020127314814814817</v>
      </c>
      <c r="G15" s="9" t="str">
        <f t="shared" si="0"/>
        <v>3.25/km</v>
      </c>
      <c r="H15" s="10">
        <f t="shared" si="1"/>
        <v>0.003495370370370371</v>
      </c>
      <c r="I15" s="10">
        <f>F15-INDEX($F$4:$F$858,MATCH(D15,$D$4:$D$858,0))</f>
        <v>0.0010995370370370378</v>
      </c>
    </row>
    <row r="16" spans="1:9" s="1" customFormat="1" ht="15" customHeight="1">
      <c r="A16" s="9">
        <v>13</v>
      </c>
      <c r="B16" s="39" t="s">
        <v>167</v>
      </c>
      <c r="C16" s="39" t="s">
        <v>168</v>
      </c>
      <c r="D16" s="42" t="s">
        <v>49</v>
      </c>
      <c r="E16" s="39" t="s">
        <v>169</v>
      </c>
      <c r="F16" s="45">
        <v>0.02021990740740741</v>
      </c>
      <c r="G16" s="9" t="str">
        <f t="shared" si="0"/>
        <v>3.26/km</v>
      </c>
      <c r="H16" s="10">
        <f t="shared" si="1"/>
        <v>0.003587962962962963</v>
      </c>
      <c r="I16" s="10">
        <f>F16-INDEX($F$4:$F$858,MATCH(D16,$D$4:$D$858,0))</f>
        <v>0.0011921296296296298</v>
      </c>
    </row>
    <row r="17" spans="1:9" s="1" customFormat="1" ht="15" customHeight="1">
      <c r="A17" s="9">
        <v>14</v>
      </c>
      <c r="B17" s="39" t="s">
        <v>170</v>
      </c>
      <c r="C17" s="39" t="s">
        <v>33</v>
      </c>
      <c r="D17" s="42" t="s">
        <v>62</v>
      </c>
      <c r="E17" s="39" t="s">
        <v>171</v>
      </c>
      <c r="F17" s="45">
        <v>0.020277777777777777</v>
      </c>
      <c r="G17" s="9" t="str">
        <f t="shared" si="0"/>
        <v>3.26/km</v>
      </c>
      <c r="H17" s="10">
        <f t="shared" si="1"/>
        <v>0.003645833333333331</v>
      </c>
      <c r="I17" s="10">
        <f>F17-INDEX($F$4:$F$858,MATCH(D17,$D$4:$D$858,0))</f>
        <v>0</v>
      </c>
    </row>
    <row r="18" spans="1:9" s="1" customFormat="1" ht="15" customHeight="1">
      <c r="A18" s="9">
        <v>15</v>
      </c>
      <c r="B18" s="39" t="s">
        <v>172</v>
      </c>
      <c r="C18" s="39" t="s">
        <v>15</v>
      </c>
      <c r="D18" s="42" t="s">
        <v>47</v>
      </c>
      <c r="E18" s="39" t="s">
        <v>52</v>
      </c>
      <c r="F18" s="45">
        <v>0.0203125</v>
      </c>
      <c r="G18" s="9" t="str">
        <f t="shared" si="0"/>
        <v>3.26/km</v>
      </c>
      <c r="H18" s="10">
        <f t="shared" si="1"/>
        <v>0.003680555555555555</v>
      </c>
      <c r="I18" s="10">
        <f>F18-INDEX($F$4:$F$858,MATCH(D18,$D$4:$D$858,0))</f>
        <v>0.003333333333333334</v>
      </c>
    </row>
    <row r="19" spans="1:9" s="1" customFormat="1" ht="15" customHeight="1">
      <c r="A19" s="9">
        <v>16</v>
      </c>
      <c r="B19" s="39" t="s">
        <v>53</v>
      </c>
      <c r="C19" s="39" t="s">
        <v>30</v>
      </c>
      <c r="D19" s="42" t="s">
        <v>54</v>
      </c>
      <c r="E19" s="39" t="s">
        <v>48</v>
      </c>
      <c r="F19" s="45">
        <v>0.020428240740740743</v>
      </c>
      <c r="G19" s="9" t="str">
        <f t="shared" si="0"/>
        <v>3.28/km</v>
      </c>
      <c r="H19" s="10">
        <f t="shared" si="1"/>
        <v>0.0037962962962962976</v>
      </c>
      <c r="I19" s="10">
        <f>F19-INDEX($F$4:$F$858,MATCH(D19,$D$4:$D$858,0))</f>
        <v>0</v>
      </c>
    </row>
    <row r="20" spans="1:9" s="1" customFormat="1" ht="15" customHeight="1">
      <c r="A20" s="9">
        <v>17</v>
      </c>
      <c r="B20" s="39" t="s">
        <v>55</v>
      </c>
      <c r="C20" s="39" t="s">
        <v>32</v>
      </c>
      <c r="D20" s="42" t="s">
        <v>49</v>
      </c>
      <c r="E20" s="39" t="s">
        <v>173</v>
      </c>
      <c r="F20" s="45">
        <v>0.020462962962962964</v>
      </c>
      <c r="G20" s="9" t="str">
        <f t="shared" si="0"/>
        <v>3.28/km</v>
      </c>
      <c r="H20" s="10">
        <f t="shared" si="1"/>
        <v>0.0038310185185185183</v>
      </c>
      <c r="I20" s="10">
        <f>F20-INDEX($F$4:$F$858,MATCH(D20,$D$4:$D$858,0))</f>
        <v>0.0014351851851851852</v>
      </c>
    </row>
    <row r="21" spans="1:9" s="1" customFormat="1" ht="15" customHeight="1">
      <c r="A21" s="9">
        <v>18</v>
      </c>
      <c r="B21" s="39" t="s">
        <v>174</v>
      </c>
      <c r="C21" s="39" t="s">
        <v>175</v>
      </c>
      <c r="D21" s="42" t="s">
        <v>51</v>
      </c>
      <c r="E21" s="39" t="s">
        <v>176</v>
      </c>
      <c r="F21" s="45">
        <v>0.020497685185185185</v>
      </c>
      <c r="G21" s="9" t="str">
        <f t="shared" si="0"/>
        <v>3.28/km</v>
      </c>
      <c r="H21" s="10">
        <f t="shared" si="1"/>
        <v>0.003865740740740739</v>
      </c>
      <c r="I21" s="10">
        <f>F21-INDEX($F$4:$F$858,MATCH(D21,$D$4:$D$858,0))</f>
        <v>0.0005555555555555557</v>
      </c>
    </row>
    <row r="22" spans="1:9" s="1" customFormat="1" ht="15" customHeight="1">
      <c r="A22" s="9">
        <v>19</v>
      </c>
      <c r="B22" s="39" t="s">
        <v>177</v>
      </c>
      <c r="C22" s="39" t="s">
        <v>21</v>
      </c>
      <c r="D22" s="42" t="s">
        <v>47</v>
      </c>
      <c r="E22" s="39" t="s">
        <v>165</v>
      </c>
      <c r="F22" s="45">
        <v>0.020497685185185185</v>
      </c>
      <c r="G22" s="9" t="str">
        <f t="shared" si="0"/>
        <v>3.28/km</v>
      </c>
      <c r="H22" s="10">
        <f t="shared" si="1"/>
        <v>0.003865740740740739</v>
      </c>
      <c r="I22" s="10">
        <f>F22-INDEX($F$4:$F$858,MATCH(D22,$D$4:$D$858,0))</f>
        <v>0.003518518518518518</v>
      </c>
    </row>
    <row r="23" spans="1:9" s="1" customFormat="1" ht="15" customHeight="1">
      <c r="A23" s="9">
        <v>20</v>
      </c>
      <c r="B23" s="39" t="s">
        <v>44</v>
      </c>
      <c r="C23" s="39" t="s">
        <v>178</v>
      </c>
      <c r="D23" s="42" t="s">
        <v>179</v>
      </c>
      <c r="E23" s="39" t="s">
        <v>180</v>
      </c>
      <c r="F23" s="45">
        <v>0.02056712962962963</v>
      </c>
      <c r="G23" s="9" t="str">
        <f t="shared" si="0"/>
        <v>3.29/km</v>
      </c>
      <c r="H23" s="10">
        <f t="shared" si="1"/>
        <v>0.003935185185185184</v>
      </c>
      <c r="I23" s="10">
        <f>F23-INDEX($F$4:$F$858,MATCH(D23,$D$4:$D$858,0))</f>
        <v>0</v>
      </c>
    </row>
    <row r="24" spans="1:9" s="1" customFormat="1" ht="15" customHeight="1">
      <c r="A24" s="9">
        <v>21</v>
      </c>
      <c r="B24" s="39" t="s">
        <v>56</v>
      </c>
      <c r="C24" s="39" t="s">
        <v>57</v>
      </c>
      <c r="D24" s="42" t="s">
        <v>49</v>
      </c>
      <c r="E24" s="39" t="s">
        <v>165</v>
      </c>
      <c r="F24" s="45">
        <v>0.020752314814814814</v>
      </c>
      <c r="G24" s="9" t="str">
        <f t="shared" si="0"/>
        <v>3.31/km</v>
      </c>
      <c r="H24" s="10">
        <f t="shared" si="1"/>
        <v>0.004120370370370368</v>
      </c>
      <c r="I24" s="10">
        <f>F24-INDEX($F$4:$F$858,MATCH(D24,$D$4:$D$858,0))</f>
        <v>0.0017245370370370348</v>
      </c>
    </row>
    <row r="25" spans="1:9" s="1" customFormat="1" ht="15" customHeight="1">
      <c r="A25" s="9">
        <v>22</v>
      </c>
      <c r="B25" s="39" t="s">
        <v>181</v>
      </c>
      <c r="C25" s="39" t="s">
        <v>57</v>
      </c>
      <c r="D25" s="42" t="s">
        <v>149</v>
      </c>
      <c r="E25" s="39" t="s">
        <v>182</v>
      </c>
      <c r="F25" s="45">
        <v>0.020810185185185185</v>
      </c>
      <c r="G25" s="9" t="str">
        <f t="shared" si="0"/>
        <v>3.32/km</v>
      </c>
      <c r="H25" s="10">
        <f t="shared" si="1"/>
        <v>0.004178240740740739</v>
      </c>
      <c r="I25" s="10">
        <f>F25-INDEX($F$4:$F$858,MATCH(D25,$D$4:$D$858,0))</f>
        <v>0.004178240740740739</v>
      </c>
    </row>
    <row r="26" spans="1:9" s="1" customFormat="1" ht="15" customHeight="1">
      <c r="A26" s="9">
        <v>23</v>
      </c>
      <c r="B26" s="39" t="s">
        <v>60</v>
      </c>
      <c r="C26" s="39" t="s">
        <v>61</v>
      </c>
      <c r="D26" s="42" t="s">
        <v>62</v>
      </c>
      <c r="E26" s="39" t="s">
        <v>169</v>
      </c>
      <c r="F26" s="45">
        <v>0.020844907407407406</v>
      </c>
      <c r="G26" s="9" t="str">
        <f t="shared" si="0"/>
        <v>3.32/km</v>
      </c>
      <c r="H26" s="10">
        <f t="shared" si="1"/>
        <v>0.00421296296296296</v>
      </c>
      <c r="I26" s="10">
        <f>F26-INDEX($F$4:$F$858,MATCH(D26,$D$4:$D$858,0))</f>
        <v>0.0005671296296296292</v>
      </c>
    </row>
    <row r="27" spans="1:9" s="2" customFormat="1" ht="15" customHeight="1">
      <c r="A27" s="9">
        <v>24</v>
      </c>
      <c r="B27" s="39" t="s">
        <v>58</v>
      </c>
      <c r="C27" s="39" t="s">
        <v>13</v>
      </c>
      <c r="D27" s="42" t="s">
        <v>54</v>
      </c>
      <c r="E27" s="39" t="s">
        <v>169</v>
      </c>
      <c r="F27" s="45">
        <v>0.020949074074074075</v>
      </c>
      <c r="G27" s="9" t="str">
        <f t="shared" si="0"/>
        <v>3.33/km</v>
      </c>
      <c r="H27" s="10">
        <f t="shared" si="1"/>
        <v>0.004317129629629629</v>
      </c>
      <c r="I27" s="10">
        <f>F27-INDEX($F$4:$F$858,MATCH(D27,$D$4:$D$858,0))</f>
        <v>0.0005208333333333315</v>
      </c>
    </row>
    <row r="28" spans="1:9" s="1" customFormat="1" ht="15" customHeight="1">
      <c r="A28" s="9">
        <v>25</v>
      </c>
      <c r="B28" s="39" t="s">
        <v>59</v>
      </c>
      <c r="C28" s="39" t="s">
        <v>32</v>
      </c>
      <c r="D28" s="42" t="s">
        <v>51</v>
      </c>
      <c r="E28" s="39" t="s">
        <v>183</v>
      </c>
      <c r="F28" s="45">
        <v>0.02113425925925926</v>
      </c>
      <c r="G28" s="9" t="str">
        <f t="shared" si="0"/>
        <v>3.35/km</v>
      </c>
      <c r="H28" s="10">
        <f t="shared" si="1"/>
        <v>0.004502314814814813</v>
      </c>
      <c r="I28" s="10">
        <f>F28-INDEX($F$4:$F$858,MATCH(D28,$D$4:$D$858,0))</f>
        <v>0.0011921296296296298</v>
      </c>
    </row>
    <row r="29" spans="1:9" s="1" customFormat="1" ht="15" customHeight="1">
      <c r="A29" s="9">
        <v>26</v>
      </c>
      <c r="B29" s="39" t="s">
        <v>79</v>
      </c>
      <c r="C29" s="39" t="s">
        <v>19</v>
      </c>
      <c r="D29" s="42" t="s">
        <v>47</v>
      </c>
      <c r="E29" s="39" t="s">
        <v>157</v>
      </c>
      <c r="F29" s="45">
        <v>0.02127314814814815</v>
      </c>
      <c r="G29" s="9" t="str">
        <f t="shared" si="0"/>
        <v>3.36/km</v>
      </c>
      <c r="H29" s="10">
        <f t="shared" si="1"/>
        <v>0.004641203703703703</v>
      </c>
      <c r="I29" s="10">
        <f>F29-INDEX($F$4:$F$858,MATCH(D29,$D$4:$D$858,0))</f>
        <v>0.004293981481481482</v>
      </c>
    </row>
    <row r="30" spans="1:9" s="1" customFormat="1" ht="15" customHeight="1">
      <c r="A30" s="9">
        <v>27</v>
      </c>
      <c r="B30" s="39" t="s">
        <v>184</v>
      </c>
      <c r="C30" s="39" t="s">
        <v>76</v>
      </c>
      <c r="D30" s="42" t="s">
        <v>49</v>
      </c>
      <c r="E30" s="39" t="s">
        <v>185</v>
      </c>
      <c r="F30" s="45">
        <v>0.02127314814814815</v>
      </c>
      <c r="G30" s="9" t="str">
        <f t="shared" si="0"/>
        <v>3.36/km</v>
      </c>
      <c r="H30" s="10">
        <f t="shared" si="1"/>
        <v>0.004641203703703703</v>
      </c>
      <c r="I30" s="10">
        <f>F30-INDEX($F$4:$F$858,MATCH(D30,$D$4:$D$858,0))</f>
        <v>0.00224537037037037</v>
      </c>
    </row>
    <row r="31" spans="1:9" s="1" customFormat="1" ht="15" customHeight="1">
      <c r="A31" s="9">
        <v>28</v>
      </c>
      <c r="B31" s="39" t="s">
        <v>186</v>
      </c>
      <c r="C31" s="39" t="s">
        <v>31</v>
      </c>
      <c r="D31" s="42" t="s">
        <v>51</v>
      </c>
      <c r="E31" s="39" t="s">
        <v>83</v>
      </c>
      <c r="F31" s="45">
        <v>0.021331018518518517</v>
      </c>
      <c r="G31" s="9" t="str">
        <f t="shared" si="0"/>
        <v>3.37/km</v>
      </c>
      <c r="H31" s="10">
        <f t="shared" si="1"/>
        <v>0.004699074074074071</v>
      </c>
      <c r="I31" s="10">
        <f>F31-INDEX($F$4:$F$858,MATCH(D31,$D$4:$D$858,0))</f>
        <v>0.0013888888888888874</v>
      </c>
    </row>
    <row r="32" spans="1:9" s="1" customFormat="1" ht="15" customHeight="1">
      <c r="A32" s="9">
        <v>29</v>
      </c>
      <c r="B32" s="39" t="s">
        <v>65</v>
      </c>
      <c r="C32" s="39" t="s">
        <v>35</v>
      </c>
      <c r="D32" s="42" t="s">
        <v>51</v>
      </c>
      <c r="E32" s="39" t="s">
        <v>173</v>
      </c>
      <c r="F32" s="45">
        <v>0.021331018518518517</v>
      </c>
      <c r="G32" s="9" t="str">
        <f t="shared" si="0"/>
        <v>3.37/km</v>
      </c>
      <c r="H32" s="10">
        <f aca="true" t="shared" si="2" ref="H32:H78">F32-$F$4</f>
        <v>0.004699074074074071</v>
      </c>
      <c r="I32" s="10">
        <f>F32-INDEX($F$4:$F$858,MATCH(D32,$D$4:$D$858,0))</f>
        <v>0.0013888888888888874</v>
      </c>
    </row>
    <row r="33" spans="1:9" s="1" customFormat="1" ht="15" customHeight="1">
      <c r="A33" s="9">
        <v>30</v>
      </c>
      <c r="B33" s="39" t="s">
        <v>72</v>
      </c>
      <c r="C33" s="39" t="s">
        <v>22</v>
      </c>
      <c r="D33" s="42" t="s">
        <v>62</v>
      </c>
      <c r="E33" s="39" t="s">
        <v>161</v>
      </c>
      <c r="F33" s="45">
        <v>0.021550925925925928</v>
      </c>
      <c r="G33" s="9" t="str">
        <f t="shared" si="0"/>
        <v>3.39/km</v>
      </c>
      <c r="H33" s="10">
        <f t="shared" si="2"/>
        <v>0.0049189814814814825</v>
      </c>
      <c r="I33" s="10">
        <f>F33-INDEX($F$4:$F$858,MATCH(D33,$D$4:$D$858,0))</f>
        <v>0.0012731481481481517</v>
      </c>
    </row>
    <row r="34" spans="1:9" s="1" customFormat="1" ht="15" customHeight="1">
      <c r="A34" s="9">
        <v>31</v>
      </c>
      <c r="B34" s="39" t="s">
        <v>187</v>
      </c>
      <c r="C34" s="39" t="s">
        <v>188</v>
      </c>
      <c r="D34" s="42" t="s">
        <v>51</v>
      </c>
      <c r="E34" s="39" t="s">
        <v>157</v>
      </c>
      <c r="F34" s="45">
        <v>0.0215625</v>
      </c>
      <c r="G34" s="9" t="str">
        <f t="shared" si="0"/>
        <v>3.39/km</v>
      </c>
      <c r="H34" s="10">
        <f t="shared" si="2"/>
        <v>0.004930555555555553</v>
      </c>
      <c r="I34" s="10">
        <f>F34-INDEX($F$4:$F$858,MATCH(D34,$D$4:$D$858,0))</f>
        <v>0.0016203703703703692</v>
      </c>
    </row>
    <row r="35" spans="1:9" s="1" customFormat="1" ht="15" customHeight="1">
      <c r="A35" s="9">
        <v>32</v>
      </c>
      <c r="B35" s="39" t="s">
        <v>189</v>
      </c>
      <c r="C35" s="39" t="s">
        <v>190</v>
      </c>
      <c r="D35" s="42" t="s">
        <v>49</v>
      </c>
      <c r="E35" s="39" t="s">
        <v>191</v>
      </c>
      <c r="F35" s="45">
        <v>0.021631944444444443</v>
      </c>
      <c r="G35" s="9" t="str">
        <f t="shared" si="0"/>
        <v>3.40/km</v>
      </c>
      <c r="H35" s="10">
        <f t="shared" si="2"/>
        <v>0.0049999999999999975</v>
      </c>
      <c r="I35" s="10">
        <f>F35-INDEX($F$4:$F$858,MATCH(D35,$D$4:$D$858,0))</f>
        <v>0.0026041666666666644</v>
      </c>
    </row>
    <row r="36" spans="1:9" s="1" customFormat="1" ht="15" customHeight="1">
      <c r="A36" s="9">
        <v>33</v>
      </c>
      <c r="B36" s="39" t="s">
        <v>192</v>
      </c>
      <c r="C36" s="39" t="s">
        <v>193</v>
      </c>
      <c r="D36" s="42" t="s">
        <v>149</v>
      </c>
      <c r="E36" s="39" t="s">
        <v>194</v>
      </c>
      <c r="F36" s="45">
        <v>0.02171296296296296</v>
      </c>
      <c r="G36" s="9" t="str">
        <f t="shared" si="0"/>
        <v>3.41/km</v>
      </c>
      <c r="H36" s="10">
        <f t="shared" si="2"/>
        <v>0.005081018518518516</v>
      </c>
      <c r="I36" s="10">
        <f>F36-INDEX($F$4:$F$858,MATCH(D36,$D$4:$D$858,0))</f>
        <v>0.005081018518518516</v>
      </c>
    </row>
    <row r="37" spans="1:9" s="1" customFormat="1" ht="15" customHeight="1">
      <c r="A37" s="9">
        <v>34</v>
      </c>
      <c r="B37" s="39" t="s">
        <v>195</v>
      </c>
      <c r="C37" s="39" t="s">
        <v>32</v>
      </c>
      <c r="D37" s="42" t="s">
        <v>54</v>
      </c>
      <c r="E37" s="39" t="s">
        <v>196</v>
      </c>
      <c r="F37" s="45">
        <v>0.02175925925925926</v>
      </c>
      <c r="G37" s="9" t="str">
        <f t="shared" si="0"/>
        <v>3.41/km</v>
      </c>
      <c r="H37" s="10">
        <f t="shared" si="2"/>
        <v>0.005127314814814814</v>
      </c>
      <c r="I37" s="10">
        <f>F37-INDEX($F$4:$F$858,MATCH(D37,$D$4:$D$858,0))</f>
        <v>0.001331018518518516</v>
      </c>
    </row>
    <row r="38" spans="1:9" s="1" customFormat="1" ht="15" customHeight="1">
      <c r="A38" s="9">
        <v>35</v>
      </c>
      <c r="B38" s="39" t="s">
        <v>75</v>
      </c>
      <c r="C38" s="39" t="s">
        <v>76</v>
      </c>
      <c r="D38" s="42" t="s">
        <v>49</v>
      </c>
      <c r="E38" s="39" t="s">
        <v>157</v>
      </c>
      <c r="F38" s="45">
        <v>0.021805555555555554</v>
      </c>
      <c r="G38" s="9" t="str">
        <f t="shared" si="0"/>
        <v>3.42/km</v>
      </c>
      <c r="H38" s="10">
        <f t="shared" si="2"/>
        <v>0.005173611111111108</v>
      </c>
      <c r="I38" s="10">
        <f>F38-INDEX($F$4:$F$858,MATCH(D38,$D$4:$D$858,0))</f>
        <v>0.002777777777777775</v>
      </c>
    </row>
    <row r="39" spans="1:9" s="1" customFormat="1" ht="15" customHeight="1">
      <c r="A39" s="9">
        <v>36</v>
      </c>
      <c r="B39" s="39" t="s">
        <v>126</v>
      </c>
      <c r="C39" s="39" t="s">
        <v>127</v>
      </c>
      <c r="D39" s="42" t="s">
        <v>149</v>
      </c>
      <c r="E39" s="39" t="s">
        <v>185</v>
      </c>
      <c r="F39" s="45">
        <v>0.021979166666666664</v>
      </c>
      <c r="G39" s="9" t="str">
        <f t="shared" si="0"/>
        <v>3.43/km</v>
      </c>
      <c r="H39" s="10">
        <f t="shared" si="2"/>
        <v>0.0053472222222222185</v>
      </c>
      <c r="I39" s="10">
        <f>F39-INDEX($F$4:$F$858,MATCH(D39,$D$4:$D$858,0))</f>
        <v>0.0053472222222222185</v>
      </c>
    </row>
    <row r="40" spans="1:9" s="1" customFormat="1" ht="15" customHeight="1">
      <c r="A40" s="9">
        <v>37</v>
      </c>
      <c r="B40" s="39" t="s">
        <v>197</v>
      </c>
      <c r="C40" s="39" t="s">
        <v>22</v>
      </c>
      <c r="D40" s="42" t="s">
        <v>49</v>
      </c>
      <c r="E40" s="39" t="s">
        <v>185</v>
      </c>
      <c r="F40" s="45">
        <v>0.022060185185185183</v>
      </c>
      <c r="G40" s="9" t="str">
        <f t="shared" si="0"/>
        <v>3.44/km</v>
      </c>
      <c r="H40" s="10">
        <f t="shared" si="2"/>
        <v>0.005428240740740737</v>
      </c>
      <c r="I40" s="10">
        <f>F40-INDEX($F$4:$F$858,MATCH(D40,$D$4:$D$858,0))</f>
        <v>0.003032407407407404</v>
      </c>
    </row>
    <row r="41" spans="1:9" s="1" customFormat="1" ht="15" customHeight="1">
      <c r="A41" s="9">
        <v>38</v>
      </c>
      <c r="B41" s="39" t="s">
        <v>198</v>
      </c>
      <c r="C41" s="39" t="s">
        <v>11</v>
      </c>
      <c r="D41" s="42" t="s">
        <v>149</v>
      </c>
      <c r="E41" s="39" t="s">
        <v>176</v>
      </c>
      <c r="F41" s="45">
        <v>0.022222222222222223</v>
      </c>
      <c r="G41" s="9" t="str">
        <f t="shared" si="0"/>
        <v>3.46/km</v>
      </c>
      <c r="H41" s="10">
        <f t="shared" si="2"/>
        <v>0.005590277777777777</v>
      </c>
      <c r="I41" s="10">
        <f>F41-INDEX($F$4:$F$858,MATCH(D41,$D$4:$D$858,0))</f>
        <v>0.005590277777777777</v>
      </c>
    </row>
    <row r="42" spans="1:9" s="1" customFormat="1" ht="15" customHeight="1">
      <c r="A42" s="9">
        <v>39</v>
      </c>
      <c r="B42" s="39" t="s">
        <v>77</v>
      </c>
      <c r="C42" s="39" t="s">
        <v>199</v>
      </c>
      <c r="D42" s="42" t="s">
        <v>51</v>
      </c>
      <c r="E42" s="39" t="s">
        <v>185</v>
      </c>
      <c r="F42" s="45">
        <v>0.022314814814814815</v>
      </c>
      <c r="G42" s="9" t="str">
        <f t="shared" si="0"/>
        <v>3.47/km</v>
      </c>
      <c r="H42" s="10">
        <f t="shared" si="2"/>
        <v>0.005682870370370369</v>
      </c>
      <c r="I42" s="10">
        <f>F42-INDEX($F$4:$F$858,MATCH(D42,$D$4:$D$858,0))</f>
        <v>0.002372685185185186</v>
      </c>
    </row>
    <row r="43" spans="1:9" s="1" customFormat="1" ht="15" customHeight="1">
      <c r="A43" s="9">
        <v>40</v>
      </c>
      <c r="B43" s="39" t="s">
        <v>73</v>
      </c>
      <c r="C43" s="39" t="s">
        <v>74</v>
      </c>
      <c r="D43" s="42" t="s">
        <v>149</v>
      </c>
      <c r="E43" s="39" t="s">
        <v>169</v>
      </c>
      <c r="F43" s="45">
        <v>0.022349537037037032</v>
      </c>
      <c r="G43" s="9" t="str">
        <f t="shared" si="0"/>
        <v>3.47/km</v>
      </c>
      <c r="H43" s="10">
        <f t="shared" si="2"/>
        <v>0.005717592592592587</v>
      </c>
      <c r="I43" s="10">
        <f>F43-INDEX($F$4:$F$858,MATCH(D43,$D$4:$D$858,0))</f>
        <v>0.005717592592592587</v>
      </c>
    </row>
    <row r="44" spans="1:9" s="1" customFormat="1" ht="15" customHeight="1">
      <c r="A44" s="9">
        <v>41</v>
      </c>
      <c r="B44" s="39" t="s">
        <v>66</v>
      </c>
      <c r="C44" s="39" t="s">
        <v>67</v>
      </c>
      <c r="D44" s="42" t="s">
        <v>64</v>
      </c>
      <c r="E44" s="39" t="s">
        <v>161</v>
      </c>
      <c r="F44" s="45">
        <v>0.022349537037037032</v>
      </c>
      <c r="G44" s="9" t="str">
        <f t="shared" si="0"/>
        <v>3.47/km</v>
      </c>
      <c r="H44" s="10">
        <f t="shared" si="2"/>
        <v>0.005717592592592587</v>
      </c>
      <c r="I44" s="10">
        <f>F44-INDEX($F$4:$F$858,MATCH(D44,$D$4:$D$858,0))</f>
        <v>0</v>
      </c>
    </row>
    <row r="45" spans="1:9" s="1" customFormat="1" ht="15" customHeight="1">
      <c r="A45" s="9">
        <v>42</v>
      </c>
      <c r="B45" s="39" t="s">
        <v>71</v>
      </c>
      <c r="C45" s="39" t="s">
        <v>26</v>
      </c>
      <c r="D45" s="42" t="s">
        <v>47</v>
      </c>
      <c r="E45" s="39" t="s">
        <v>171</v>
      </c>
      <c r="F45" s="45">
        <v>0.022395833333333334</v>
      </c>
      <c r="G45" s="9" t="str">
        <f t="shared" si="0"/>
        <v>3.48/km</v>
      </c>
      <c r="H45" s="10">
        <f t="shared" si="2"/>
        <v>0.005763888888888888</v>
      </c>
      <c r="I45" s="10">
        <f>F45-INDEX($F$4:$F$858,MATCH(D45,$D$4:$D$858,0))</f>
        <v>0.005416666666666667</v>
      </c>
    </row>
    <row r="46" spans="1:9" s="1" customFormat="1" ht="15" customHeight="1">
      <c r="A46" s="9">
        <v>43</v>
      </c>
      <c r="B46" s="39" t="s">
        <v>68</v>
      </c>
      <c r="C46" s="39" t="s">
        <v>69</v>
      </c>
      <c r="D46" s="42" t="s">
        <v>54</v>
      </c>
      <c r="E46" s="39" t="s">
        <v>173</v>
      </c>
      <c r="F46" s="45">
        <v>0.02241898148148148</v>
      </c>
      <c r="G46" s="9" t="str">
        <f t="shared" si="0"/>
        <v>3.48/km</v>
      </c>
      <c r="H46" s="10">
        <f t="shared" si="2"/>
        <v>0.005787037037037035</v>
      </c>
      <c r="I46" s="10">
        <f>F46-INDEX($F$4:$F$858,MATCH(D46,$D$4:$D$858,0))</f>
        <v>0.0019907407407407374</v>
      </c>
    </row>
    <row r="47" spans="1:9" s="1" customFormat="1" ht="15" customHeight="1">
      <c r="A47" s="9">
        <v>44</v>
      </c>
      <c r="B47" s="39" t="s">
        <v>82</v>
      </c>
      <c r="C47" s="39" t="s">
        <v>20</v>
      </c>
      <c r="D47" s="42" t="s">
        <v>47</v>
      </c>
      <c r="E47" s="39" t="s">
        <v>83</v>
      </c>
      <c r="F47" s="45">
        <v>0.022430555555555554</v>
      </c>
      <c r="G47" s="9" t="str">
        <f t="shared" si="0"/>
        <v>3.48/km</v>
      </c>
      <c r="H47" s="10">
        <f t="shared" si="2"/>
        <v>0.0057986111111111086</v>
      </c>
      <c r="I47" s="10">
        <f>F47-INDEX($F$4:$F$858,MATCH(D47,$D$4:$D$858,0))</f>
        <v>0.0054513888888888876</v>
      </c>
    </row>
    <row r="48" spans="1:9" s="1" customFormat="1" ht="15" customHeight="1">
      <c r="A48" s="9">
        <v>45</v>
      </c>
      <c r="B48" s="39" t="s">
        <v>200</v>
      </c>
      <c r="C48" s="39" t="s">
        <v>17</v>
      </c>
      <c r="D48" s="42" t="s">
        <v>51</v>
      </c>
      <c r="E48" s="39" t="s">
        <v>183</v>
      </c>
      <c r="F48" s="45">
        <v>0.022569444444444444</v>
      </c>
      <c r="G48" s="9" t="str">
        <f t="shared" si="0"/>
        <v>3.49/km</v>
      </c>
      <c r="H48" s="10">
        <f t="shared" si="2"/>
        <v>0.005937499999999998</v>
      </c>
      <c r="I48" s="10">
        <f>F48-INDEX($F$4:$F$858,MATCH(D48,$D$4:$D$858,0))</f>
        <v>0.002627314814814815</v>
      </c>
    </row>
    <row r="49" spans="1:9" s="1" customFormat="1" ht="15" customHeight="1">
      <c r="A49" s="9">
        <v>46</v>
      </c>
      <c r="B49" s="39" t="s">
        <v>70</v>
      </c>
      <c r="C49" s="39" t="s">
        <v>30</v>
      </c>
      <c r="D49" s="42" t="s">
        <v>49</v>
      </c>
      <c r="E49" s="39" t="s">
        <v>161</v>
      </c>
      <c r="F49" s="45">
        <v>0.022615740740740742</v>
      </c>
      <c r="G49" s="9" t="str">
        <f t="shared" si="0"/>
        <v>3.50/km</v>
      </c>
      <c r="H49" s="10">
        <f t="shared" si="2"/>
        <v>0.005983796296296296</v>
      </c>
      <c r="I49" s="10">
        <f>F49-INDEX($F$4:$F$858,MATCH(D49,$D$4:$D$858,0))</f>
        <v>0.003587962962962963</v>
      </c>
    </row>
    <row r="50" spans="1:9" s="1" customFormat="1" ht="15" customHeight="1">
      <c r="A50" s="9">
        <v>47</v>
      </c>
      <c r="B50" s="39" t="s">
        <v>201</v>
      </c>
      <c r="C50" s="39" t="s">
        <v>16</v>
      </c>
      <c r="D50" s="42" t="s">
        <v>62</v>
      </c>
      <c r="E50" s="39" t="s">
        <v>83</v>
      </c>
      <c r="F50" s="45">
        <v>0.02269675925925926</v>
      </c>
      <c r="G50" s="9" t="str">
        <f t="shared" si="0"/>
        <v>3.51/km</v>
      </c>
      <c r="H50" s="10">
        <f t="shared" si="2"/>
        <v>0.0060648148148148145</v>
      </c>
      <c r="I50" s="10">
        <f>F50-INDEX($F$4:$F$858,MATCH(D50,$D$4:$D$858,0))</f>
        <v>0.0024189814814814838</v>
      </c>
    </row>
    <row r="51" spans="1:9" s="1" customFormat="1" ht="15" customHeight="1">
      <c r="A51" s="9">
        <v>48</v>
      </c>
      <c r="B51" s="39" t="s">
        <v>202</v>
      </c>
      <c r="C51" s="39" t="s">
        <v>203</v>
      </c>
      <c r="D51" s="42" t="s">
        <v>49</v>
      </c>
      <c r="E51" s="39" t="s">
        <v>139</v>
      </c>
      <c r="F51" s="45">
        <v>0.022708333333333334</v>
      </c>
      <c r="G51" s="9" t="str">
        <f t="shared" si="0"/>
        <v>3.51/km</v>
      </c>
      <c r="H51" s="10">
        <f t="shared" si="2"/>
        <v>0.006076388888888888</v>
      </c>
      <c r="I51" s="10">
        <f>F51-INDEX($F$4:$F$858,MATCH(D51,$D$4:$D$858,0))</f>
        <v>0.003680555555555555</v>
      </c>
    </row>
    <row r="52" spans="1:9" s="1" customFormat="1" ht="15" customHeight="1">
      <c r="A52" s="9">
        <v>49</v>
      </c>
      <c r="B52" s="39" t="s">
        <v>204</v>
      </c>
      <c r="C52" s="39" t="s">
        <v>18</v>
      </c>
      <c r="D52" s="42" t="s">
        <v>62</v>
      </c>
      <c r="E52" s="39" t="s">
        <v>173</v>
      </c>
      <c r="F52" s="45">
        <v>0.02287037037037037</v>
      </c>
      <c r="G52" s="9" t="str">
        <f t="shared" si="0"/>
        <v>3.52/km</v>
      </c>
      <c r="H52" s="10">
        <f t="shared" si="2"/>
        <v>0.006238425925925925</v>
      </c>
      <c r="I52" s="10">
        <f>F52-INDEX($F$4:$F$858,MATCH(D52,$D$4:$D$858,0))</f>
        <v>0.0025925925925925943</v>
      </c>
    </row>
    <row r="53" spans="1:9" s="3" customFormat="1" ht="15" customHeight="1">
      <c r="A53" s="9">
        <v>50</v>
      </c>
      <c r="B53" s="39" t="s">
        <v>205</v>
      </c>
      <c r="C53" s="39" t="s">
        <v>206</v>
      </c>
      <c r="D53" s="42" t="s">
        <v>149</v>
      </c>
      <c r="E53" s="39" t="s">
        <v>185</v>
      </c>
      <c r="F53" s="45">
        <v>0.023136574074074077</v>
      </c>
      <c r="G53" s="9" t="str">
        <f t="shared" si="0"/>
        <v>3.55/km</v>
      </c>
      <c r="H53" s="10">
        <f t="shared" si="2"/>
        <v>0.006504629629629631</v>
      </c>
      <c r="I53" s="10">
        <f>F53-INDEX($F$4:$F$858,MATCH(D53,$D$4:$D$858,0))</f>
        <v>0.006504629629629631</v>
      </c>
    </row>
    <row r="54" spans="1:9" s="1" customFormat="1" ht="15" customHeight="1">
      <c r="A54" s="9">
        <v>51</v>
      </c>
      <c r="B54" s="39" t="s">
        <v>207</v>
      </c>
      <c r="C54" s="39" t="s">
        <v>29</v>
      </c>
      <c r="D54" s="42" t="s">
        <v>62</v>
      </c>
      <c r="E54" s="39" t="s">
        <v>169</v>
      </c>
      <c r="F54" s="45">
        <v>0.023171296296296297</v>
      </c>
      <c r="G54" s="9" t="str">
        <f t="shared" si="0"/>
        <v>3.56/km</v>
      </c>
      <c r="H54" s="10">
        <f t="shared" si="2"/>
        <v>0.006539351851851852</v>
      </c>
      <c r="I54" s="10">
        <f>F54-INDEX($F$4:$F$858,MATCH(D54,$D$4:$D$858,0))</f>
        <v>0.002893518518518521</v>
      </c>
    </row>
    <row r="55" spans="1:9" s="1" customFormat="1" ht="15" customHeight="1">
      <c r="A55" s="9">
        <v>52</v>
      </c>
      <c r="B55" s="39" t="s">
        <v>90</v>
      </c>
      <c r="C55" s="39" t="s">
        <v>208</v>
      </c>
      <c r="D55" s="42" t="s">
        <v>149</v>
      </c>
      <c r="E55" s="39" t="s">
        <v>185</v>
      </c>
      <c r="F55" s="45">
        <v>0.023310185185185187</v>
      </c>
      <c r="G55" s="9" t="str">
        <f t="shared" si="0"/>
        <v>3.57/km</v>
      </c>
      <c r="H55" s="10">
        <f t="shared" si="2"/>
        <v>0.0066782407407407415</v>
      </c>
      <c r="I55" s="10">
        <f>F55-INDEX($F$4:$F$858,MATCH(D55,$D$4:$D$858,0))</f>
        <v>0.0066782407407407415</v>
      </c>
    </row>
    <row r="56" spans="1:9" s="1" customFormat="1" ht="15" customHeight="1">
      <c r="A56" s="9">
        <v>53</v>
      </c>
      <c r="B56" s="39" t="s">
        <v>140</v>
      </c>
      <c r="C56" s="39" t="s">
        <v>32</v>
      </c>
      <c r="D56" s="42" t="s">
        <v>49</v>
      </c>
      <c r="E56" s="39" t="s">
        <v>169</v>
      </c>
      <c r="F56" s="45">
        <v>0.023344907407407408</v>
      </c>
      <c r="G56" s="9" t="str">
        <f t="shared" si="0"/>
        <v>3.57/km</v>
      </c>
      <c r="H56" s="10">
        <f t="shared" si="2"/>
        <v>0.006712962962962962</v>
      </c>
      <c r="I56" s="10">
        <f>F56-INDEX($F$4:$F$858,MATCH(D56,$D$4:$D$858,0))</f>
        <v>0.004317129629629629</v>
      </c>
    </row>
    <row r="57" spans="1:9" s="1" customFormat="1" ht="15" customHeight="1">
      <c r="A57" s="9">
        <v>54</v>
      </c>
      <c r="B57" s="39" t="s">
        <v>209</v>
      </c>
      <c r="C57" s="39" t="s">
        <v>210</v>
      </c>
      <c r="D57" s="42" t="s">
        <v>62</v>
      </c>
      <c r="E57" s="39" t="s">
        <v>169</v>
      </c>
      <c r="F57" s="45">
        <v>0.023483796296296298</v>
      </c>
      <c r="G57" s="9" t="str">
        <f t="shared" si="0"/>
        <v>3.59/km</v>
      </c>
      <c r="H57" s="10">
        <f t="shared" si="2"/>
        <v>0.006851851851851852</v>
      </c>
      <c r="I57" s="10">
        <f>F57-INDEX($F$4:$F$858,MATCH(D57,$D$4:$D$858,0))</f>
        <v>0.0032060185185185212</v>
      </c>
    </row>
    <row r="58" spans="1:9" s="1" customFormat="1" ht="15" customHeight="1">
      <c r="A58" s="9">
        <v>55</v>
      </c>
      <c r="B58" s="39" t="s">
        <v>141</v>
      </c>
      <c r="C58" s="39" t="s">
        <v>34</v>
      </c>
      <c r="D58" s="42" t="s">
        <v>51</v>
      </c>
      <c r="E58" s="39" t="s">
        <v>157</v>
      </c>
      <c r="F58" s="45">
        <v>0.023541666666666666</v>
      </c>
      <c r="G58" s="9" t="str">
        <f t="shared" si="0"/>
        <v>3.59/km</v>
      </c>
      <c r="H58" s="10">
        <f t="shared" si="2"/>
        <v>0.00690972222222222</v>
      </c>
      <c r="I58" s="10">
        <f>F58-INDEX($F$4:$F$858,MATCH(D58,$D$4:$D$858,0))</f>
        <v>0.0035995370370370365</v>
      </c>
    </row>
    <row r="59" spans="1:9" s="1" customFormat="1" ht="15" customHeight="1">
      <c r="A59" s="9">
        <v>56</v>
      </c>
      <c r="B59" s="39" t="s">
        <v>86</v>
      </c>
      <c r="C59" s="39" t="s">
        <v>87</v>
      </c>
      <c r="D59" s="42" t="s">
        <v>64</v>
      </c>
      <c r="E59" s="39" t="s">
        <v>183</v>
      </c>
      <c r="F59" s="45">
        <v>0.02369212962962963</v>
      </c>
      <c r="G59" s="9" t="str">
        <f t="shared" si="0"/>
        <v>4.01/km</v>
      </c>
      <c r="H59" s="10">
        <f t="shared" si="2"/>
        <v>0.007060185185185183</v>
      </c>
      <c r="I59" s="10">
        <f>F59-INDEX($F$4:$F$858,MATCH(D59,$D$4:$D$858,0))</f>
        <v>0.0013425925925925966</v>
      </c>
    </row>
    <row r="60" spans="1:9" s="1" customFormat="1" ht="15" customHeight="1">
      <c r="A60" s="9">
        <v>57</v>
      </c>
      <c r="B60" s="39" t="s">
        <v>211</v>
      </c>
      <c r="C60" s="39" t="s">
        <v>14</v>
      </c>
      <c r="D60" s="42" t="s">
        <v>78</v>
      </c>
      <c r="E60" s="39" t="s">
        <v>183</v>
      </c>
      <c r="F60" s="45">
        <v>0.023761574074074074</v>
      </c>
      <c r="G60" s="9" t="str">
        <f t="shared" si="0"/>
        <v>4.02/km</v>
      </c>
      <c r="H60" s="10">
        <f t="shared" si="2"/>
        <v>0.007129629629629628</v>
      </c>
      <c r="I60" s="10">
        <f>F60-INDEX($F$4:$F$858,MATCH(D60,$D$4:$D$858,0))</f>
        <v>0</v>
      </c>
    </row>
    <row r="61" spans="1:9" s="1" customFormat="1" ht="15" customHeight="1">
      <c r="A61" s="9">
        <v>58</v>
      </c>
      <c r="B61" s="39" t="s">
        <v>84</v>
      </c>
      <c r="C61" s="39" t="s">
        <v>85</v>
      </c>
      <c r="D61" s="42" t="s">
        <v>49</v>
      </c>
      <c r="E61" s="39" t="s">
        <v>173</v>
      </c>
      <c r="F61" s="45">
        <v>0.023807870370370368</v>
      </c>
      <c r="G61" s="9" t="str">
        <f t="shared" si="0"/>
        <v>4.02/km</v>
      </c>
      <c r="H61" s="10">
        <f t="shared" si="2"/>
        <v>0.007175925925925922</v>
      </c>
      <c r="I61" s="10">
        <f>F61-INDEX($F$4:$F$858,MATCH(D61,$D$4:$D$858,0))</f>
        <v>0.004780092592592589</v>
      </c>
    </row>
    <row r="62" spans="1:9" s="1" customFormat="1" ht="15" customHeight="1">
      <c r="A62" s="9">
        <v>59</v>
      </c>
      <c r="B62" s="39" t="s">
        <v>91</v>
      </c>
      <c r="C62" s="39" t="s">
        <v>25</v>
      </c>
      <c r="D62" s="42" t="s">
        <v>149</v>
      </c>
      <c r="E62" s="39" t="s">
        <v>165</v>
      </c>
      <c r="F62" s="45">
        <v>0.023842592592592596</v>
      </c>
      <c r="G62" s="9" t="str">
        <f t="shared" si="0"/>
        <v>4.02/km</v>
      </c>
      <c r="H62" s="10">
        <f t="shared" si="2"/>
        <v>0.00721064814814815</v>
      </c>
      <c r="I62" s="10">
        <f>F62-INDEX($F$4:$F$858,MATCH(D62,$D$4:$D$858,0))</f>
        <v>0.00721064814814815</v>
      </c>
    </row>
    <row r="63" spans="1:9" s="1" customFormat="1" ht="15" customHeight="1">
      <c r="A63" s="9">
        <v>60</v>
      </c>
      <c r="B63" s="39" t="s">
        <v>110</v>
      </c>
      <c r="C63" s="39" t="s">
        <v>14</v>
      </c>
      <c r="D63" s="42" t="s">
        <v>54</v>
      </c>
      <c r="E63" s="39" t="s">
        <v>185</v>
      </c>
      <c r="F63" s="45">
        <v>0.023877314814814813</v>
      </c>
      <c r="G63" s="9" t="str">
        <f t="shared" si="0"/>
        <v>4.03/km</v>
      </c>
      <c r="H63" s="10">
        <f t="shared" si="2"/>
        <v>0.007245370370370367</v>
      </c>
      <c r="I63" s="10">
        <f>F63-INDEX($F$4:$F$858,MATCH(D63,$D$4:$D$858,0))</f>
        <v>0.0034490740740740697</v>
      </c>
    </row>
    <row r="64" spans="1:9" s="1" customFormat="1" ht="15" customHeight="1">
      <c r="A64" s="9">
        <v>61</v>
      </c>
      <c r="B64" s="39" t="s">
        <v>212</v>
      </c>
      <c r="C64" s="39" t="s">
        <v>213</v>
      </c>
      <c r="D64" s="42" t="s">
        <v>147</v>
      </c>
      <c r="E64" s="39" t="s">
        <v>165</v>
      </c>
      <c r="F64" s="45">
        <v>0.02394675925925926</v>
      </c>
      <c r="G64" s="9" t="str">
        <f t="shared" si="0"/>
        <v>4.03/km</v>
      </c>
      <c r="H64" s="10">
        <f t="shared" si="2"/>
        <v>0.007314814814814816</v>
      </c>
      <c r="I64" s="10">
        <f>F64-INDEX($F$4:$F$858,MATCH(D64,$D$4:$D$858,0))</f>
        <v>0</v>
      </c>
    </row>
    <row r="65" spans="1:9" s="1" customFormat="1" ht="15" customHeight="1">
      <c r="A65" s="9">
        <v>62</v>
      </c>
      <c r="B65" s="39" t="s">
        <v>88</v>
      </c>
      <c r="C65" s="39" t="s">
        <v>21</v>
      </c>
      <c r="D65" s="42" t="s">
        <v>51</v>
      </c>
      <c r="E65" s="39" t="s">
        <v>183</v>
      </c>
      <c r="F65" s="45">
        <v>0.02396990740740741</v>
      </c>
      <c r="G65" s="9" t="str">
        <f t="shared" si="0"/>
        <v>4.04/km</v>
      </c>
      <c r="H65" s="10">
        <f t="shared" si="2"/>
        <v>0.007337962962962963</v>
      </c>
      <c r="I65" s="10">
        <f>F65-INDEX($F$4:$F$858,MATCH(D65,$D$4:$D$858,0))</f>
        <v>0.004027777777777779</v>
      </c>
    </row>
    <row r="66" spans="1:9" s="1" customFormat="1" ht="15" customHeight="1">
      <c r="A66" s="9">
        <v>63</v>
      </c>
      <c r="B66" s="39" t="s">
        <v>214</v>
      </c>
      <c r="C66" s="39" t="s">
        <v>37</v>
      </c>
      <c r="D66" s="42" t="s">
        <v>62</v>
      </c>
      <c r="E66" s="39" t="s">
        <v>215</v>
      </c>
      <c r="F66" s="45">
        <v>0.024085648148148148</v>
      </c>
      <c r="G66" s="9" t="str">
        <f t="shared" si="0"/>
        <v>4.05/km</v>
      </c>
      <c r="H66" s="10">
        <f t="shared" si="2"/>
        <v>0.007453703703703702</v>
      </c>
      <c r="I66" s="10">
        <f>F66-INDEX($F$4:$F$858,MATCH(D66,$D$4:$D$858,0))</f>
        <v>0.003807870370370371</v>
      </c>
    </row>
    <row r="67" spans="1:9" s="1" customFormat="1" ht="15" customHeight="1">
      <c r="A67" s="9">
        <v>64</v>
      </c>
      <c r="B67" s="39" t="s">
        <v>216</v>
      </c>
      <c r="C67" s="39" t="s">
        <v>217</v>
      </c>
      <c r="D67" s="42" t="s">
        <v>49</v>
      </c>
      <c r="E67" s="39" t="s">
        <v>48</v>
      </c>
      <c r="F67" s="45">
        <v>0.024097222222222225</v>
      </c>
      <c r="G67" s="9" t="str">
        <f t="shared" si="0"/>
        <v>4.05/km</v>
      </c>
      <c r="H67" s="10">
        <f t="shared" si="2"/>
        <v>0.007465277777777779</v>
      </c>
      <c r="I67" s="10">
        <f>F67-INDEX($F$4:$F$858,MATCH(D67,$D$4:$D$858,0))</f>
        <v>0.005069444444444446</v>
      </c>
    </row>
    <row r="68" spans="1:9" s="1" customFormat="1" ht="15" customHeight="1">
      <c r="A68" s="9">
        <v>65</v>
      </c>
      <c r="B68" s="39" t="s">
        <v>218</v>
      </c>
      <c r="C68" s="39" t="s">
        <v>219</v>
      </c>
      <c r="D68" s="42" t="s">
        <v>49</v>
      </c>
      <c r="E68" s="39" t="s">
        <v>185</v>
      </c>
      <c r="F68" s="45">
        <v>0.024224537037037034</v>
      </c>
      <c r="G68" s="9" t="str">
        <f aca="true" t="shared" si="3" ref="G68:G128">TEXT(INT((HOUR(F68)*3600+MINUTE(F68)*60+SECOND(F68))/$I$2/60),"0")&amp;"."&amp;TEXT(MOD((HOUR(F68)*3600+MINUTE(F68)*60+SECOND(F68))/$I$2,60),"00")&amp;"/km"</f>
        <v>4.06/km</v>
      </c>
      <c r="H68" s="10">
        <f t="shared" si="2"/>
        <v>0.007592592592592588</v>
      </c>
      <c r="I68" s="10">
        <f>F68-INDEX($F$4:$F$858,MATCH(D68,$D$4:$D$858,0))</f>
        <v>0.005196759259259255</v>
      </c>
    </row>
    <row r="69" spans="1:9" s="1" customFormat="1" ht="15" customHeight="1">
      <c r="A69" s="9">
        <v>66</v>
      </c>
      <c r="B69" s="39" t="s">
        <v>220</v>
      </c>
      <c r="C69" s="39" t="s">
        <v>96</v>
      </c>
      <c r="D69" s="42" t="s">
        <v>54</v>
      </c>
      <c r="E69" s="39" t="s">
        <v>166</v>
      </c>
      <c r="F69" s="45">
        <v>0.02431712962962963</v>
      </c>
      <c r="G69" s="9" t="str">
        <f t="shared" si="3"/>
        <v>4.07/km</v>
      </c>
      <c r="H69" s="10">
        <f t="shared" si="2"/>
        <v>0.007685185185185184</v>
      </c>
      <c r="I69" s="10">
        <f>F69-INDEX($F$4:$F$858,MATCH(D69,$D$4:$D$858,0))</f>
        <v>0.003888888888888886</v>
      </c>
    </row>
    <row r="70" spans="1:9" s="1" customFormat="1" ht="15" customHeight="1">
      <c r="A70" s="9">
        <v>67</v>
      </c>
      <c r="B70" s="39" t="s">
        <v>221</v>
      </c>
      <c r="C70" s="39" t="s">
        <v>11</v>
      </c>
      <c r="D70" s="42" t="s">
        <v>78</v>
      </c>
      <c r="E70" s="39" t="s">
        <v>48</v>
      </c>
      <c r="F70" s="45">
        <v>0.02431712962962963</v>
      </c>
      <c r="G70" s="9" t="str">
        <f t="shared" si="3"/>
        <v>4.07/km</v>
      </c>
      <c r="H70" s="10">
        <f t="shared" si="2"/>
        <v>0.007685185185185184</v>
      </c>
      <c r="I70" s="10">
        <f>F70-INDEX($F$4:$F$858,MATCH(D70,$D$4:$D$858,0))</f>
        <v>0.0005555555555555557</v>
      </c>
    </row>
    <row r="71" spans="1:9" s="1" customFormat="1" ht="15" customHeight="1">
      <c r="A71" s="9">
        <v>68</v>
      </c>
      <c r="B71" s="39" t="s">
        <v>80</v>
      </c>
      <c r="C71" s="39" t="s">
        <v>27</v>
      </c>
      <c r="D71" s="42" t="s">
        <v>51</v>
      </c>
      <c r="E71" s="39" t="s">
        <v>185</v>
      </c>
      <c r="F71" s="45">
        <v>0.024363425925925927</v>
      </c>
      <c r="G71" s="9" t="str">
        <f t="shared" si="3"/>
        <v>4.08/km</v>
      </c>
      <c r="H71" s="10">
        <f t="shared" si="2"/>
        <v>0.0077314814814814815</v>
      </c>
      <c r="I71" s="10">
        <f>F71-INDEX($F$4:$F$858,MATCH(D71,$D$4:$D$858,0))</f>
        <v>0.004421296296296298</v>
      </c>
    </row>
    <row r="72" spans="1:9" s="1" customFormat="1" ht="15" customHeight="1">
      <c r="A72" s="9">
        <v>69</v>
      </c>
      <c r="B72" s="39" t="s">
        <v>94</v>
      </c>
      <c r="C72" s="39" t="s">
        <v>14</v>
      </c>
      <c r="D72" s="42" t="s">
        <v>51</v>
      </c>
      <c r="E72" s="39" t="s">
        <v>169</v>
      </c>
      <c r="F72" s="45">
        <v>0.024375</v>
      </c>
      <c r="G72" s="9" t="str">
        <f t="shared" si="3"/>
        <v>4.08/km</v>
      </c>
      <c r="H72" s="10">
        <f t="shared" si="2"/>
        <v>0.007743055555555555</v>
      </c>
      <c r="I72" s="10">
        <f>F72-INDEX($F$4:$F$858,MATCH(D72,$D$4:$D$858,0))</f>
        <v>0.004432870370370372</v>
      </c>
    </row>
    <row r="73" spans="1:9" s="1" customFormat="1" ht="15" customHeight="1">
      <c r="A73" s="9">
        <v>70</v>
      </c>
      <c r="B73" s="39" t="s">
        <v>129</v>
      </c>
      <c r="C73" s="39" t="s">
        <v>144</v>
      </c>
      <c r="D73" s="42" t="s">
        <v>51</v>
      </c>
      <c r="E73" s="39" t="s">
        <v>183</v>
      </c>
      <c r="F73" s="45">
        <v>0.024386574074074074</v>
      </c>
      <c r="G73" s="9" t="str">
        <f t="shared" si="3"/>
        <v>4.08/km</v>
      </c>
      <c r="H73" s="10">
        <f t="shared" si="2"/>
        <v>0.007754629629629629</v>
      </c>
      <c r="I73" s="10">
        <f>F73-INDEX($F$4:$F$858,MATCH(D73,$D$4:$D$858,0))</f>
        <v>0.004444444444444445</v>
      </c>
    </row>
    <row r="74" spans="1:9" s="1" customFormat="1" ht="15" customHeight="1">
      <c r="A74" s="9">
        <v>71</v>
      </c>
      <c r="B74" s="39" t="s">
        <v>222</v>
      </c>
      <c r="C74" s="39" t="s">
        <v>223</v>
      </c>
      <c r="D74" s="42" t="s">
        <v>51</v>
      </c>
      <c r="E74" s="39" t="s">
        <v>185</v>
      </c>
      <c r="F74" s="45">
        <v>0.024398148148148145</v>
      </c>
      <c r="G74" s="9" t="str">
        <f t="shared" si="3"/>
        <v>4.08/km</v>
      </c>
      <c r="H74" s="10">
        <f t="shared" si="2"/>
        <v>0.007766203703703699</v>
      </c>
      <c r="I74" s="10">
        <f>F74-INDEX($F$4:$F$858,MATCH(D74,$D$4:$D$858,0))</f>
        <v>0.004456018518518515</v>
      </c>
    </row>
    <row r="75" spans="1:9" s="1" customFormat="1" ht="15" customHeight="1">
      <c r="A75" s="9">
        <v>72</v>
      </c>
      <c r="B75" s="39" t="s">
        <v>224</v>
      </c>
      <c r="C75" s="39" t="s">
        <v>101</v>
      </c>
      <c r="D75" s="42" t="s">
        <v>149</v>
      </c>
      <c r="E75" s="39" t="s">
        <v>48</v>
      </c>
      <c r="F75" s="45">
        <v>0.024398148148148145</v>
      </c>
      <c r="G75" s="9" t="str">
        <f t="shared" si="3"/>
        <v>4.08/km</v>
      </c>
      <c r="H75" s="10">
        <f t="shared" si="2"/>
        <v>0.007766203703703699</v>
      </c>
      <c r="I75" s="10">
        <f>F75-INDEX($F$4:$F$858,MATCH(D75,$D$4:$D$858,0))</f>
        <v>0.007766203703703699</v>
      </c>
    </row>
    <row r="76" spans="1:9" s="1" customFormat="1" ht="15" customHeight="1">
      <c r="A76" s="9">
        <v>73</v>
      </c>
      <c r="B76" s="39" t="s">
        <v>91</v>
      </c>
      <c r="C76" s="39" t="s">
        <v>15</v>
      </c>
      <c r="D76" s="42" t="s">
        <v>78</v>
      </c>
      <c r="E76" s="39" t="s">
        <v>165</v>
      </c>
      <c r="F76" s="45">
        <v>0.024502314814814814</v>
      </c>
      <c r="G76" s="9" t="str">
        <f t="shared" si="3"/>
        <v>4.09/km</v>
      </c>
      <c r="H76" s="10">
        <f t="shared" si="2"/>
        <v>0.007870370370370368</v>
      </c>
      <c r="I76" s="10">
        <f>F76-INDEX($F$4:$F$858,MATCH(D76,$D$4:$D$858,0))</f>
        <v>0.0007407407407407397</v>
      </c>
    </row>
    <row r="77" spans="1:9" s="1" customFormat="1" ht="15" customHeight="1">
      <c r="A77" s="9">
        <v>74</v>
      </c>
      <c r="B77" s="39" t="s">
        <v>225</v>
      </c>
      <c r="C77" s="39" t="s">
        <v>31</v>
      </c>
      <c r="D77" s="42" t="s">
        <v>47</v>
      </c>
      <c r="E77" s="39" t="s">
        <v>173</v>
      </c>
      <c r="F77" s="45">
        <v>0.024745370370370372</v>
      </c>
      <c r="G77" s="9" t="str">
        <f t="shared" si="3"/>
        <v>4.12/km</v>
      </c>
      <c r="H77" s="10">
        <f t="shared" si="2"/>
        <v>0.008113425925925927</v>
      </c>
      <c r="I77" s="10">
        <f>F77-INDEX($F$4:$F$858,MATCH(D77,$D$4:$D$858,0))</f>
        <v>0.007766203703703706</v>
      </c>
    </row>
    <row r="78" spans="1:9" s="1" customFormat="1" ht="15" customHeight="1">
      <c r="A78" s="9">
        <v>75</v>
      </c>
      <c r="B78" s="39" t="s">
        <v>128</v>
      </c>
      <c r="C78" s="39" t="s">
        <v>12</v>
      </c>
      <c r="D78" s="42" t="s">
        <v>49</v>
      </c>
      <c r="E78" s="39" t="s">
        <v>157</v>
      </c>
      <c r="F78" s="45">
        <v>0.024756944444444443</v>
      </c>
      <c r="G78" s="9" t="str">
        <f t="shared" si="3"/>
        <v>4.12/km</v>
      </c>
      <c r="H78" s="10">
        <f t="shared" si="2"/>
        <v>0.008124999999999997</v>
      </c>
      <c r="I78" s="10">
        <f>F78-INDEX($F$4:$F$858,MATCH(D78,$D$4:$D$858,0))</f>
        <v>0.005729166666666664</v>
      </c>
    </row>
    <row r="79" spans="1:9" s="1" customFormat="1" ht="15" customHeight="1">
      <c r="A79" s="9">
        <v>76</v>
      </c>
      <c r="B79" s="39" t="s">
        <v>226</v>
      </c>
      <c r="C79" s="39" t="s">
        <v>227</v>
      </c>
      <c r="D79" s="42" t="s">
        <v>49</v>
      </c>
      <c r="E79" s="39" t="s">
        <v>165</v>
      </c>
      <c r="F79" s="45">
        <v>0.024907407407407406</v>
      </c>
      <c r="G79" s="9" t="str">
        <f t="shared" si="3"/>
        <v>4.13/km</v>
      </c>
      <c r="H79" s="10">
        <f aca="true" t="shared" si="4" ref="H79:H102">F79-$F$4</f>
        <v>0.00827546296296296</v>
      </c>
      <c r="I79" s="10">
        <f>F79-INDEX($F$4:$F$858,MATCH(D79,$D$4:$D$858,0))</f>
        <v>0.005879629629629627</v>
      </c>
    </row>
    <row r="80" spans="1:9" s="3" customFormat="1" ht="15" customHeight="1">
      <c r="A80" s="9">
        <v>77</v>
      </c>
      <c r="B80" s="39" t="s">
        <v>98</v>
      </c>
      <c r="C80" s="39" t="s">
        <v>11</v>
      </c>
      <c r="D80" s="42" t="s">
        <v>62</v>
      </c>
      <c r="E80" s="39" t="s">
        <v>157</v>
      </c>
      <c r="F80" s="45">
        <v>0.02494212962962963</v>
      </c>
      <c r="G80" s="9" t="str">
        <f t="shared" si="3"/>
        <v>4.14/km</v>
      </c>
      <c r="H80" s="10">
        <f t="shared" si="4"/>
        <v>0.008310185185185184</v>
      </c>
      <c r="I80" s="10">
        <f>F80-INDEX($F$4:$F$858,MATCH(D80,$D$4:$D$858,0))</f>
        <v>0.0046643518518518536</v>
      </c>
    </row>
    <row r="81" spans="1:9" ht="15" customHeight="1">
      <c r="A81" s="9">
        <v>78</v>
      </c>
      <c r="B81" s="39" t="s">
        <v>99</v>
      </c>
      <c r="C81" s="39" t="s">
        <v>76</v>
      </c>
      <c r="D81" s="42" t="s">
        <v>51</v>
      </c>
      <c r="E81" s="39" t="s">
        <v>171</v>
      </c>
      <c r="F81" s="45">
        <v>0.02497685185185185</v>
      </c>
      <c r="G81" s="9" t="str">
        <f t="shared" si="3"/>
        <v>4.14/km</v>
      </c>
      <c r="H81" s="10">
        <f t="shared" si="4"/>
        <v>0.008344907407407405</v>
      </c>
      <c r="I81" s="10">
        <f>F81-INDEX($F$4:$F$858,MATCH(D81,$D$4:$D$858,0))</f>
        <v>0.005034722222222222</v>
      </c>
    </row>
    <row r="82" spans="1:9" ht="15" customHeight="1">
      <c r="A82" s="9">
        <v>79</v>
      </c>
      <c r="B82" s="39" t="s">
        <v>228</v>
      </c>
      <c r="C82" s="39" t="s">
        <v>24</v>
      </c>
      <c r="D82" s="42" t="s">
        <v>149</v>
      </c>
      <c r="E82" s="39" t="s">
        <v>169</v>
      </c>
      <c r="F82" s="45">
        <v>0.024988425925925928</v>
      </c>
      <c r="G82" s="9" t="str">
        <f t="shared" si="3"/>
        <v>4.14/km</v>
      </c>
      <c r="H82" s="10">
        <f t="shared" si="4"/>
        <v>0.008356481481481482</v>
      </c>
      <c r="I82" s="10">
        <f>F82-INDEX($F$4:$F$858,MATCH(D82,$D$4:$D$858,0))</f>
        <v>0.008356481481481482</v>
      </c>
    </row>
    <row r="83" spans="1:9" ht="15" customHeight="1">
      <c r="A83" s="9">
        <v>80</v>
      </c>
      <c r="B83" s="39" t="s">
        <v>92</v>
      </c>
      <c r="C83" s="39" t="s">
        <v>93</v>
      </c>
      <c r="D83" s="42" t="s">
        <v>54</v>
      </c>
      <c r="E83" s="39" t="s">
        <v>185</v>
      </c>
      <c r="F83" s="45">
        <v>0.025034722222222222</v>
      </c>
      <c r="G83" s="9" t="str">
        <f t="shared" si="3"/>
        <v>4.14/km</v>
      </c>
      <c r="H83" s="10">
        <f t="shared" si="4"/>
        <v>0.008402777777777776</v>
      </c>
      <c r="I83" s="10">
        <f>F83-INDEX($F$4:$F$858,MATCH(D83,$D$4:$D$858,0))</f>
        <v>0.004606481481481479</v>
      </c>
    </row>
    <row r="84" spans="1:9" ht="15" customHeight="1">
      <c r="A84" s="9">
        <v>81</v>
      </c>
      <c r="B84" s="39" t="s">
        <v>229</v>
      </c>
      <c r="C84" s="39" t="s">
        <v>230</v>
      </c>
      <c r="D84" s="42" t="s">
        <v>64</v>
      </c>
      <c r="E84" s="39" t="s">
        <v>231</v>
      </c>
      <c r="F84" s="45">
        <v>0.02508101851851852</v>
      </c>
      <c r="G84" s="9" t="str">
        <f t="shared" si="3"/>
        <v>4.15/km</v>
      </c>
      <c r="H84" s="10">
        <f t="shared" si="4"/>
        <v>0.008449074074074074</v>
      </c>
      <c r="I84" s="10">
        <f>F84-INDEX($F$4:$F$858,MATCH(D84,$D$4:$D$858,0))</f>
        <v>0.0027314814814814875</v>
      </c>
    </row>
    <row r="85" spans="1:9" ht="15" customHeight="1">
      <c r="A85" s="9">
        <v>82</v>
      </c>
      <c r="B85" s="39" t="s">
        <v>97</v>
      </c>
      <c r="C85" s="39" t="s">
        <v>22</v>
      </c>
      <c r="D85" s="42" t="s">
        <v>54</v>
      </c>
      <c r="E85" s="39" t="s">
        <v>185</v>
      </c>
      <c r="F85" s="45">
        <v>0.025243055555555557</v>
      </c>
      <c r="G85" s="9" t="str">
        <f t="shared" si="3"/>
        <v>4.17/km</v>
      </c>
      <c r="H85" s="10">
        <f t="shared" si="4"/>
        <v>0.008611111111111111</v>
      </c>
      <c r="I85" s="10">
        <f>F85-INDEX($F$4:$F$858,MATCH(D85,$D$4:$D$858,0))</f>
        <v>0.0048148148148148134</v>
      </c>
    </row>
    <row r="86" spans="1:9" ht="15" customHeight="1">
      <c r="A86" s="9">
        <v>83</v>
      </c>
      <c r="B86" s="39" t="s">
        <v>232</v>
      </c>
      <c r="C86" s="39" t="s">
        <v>233</v>
      </c>
      <c r="D86" s="42" t="s">
        <v>179</v>
      </c>
      <c r="E86" s="39" t="s">
        <v>165</v>
      </c>
      <c r="F86" s="45">
        <v>0.02525462962962963</v>
      </c>
      <c r="G86" s="9" t="str">
        <f t="shared" si="3"/>
        <v>4.17/km</v>
      </c>
      <c r="H86" s="10">
        <f t="shared" si="4"/>
        <v>0.008622685185185185</v>
      </c>
      <c r="I86" s="10">
        <f>F86-INDEX($F$4:$F$858,MATCH(D86,$D$4:$D$858,0))</f>
        <v>0.004687500000000001</v>
      </c>
    </row>
    <row r="87" spans="1:9" ht="15" customHeight="1">
      <c r="A87" s="9">
        <v>84</v>
      </c>
      <c r="B87" s="39" t="s">
        <v>98</v>
      </c>
      <c r="C87" s="39" t="s">
        <v>76</v>
      </c>
      <c r="D87" s="42" t="s">
        <v>108</v>
      </c>
      <c r="E87" s="39" t="s">
        <v>157</v>
      </c>
      <c r="F87" s="45">
        <v>0.025451388888888888</v>
      </c>
      <c r="G87" s="9" t="str">
        <f t="shared" si="3"/>
        <v>4.19/km</v>
      </c>
      <c r="H87" s="10">
        <f t="shared" si="4"/>
        <v>0.008819444444444442</v>
      </c>
      <c r="I87" s="10">
        <f>F87-INDEX($F$4:$F$858,MATCH(D87,$D$4:$D$858,0))</f>
        <v>0</v>
      </c>
    </row>
    <row r="88" spans="1:9" ht="15" customHeight="1">
      <c r="A88" s="9">
        <v>85</v>
      </c>
      <c r="B88" s="39" t="s">
        <v>100</v>
      </c>
      <c r="C88" s="39" t="s">
        <v>16</v>
      </c>
      <c r="D88" s="42" t="s">
        <v>49</v>
      </c>
      <c r="E88" s="39" t="s">
        <v>185</v>
      </c>
      <c r="F88" s="45">
        <v>0.025474537037037035</v>
      </c>
      <c r="G88" s="9" t="str">
        <f t="shared" si="3"/>
        <v>4.19/km</v>
      </c>
      <c r="H88" s="10">
        <f t="shared" si="4"/>
        <v>0.00884259259259259</v>
      </c>
      <c r="I88" s="10">
        <f>F88-INDEX($F$4:$F$858,MATCH(D88,$D$4:$D$858,0))</f>
        <v>0.006446759259259256</v>
      </c>
    </row>
    <row r="89" spans="1:9" ht="15" customHeight="1">
      <c r="A89" s="9">
        <v>86</v>
      </c>
      <c r="B89" s="39" t="s">
        <v>143</v>
      </c>
      <c r="C89" s="39" t="s">
        <v>12</v>
      </c>
      <c r="D89" s="42" t="s">
        <v>51</v>
      </c>
      <c r="E89" s="39" t="s">
        <v>165</v>
      </c>
      <c r="F89" s="45">
        <v>0.02549768518518519</v>
      </c>
      <c r="G89" s="9" t="str">
        <f t="shared" si="3"/>
        <v>4.19/km</v>
      </c>
      <c r="H89" s="10">
        <f t="shared" si="4"/>
        <v>0.008865740740740743</v>
      </c>
      <c r="I89" s="10">
        <f>F89-INDEX($F$4:$F$858,MATCH(D89,$D$4:$D$858,0))</f>
        <v>0.00555555555555556</v>
      </c>
    </row>
    <row r="90" spans="1:9" ht="15" customHeight="1">
      <c r="A90" s="9">
        <v>87</v>
      </c>
      <c r="B90" s="39" t="s">
        <v>130</v>
      </c>
      <c r="C90" s="39" t="s">
        <v>131</v>
      </c>
      <c r="D90" s="42" t="s">
        <v>89</v>
      </c>
      <c r="E90" s="39" t="s">
        <v>183</v>
      </c>
      <c r="F90" s="45">
        <v>0.025532407407407406</v>
      </c>
      <c r="G90" s="9" t="str">
        <f t="shared" si="3"/>
        <v>4.20/km</v>
      </c>
      <c r="H90" s="10">
        <f t="shared" si="4"/>
        <v>0.00890046296296296</v>
      </c>
      <c r="I90" s="10">
        <f>F90-INDEX($F$4:$F$858,MATCH(D90,$D$4:$D$858,0))</f>
        <v>0</v>
      </c>
    </row>
    <row r="91" spans="1:9" ht="15" customHeight="1">
      <c r="A91" s="9">
        <v>88</v>
      </c>
      <c r="B91" s="39" t="s">
        <v>234</v>
      </c>
      <c r="C91" s="39" t="s">
        <v>76</v>
      </c>
      <c r="D91" s="42" t="s">
        <v>62</v>
      </c>
      <c r="E91" s="39" t="s">
        <v>183</v>
      </c>
      <c r="F91" s="45">
        <v>0.02613425925925926</v>
      </c>
      <c r="G91" s="9" t="str">
        <f t="shared" si="3"/>
        <v>4.26/km</v>
      </c>
      <c r="H91" s="10">
        <f t="shared" si="4"/>
        <v>0.009502314814814814</v>
      </c>
      <c r="I91" s="10">
        <f>F91-INDEX($F$4:$F$858,MATCH(D91,$D$4:$D$858,0))</f>
        <v>0.005856481481481483</v>
      </c>
    </row>
    <row r="92" spans="1:9" ht="15" customHeight="1">
      <c r="A92" s="9">
        <v>89</v>
      </c>
      <c r="B92" s="39" t="s">
        <v>235</v>
      </c>
      <c r="C92" s="39" t="s">
        <v>15</v>
      </c>
      <c r="D92" s="42" t="s">
        <v>51</v>
      </c>
      <c r="E92" s="39" t="s">
        <v>182</v>
      </c>
      <c r="F92" s="45">
        <v>0.02613425925925926</v>
      </c>
      <c r="G92" s="9" t="str">
        <f t="shared" si="3"/>
        <v>4.26/km</v>
      </c>
      <c r="H92" s="10">
        <f t="shared" si="4"/>
        <v>0.009502314814814814</v>
      </c>
      <c r="I92" s="10">
        <f>F92-INDEX($F$4:$F$858,MATCH(D92,$D$4:$D$858,0))</f>
        <v>0.006192129629629631</v>
      </c>
    </row>
    <row r="93" spans="1:9" ht="15" customHeight="1">
      <c r="A93" s="9">
        <v>90</v>
      </c>
      <c r="B93" s="39" t="s">
        <v>160</v>
      </c>
      <c r="C93" s="39" t="s">
        <v>11</v>
      </c>
      <c r="D93" s="42" t="s">
        <v>62</v>
      </c>
      <c r="E93" s="39" t="s">
        <v>166</v>
      </c>
      <c r="F93" s="45">
        <v>0.02631944444444444</v>
      </c>
      <c r="G93" s="9" t="str">
        <f t="shared" si="3"/>
        <v>4.28/km</v>
      </c>
      <c r="H93" s="10">
        <f t="shared" si="4"/>
        <v>0.009687499999999995</v>
      </c>
      <c r="I93" s="10">
        <f>F93-INDEX($F$4:$F$858,MATCH(D93,$D$4:$D$858,0))</f>
        <v>0.006041666666666664</v>
      </c>
    </row>
    <row r="94" spans="1:9" ht="15" customHeight="1">
      <c r="A94" s="9">
        <v>91</v>
      </c>
      <c r="B94" s="39" t="s">
        <v>107</v>
      </c>
      <c r="C94" s="39" t="s">
        <v>34</v>
      </c>
      <c r="D94" s="42" t="s">
        <v>108</v>
      </c>
      <c r="E94" s="39" t="s">
        <v>165</v>
      </c>
      <c r="F94" s="45">
        <v>0.026377314814814815</v>
      </c>
      <c r="G94" s="9" t="str">
        <f t="shared" si="3"/>
        <v>4.28/km</v>
      </c>
      <c r="H94" s="10">
        <f t="shared" si="4"/>
        <v>0.00974537037037037</v>
      </c>
      <c r="I94" s="10">
        <f>F94-INDEX($F$4:$F$858,MATCH(D94,$D$4:$D$858,0))</f>
        <v>0.0009259259259259273</v>
      </c>
    </row>
    <row r="95" spans="1:9" ht="15" customHeight="1">
      <c r="A95" s="9">
        <v>92</v>
      </c>
      <c r="B95" s="39" t="s">
        <v>105</v>
      </c>
      <c r="C95" s="39" t="s">
        <v>106</v>
      </c>
      <c r="D95" s="42" t="s">
        <v>54</v>
      </c>
      <c r="E95" s="39" t="s">
        <v>52</v>
      </c>
      <c r="F95" s="45">
        <v>0.026412037037037036</v>
      </c>
      <c r="G95" s="9" t="str">
        <f t="shared" si="3"/>
        <v>4.28/km</v>
      </c>
      <c r="H95" s="10">
        <f t="shared" si="4"/>
        <v>0.00978009259259259</v>
      </c>
      <c r="I95" s="10">
        <f>F95-INDEX($F$4:$F$858,MATCH(D95,$D$4:$D$858,0))</f>
        <v>0.005983796296296293</v>
      </c>
    </row>
    <row r="96" spans="1:9" ht="15" customHeight="1">
      <c r="A96" s="9">
        <v>93</v>
      </c>
      <c r="B96" s="39" t="s">
        <v>103</v>
      </c>
      <c r="C96" s="39" t="s">
        <v>104</v>
      </c>
      <c r="D96" s="42" t="s">
        <v>179</v>
      </c>
      <c r="E96" s="39" t="s">
        <v>173</v>
      </c>
      <c r="F96" s="45">
        <v>0.02670138888888889</v>
      </c>
      <c r="G96" s="9" t="str">
        <f t="shared" si="3"/>
        <v>4.31/km</v>
      </c>
      <c r="H96" s="10">
        <f t="shared" si="4"/>
        <v>0.010069444444444443</v>
      </c>
      <c r="I96" s="10">
        <f>F96-INDEX($F$4:$F$858,MATCH(D96,$D$4:$D$858,0))</f>
        <v>0.0061342592592592594</v>
      </c>
    </row>
    <row r="97" spans="1:9" ht="15" customHeight="1">
      <c r="A97" s="9">
        <v>94</v>
      </c>
      <c r="B97" s="39" t="s">
        <v>132</v>
      </c>
      <c r="C97" s="39" t="s">
        <v>11</v>
      </c>
      <c r="D97" s="42" t="s">
        <v>54</v>
      </c>
      <c r="E97" s="39" t="s">
        <v>161</v>
      </c>
      <c r="F97" s="45">
        <v>0.02681712962962963</v>
      </c>
      <c r="G97" s="9" t="str">
        <f t="shared" si="3"/>
        <v>4.33/km</v>
      </c>
      <c r="H97" s="10">
        <f t="shared" si="4"/>
        <v>0.010185185185185186</v>
      </c>
      <c r="I97" s="10">
        <f>F97-INDEX($F$4:$F$858,MATCH(D97,$D$4:$D$858,0))</f>
        <v>0.006388888888888888</v>
      </c>
    </row>
    <row r="98" spans="1:9" ht="15" customHeight="1">
      <c r="A98" s="9">
        <v>95</v>
      </c>
      <c r="B98" s="39" t="s">
        <v>111</v>
      </c>
      <c r="C98" s="39" t="s">
        <v>112</v>
      </c>
      <c r="D98" s="42" t="s">
        <v>54</v>
      </c>
      <c r="E98" s="39" t="s">
        <v>185</v>
      </c>
      <c r="F98" s="45">
        <v>0.02684027777777778</v>
      </c>
      <c r="G98" s="9" t="str">
        <f t="shared" si="3"/>
        <v>4.33/km</v>
      </c>
      <c r="H98" s="10">
        <f t="shared" si="4"/>
        <v>0.010208333333333333</v>
      </c>
      <c r="I98" s="10">
        <f>F98-INDEX($F$4:$F$858,MATCH(D98,$D$4:$D$858,0))</f>
        <v>0.0064120370370370355</v>
      </c>
    </row>
    <row r="99" spans="1:9" ht="15" customHeight="1">
      <c r="A99" s="9">
        <v>96</v>
      </c>
      <c r="B99" s="39" t="s">
        <v>133</v>
      </c>
      <c r="C99" s="39" t="s">
        <v>40</v>
      </c>
      <c r="D99" s="42" t="s">
        <v>179</v>
      </c>
      <c r="E99" s="39" t="s">
        <v>173</v>
      </c>
      <c r="F99" s="45">
        <v>0.02685185185185185</v>
      </c>
      <c r="G99" s="9" t="str">
        <f t="shared" si="3"/>
        <v>4.33/km</v>
      </c>
      <c r="H99" s="10">
        <f t="shared" si="4"/>
        <v>0.010219907407407403</v>
      </c>
      <c r="I99" s="10">
        <f>F99-INDEX($F$4:$F$858,MATCH(D99,$D$4:$D$858,0))</f>
        <v>0.006284722222222219</v>
      </c>
    </row>
    <row r="100" spans="1:9" ht="15" customHeight="1">
      <c r="A100" s="9">
        <v>97</v>
      </c>
      <c r="B100" s="39" t="s">
        <v>124</v>
      </c>
      <c r="C100" s="39" t="s">
        <v>146</v>
      </c>
      <c r="D100" s="42" t="s">
        <v>179</v>
      </c>
      <c r="E100" s="39" t="s">
        <v>185</v>
      </c>
      <c r="F100" s="45">
        <v>0.02710648148148148</v>
      </c>
      <c r="G100" s="9" t="str">
        <f t="shared" si="3"/>
        <v>4.36/km</v>
      </c>
      <c r="H100" s="10">
        <f t="shared" si="4"/>
        <v>0.010474537037037036</v>
      </c>
      <c r="I100" s="10">
        <f>F100-INDEX($F$4:$F$858,MATCH(D100,$D$4:$D$858,0))</f>
        <v>0.006539351851851852</v>
      </c>
    </row>
    <row r="101" spans="1:9" ht="15" customHeight="1">
      <c r="A101" s="9">
        <v>98</v>
      </c>
      <c r="B101" s="39" t="s">
        <v>236</v>
      </c>
      <c r="C101" s="39" t="s">
        <v>81</v>
      </c>
      <c r="D101" s="42" t="s">
        <v>63</v>
      </c>
      <c r="E101" s="39" t="s">
        <v>215</v>
      </c>
      <c r="F101" s="45">
        <v>0.0271875</v>
      </c>
      <c r="G101" s="9" t="str">
        <f t="shared" si="3"/>
        <v>4.36/km</v>
      </c>
      <c r="H101" s="10">
        <f aca="true" t="shared" si="5" ref="H101:H128">F101-$F$4</f>
        <v>0.010555555555555554</v>
      </c>
      <c r="I101" s="10">
        <f aca="true" t="shared" si="6" ref="I101:I128">F101-INDEX($F$4:$F$858,MATCH(D101,$D$4:$D$858,0))</f>
        <v>0</v>
      </c>
    </row>
    <row r="102" spans="1:9" ht="15" customHeight="1">
      <c r="A102" s="9">
        <v>99</v>
      </c>
      <c r="B102" s="39" t="s">
        <v>237</v>
      </c>
      <c r="C102" s="39" t="s">
        <v>28</v>
      </c>
      <c r="D102" s="42" t="s">
        <v>149</v>
      </c>
      <c r="E102" s="39" t="s">
        <v>169</v>
      </c>
      <c r="F102" s="45">
        <v>0.027442129629629632</v>
      </c>
      <c r="G102" s="9" t="str">
        <f t="shared" si="3"/>
        <v>4.39/km</v>
      </c>
      <c r="H102" s="10">
        <f t="shared" si="5"/>
        <v>0.010810185185185187</v>
      </c>
      <c r="I102" s="10">
        <f t="shared" si="6"/>
        <v>0.010810185185185187</v>
      </c>
    </row>
    <row r="103" spans="1:9" ht="15" customHeight="1">
      <c r="A103" s="9">
        <v>100</v>
      </c>
      <c r="B103" s="39" t="s">
        <v>110</v>
      </c>
      <c r="C103" s="39" t="s">
        <v>13</v>
      </c>
      <c r="D103" s="42" t="s">
        <v>102</v>
      </c>
      <c r="E103" s="39" t="s">
        <v>165</v>
      </c>
      <c r="F103" s="45">
        <v>0.027557870370370368</v>
      </c>
      <c r="G103" s="9" t="str">
        <f t="shared" si="3"/>
        <v>4.40/km</v>
      </c>
      <c r="H103" s="10">
        <f t="shared" si="5"/>
        <v>0.010925925925925922</v>
      </c>
      <c r="I103" s="10">
        <f t="shared" si="6"/>
        <v>0</v>
      </c>
    </row>
    <row r="104" spans="1:9" ht="15" customHeight="1">
      <c r="A104" s="9">
        <v>101</v>
      </c>
      <c r="B104" s="39" t="s">
        <v>145</v>
      </c>
      <c r="C104" s="39" t="s">
        <v>20</v>
      </c>
      <c r="D104" s="42" t="s">
        <v>149</v>
      </c>
      <c r="E104" s="39" t="s">
        <v>238</v>
      </c>
      <c r="F104" s="45">
        <v>0.027627314814814813</v>
      </c>
      <c r="G104" s="9" t="str">
        <f t="shared" si="3"/>
        <v>4.41/km</v>
      </c>
      <c r="H104" s="10">
        <f t="shared" si="5"/>
        <v>0.010995370370370367</v>
      </c>
      <c r="I104" s="10">
        <f t="shared" si="6"/>
        <v>0.010995370370370367</v>
      </c>
    </row>
    <row r="105" spans="1:9" ht="15" customHeight="1">
      <c r="A105" s="9">
        <v>102</v>
      </c>
      <c r="B105" s="39" t="s">
        <v>239</v>
      </c>
      <c r="C105" s="39" t="s">
        <v>240</v>
      </c>
      <c r="D105" s="42" t="s">
        <v>118</v>
      </c>
      <c r="E105" s="39" t="s">
        <v>183</v>
      </c>
      <c r="F105" s="45">
        <v>0.028113425925925927</v>
      </c>
      <c r="G105" s="9" t="str">
        <f t="shared" si="3"/>
        <v>4.46/km</v>
      </c>
      <c r="H105" s="10">
        <f t="shared" si="5"/>
        <v>0.011481481481481481</v>
      </c>
      <c r="I105" s="10">
        <f t="shared" si="6"/>
        <v>0</v>
      </c>
    </row>
    <row r="106" spans="1:9" ht="15" customHeight="1">
      <c r="A106" s="9">
        <v>103</v>
      </c>
      <c r="B106" s="39" t="s">
        <v>241</v>
      </c>
      <c r="C106" s="39" t="s">
        <v>36</v>
      </c>
      <c r="D106" s="42" t="s">
        <v>89</v>
      </c>
      <c r="E106" s="39" t="s">
        <v>165</v>
      </c>
      <c r="F106" s="45">
        <v>0.028425925925925924</v>
      </c>
      <c r="G106" s="9" t="str">
        <f t="shared" si="3"/>
        <v>4.49/km</v>
      </c>
      <c r="H106" s="10">
        <f t="shared" si="5"/>
        <v>0.011793981481481478</v>
      </c>
      <c r="I106" s="10">
        <f t="shared" si="6"/>
        <v>0.0028935185185185175</v>
      </c>
    </row>
    <row r="107" spans="1:9" ht="15" customHeight="1">
      <c r="A107" s="9">
        <v>104</v>
      </c>
      <c r="B107" s="39" t="s">
        <v>242</v>
      </c>
      <c r="C107" s="39" t="s">
        <v>95</v>
      </c>
      <c r="D107" s="42" t="s">
        <v>47</v>
      </c>
      <c r="E107" s="39" t="s">
        <v>165</v>
      </c>
      <c r="F107" s="45">
        <v>0.02855324074074074</v>
      </c>
      <c r="G107" s="9" t="str">
        <f t="shared" si="3"/>
        <v>4.50/km</v>
      </c>
      <c r="H107" s="10">
        <f t="shared" si="5"/>
        <v>0.011921296296296294</v>
      </c>
      <c r="I107" s="10">
        <f t="shared" si="6"/>
        <v>0.011574074074074073</v>
      </c>
    </row>
    <row r="108" spans="1:9" ht="15" customHeight="1">
      <c r="A108" s="9">
        <v>105</v>
      </c>
      <c r="B108" s="39" t="s">
        <v>142</v>
      </c>
      <c r="C108" s="39" t="s">
        <v>135</v>
      </c>
      <c r="D108" s="42" t="s">
        <v>51</v>
      </c>
      <c r="E108" s="39" t="s">
        <v>166</v>
      </c>
      <c r="F108" s="45">
        <v>0.028564814814814817</v>
      </c>
      <c r="G108" s="9" t="str">
        <f t="shared" si="3"/>
        <v>4.50/km</v>
      </c>
      <c r="H108" s="10">
        <f t="shared" si="5"/>
        <v>0.011932870370370371</v>
      </c>
      <c r="I108" s="10">
        <f t="shared" si="6"/>
        <v>0.008622685185185188</v>
      </c>
    </row>
    <row r="109" spans="1:9" ht="15" customHeight="1">
      <c r="A109" s="9">
        <v>106</v>
      </c>
      <c r="B109" s="39" t="s">
        <v>109</v>
      </c>
      <c r="C109" s="39" t="s">
        <v>104</v>
      </c>
      <c r="D109" s="42" t="s">
        <v>64</v>
      </c>
      <c r="E109" s="39" t="s">
        <v>157</v>
      </c>
      <c r="F109" s="45">
        <v>0.028703703703703703</v>
      </c>
      <c r="G109" s="9" t="str">
        <f t="shared" si="3"/>
        <v>4.52/km</v>
      </c>
      <c r="H109" s="10">
        <f t="shared" si="5"/>
        <v>0.012071759259259258</v>
      </c>
      <c r="I109" s="10">
        <f t="shared" si="6"/>
        <v>0.006354166666666671</v>
      </c>
    </row>
    <row r="110" spans="1:9" ht="15" customHeight="1">
      <c r="A110" s="9">
        <v>107</v>
      </c>
      <c r="B110" s="39" t="s">
        <v>114</v>
      </c>
      <c r="C110" s="39" t="s">
        <v>14</v>
      </c>
      <c r="D110" s="42" t="s">
        <v>49</v>
      </c>
      <c r="E110" s="39" t="s">
        <v>173</v>
      </c>
      <c r="F110" s="45">
        <v>0.02871527777777778</v>
      </c>
      <c r="G110" s="9" t="str">
        <f t="shared" si="3"/>
        <v>4.52/km</v>
      </c>
      <c r="H110" s="10">
        <f t="shared" si="5"/>
        <v>0.012083333333333335</v>
      </c>
      <c r="I110" s="10">
        <f t="shared" si="6"/>
        <v>0.009687500000000002</v>
      </c>
    </row>
    <row r="111" spans="1:9" ht="15" customHeight="1">
      <c r="A111" s="9">
        <v>108</v>
      </c>
      <c r="B111" s="39" t="s">
        <v>243</v>
      </c>
      <c r="C111" s="39" t="s">
        <v>244</v>
      </c>
      <c r="D111" s="42" t="s">
        <v>179</v>
      </c>
      <c r="E111" s="39" t="s">
        <v>165</v>
      </c>
      <c r="F111" s="45">
        <v>0.028761574074074075</v>
      </c>
      <c r="G111" s="9" t="str">
        <f t="shared" si="3"/>
        <v>4.52/km</v>
      </c>
      <c r="H111" s="10">
        <f t="shared" si="5"/>
        <v>0.012129629629629629</v>
      </c>
      <c r="I111" s="10">
        <f t="shared" si="6"/>
        <v>0.008194444444444445</v>
      </c>
    </row>
    <row r="112" spans="1:9" ht="15" customHeight="1">
      <c r="A112" s="9">
        <v>109</v>
      </c>
      <c r="B112" s="39" t="s">
        <v>245</v>
      </c>
      <c r="C112" s="39" t="s">
        <v>38</v>
      </c>
      <c r="D112" s="42" t="s">
        <v>149</v>
      </c>
      <c r="E112" s="39" t="s">
        <v>246</v>
      </c>
      <c r="F112" s="45">
        <v>0.02956018518518519</v>
      </c>
      <c r="G112" s="9" t="str">
        <f t="shared" si="3"/>
        <v>5.00/km</v>
      </c>
      <c r="H112" s="10">
        <f t="shared" si="5"/>
        <v>0.012928240740740744</v>
      </c>
      <c r="I112" s="10">
        <f t="shared" si="6"/>
        <v>0.012928240740740744</v>
      </c>
    </row>
    <row r="113" spans="1:9" ht="15" customHeight="1">
      <c r="A113" s="9">
        <v>110</v>
      </c>
      <c r="B113" s="39" t="s">
        <v>247</v>
      </c>
      <c r="C113" s="39" t="s">
        <v>248</v>
      </c>
      <c r="D113" s="42" t="s">
        <v>47</v>
      </c>
      <c r="E113" s="39" t="s">
        <v>52</v>
      </c>
      <c r="F113" s="45">
        <v>0.029629629629629627</v>
      </c>
      <c r="G113" s="9" t="str">
        <f t="shared" si="3"/>
        <v>5.01/km</v>
      </c>
      <c r="H113" s="10">
        <f t="shared" si="5"/>
        <v>0.012997685185185182</v>
      </c>
      <c r="I113" s="10">
        <f t="shared" si="6"/>
        <v>0.01265046296296296</v>
      </c>
    </row>
    <row r="114" spans="1:9" ht="15" customHeight="1">
      <c r="A114" s="9">
        <v>111</v>
      </c>
      <c r="B114" s="39" t="s">
        <v>249</v>
      </c>
      <c r="C114" s="39" t="s">
        <v>250</v>
      </c>
      <c r="D114" s="42" t="s">
        <v>51</v>
      </c>
      <c r="E114" s="39" t="s">
        <v>215</v>
      </c>
      <c r="F114" s="45">
        <v>0.0297337962962963</v>
      </c>
      <c r="G114" s="9" t="str">
        <f t="shared" si="3"/>
        <v>5.02/km</v>
      </c>
      <c r="H114" s="10">
        <f t="shared" si="5"/>
        <v>0.013101851851851854</v>
      </c>
      <c r="I114" s="10">
        <f t="shared" si="6"/>
        <v>0.00979166666666667</v>
      </c>
    </row>
    <row r="115" spans="1:9" ht="15" customHeight="1">
      <c r="A115" s="9">
        <v>112</v>
      </c>
      <c r="B115" s="39" t="s">
        <v>119</v>
      </c>
      <c r="C115" s="39" t="s">
        <v>120</v>
      </c>
      <c r="D115" s="42" t="s">
        <v>102</v>
      </c>
      <c r="E115" s="39" t="s">
        <v>83</v>
      </c>
      <c r="F115" s="45">
        <v>0.02990740740740741</v>
      </c>
      <c r="G115" s="9" t="str">
        <f t="shared" si="3"/>
        <v>5.04/km</v>
      </c>
      <c r="H115" s="10">
        <f t="shared" si="5"/>
        <v>0.013275462962962965</v>
      </c>
      <c r="I115" s="10">
        <f t="shared" si="6"/>
        <v>0.0023495370370370423</v>
      </c>
    </row>
    <row r="116" spans="1:9" ht="15" customHeight="1">
      <c r="A116" s="9">
        <v>113</v>
      </c>
      <c r="B116" s="39" t="s">
        <v>115</v>
      </c>
      <c r="C116" s="39" t="s">
        <v>116</v>
      </c>
      <c r="D116" s="42" t="s">
        <v>64</v>
      </c>
      <c r="E116" s="39" t="s">
        <v>185</v>
      </c>
      <c r="F116" s="45">
        <v>0.03009259259259259</v>
      </c>
      <c r="G116" s="9" t="str">
        <f t="shared" si="3"/>
        <v>5.06/km</v>
      </c>
      <c r="H116" s="10">
        <f t="shared" si="5"/>
        <v>0.013460648148148145</v>
      </c>
      <c r="I116" s="10">
        <f t="shared" si="6"/>
        <v>0.007743055555555559</v>
      </c>
    </row>
    <row r="117" spans="1:9" ht="15" customHeight="1">
      <c r="A117" s="9">
        <v>114</v>
      </c>
      <c r="B117" s="39" t="s">
        <v>148</v>
      </c>
      <c r="C117" s="39" t="s">
        <v>134</v>
      </c>
      <c r="D117" s="42" t="s">
        <v>63</v>
      </c>
      <c r="E117" s="39" t="s">
        <v>185</v>
      </c>
      <c r="F117" s="45">
        <v>0.03071759259259259</v>
      </c>
      <c r="G117" s="9" t="str">
        <f t="shared" si="3"/>
        <v>5.12/km</v>
      </c>
      <c r="H117" s="10">
        <f t="shared" si="5"/>
        <v>0.014085648148148146</v>
      </c>
      <c r="I117" s="10">
        <f t="shared" si="6"/>
        <v>0.0035300925925925916</v>
      </c>
    </row>
    <row r="118" spans="1:9" ht="15" customHeight="1">
      <c r="A118" s="9">
        <v>115</v>
      </c>
      <c r="B118" s="39" t="s">
        <v>117</v>
      </c>
      <c r="C118" s="39" t="s">
        <v>113</v>
      </c>
      <c r="D118" s="42" t="s">
        <v>118</v>
      </c>
      <c r="E118" s="39" t="s">
        <v>185</v>
      </c>
      <c r="F118" s="45">
        <v>0.030833333333333334</v>
      </c>
      <c r="G118" s="9" t="str">
        <f t="shared" si="3"/>
        <v>5.13/km</v>
      </c>
      <c r="H118" s="10">
        <f t="shared" si="5"/>
        <v>0.014201388888888888</v>
      </c>
      <c r="I118" s="10">
        <f t="shared" si="6"/>
        <v>0.002719907407407407</v>
      </c>
    </row>
    <row r="119" spans="1:9" ht="15" customHeight="1">
      <c r="A119" s="9">
        <v>116</v>
      </c>
      <c r="B119" s="39" t="s">
        <v>136</v>
      </c>
      <c r="C119" s="39" t="s">
        <v>39</v>
      </c>
      <c r="D119" s="42" t="s">
        <v>63</v>
      </c>
      <c r="E119" s="39" t="s">
        <v>185</v>
      </c>
      <c r="F119" s="45">
        <v>0.031006944444444445</v>
      </c>
      <c r="G119" s="9" t="str">
        <f t="shared" si="3"/>
        <v>5.15/km</v>
      </c>
      <c r="H119" s="10">
        <f t="shared" si="5"/>
        <v>0.014374999999999999</v>
      </c>
      <c r="I119" s="10">
        <f t="shared" si="6"/>
        <v>0.0038194444444444448</v>
      </c>
    </row>
    <row r="120" spans="1:9" ht="15" customHeight="1">
      <c r="A120" s="9">
        <v>117</v>
      </c>
      <c r="B120" s="39" t="s">
        <v>251</v>
      </c>
      <c r="C120" s="39" t="s">
        <v>22</v>
      </c>
      <c r="D120" s="42" t="s">
        <v>78</v>
      </c>
      <c r="E120" s="39" t="s">
        <v>169</v>
      </c>
      <c r="F120" s="45">
        <v>0.03226851851851852</v>
      </c>
      <c r="G120" s="9" t="str">
        <f t="shared" si="3"/>
        <v>5.28/km</v>
      </c>
      <c r="H120" s="10">
        <f t="shared" si="5"/>
        <v>0.015636574074074077</v>
      </c>
      <c r="I120" s="10">
        <f t="shared" si="6"/>
        <v>0.008506944444444449</v>
      </c>
    </row>
    <row r="121" spans="1:9" ht="15" customHeight="1">
      <c r="A121" s="9">
        <v>118</v>
      </c>
      <c r="B121" s="39" t="s">
        <v>252</v>
      </c>
      <c r="C121" s="39" t="s">
        <v>134</v>
      </c>
      <c r="D121" s="42" t="s">
        <v>89</v>
      </c>
      <c r="E121" s="39" t="s">
        <v>166</v>
      </c>
      <c r="F121" s="45">
        <v>0.03234953703703704</v>
      </c>
      <c r="G121" s="9" t="str">
        <f t="shared" si="3"/>
        <v>5.29/km</v>
      </c>
      <c r="H121" s="10">
        <f t="shared" si="5"/>
        <v>0.015717592592592592</v>
      </c>
      <c r="I121" s="10">
        <f t="shared" si="6"/>
        <v>0.006817129629629631</v>
      </c>
    </row>
    <row r="122" spans="1:9" ht="15" customHeight="1">
      <c r="A122" s="9">
        <v>119</v>
      </c>
      <c r="B122" s="39" t="s">
        <v>121</v>
      </c>
      <c r="C122" s="39" t="s">
        <v>253</v>
      </c>
      <c r="D122" s="42" t="s">
        <v>118</v>
      </c>
      <c r="E122" s="39" t="s">
        <v>185</v>
      </c>
      <c r="F122" s="45">
        <v>0.032615740740740744</v>
      </c>
      <c r="G122" s="9" t="str">
        <f t="shared" si="3"/>
        <v>5.32/km</v>
      </c>
      <c r="H122" s="10">
        <f t="shared" si="5"/>
        <v>0.015983796296296298</v>
      </c>
      <c r="I122" s="10">
        <f t="shared" si="6"/>
        <v>0.004502314814814817</v>
      </c>
    </row>
    <row r="123" spans="1:9" ht="15" customHeight="1">
      <c r="A123" s="9">
        <v>120</v>
      </c>
      <c r="B123" s="39" t="s">
        <v>254</v>
      </c>
      <c r="C123" s="39" t="s">
        <v>113</v>
      </c>
      <c r="D123" s="42" t="s">
        <v>179</v>
      </c>
      <c r="E123" s="39" t="s">
        <v>83</v>
      </c>
      <c r="F123" s="45">
        <v>0.03305555555555555</v>
      </c>
      <c r="G123" s="9" t="str">
        <f t="shared" si="3"/>
        <v>5.36/km</v>
      </c>
      <c r="H123" s="10">
        <f t="shared" si="5"/>
        <v>0.016423611111111108</v>
      </c>
      <c r="I123" s="10">
        <f t="shared" si="6"/>
        <v>0.012488425925925924</v>
      </c>
    </row>
    <row r="124" spans="1:9" ht="15" customHeight="1">
      <c r="A124" s="9">
        <v>121</v>
      </c>
      <c r="B124" s="39" t="s">
        <v>123</v>
      </c>
      <c r="C124" s="39" t="s">
        <v>33</v>
      </c>
      <c r="D124" s="42" t="s">
        <v>102</v>
      </c>
      <c r="E124" s="39" t="s">
        <v>196</v>
      </c>
      <c r="F124" s="45">
        <v>0.03327546296296296</v>
      </c>
      <c r="G124" s="9" t="str">
        <f t="shared" si="3"/>
        <v>5.38/km</v>
      </c>
      <c r="H124" s="10">
        <f t="shared" si="5"/>
        <v>0.016643518518518512</v>
      </c>
      <c r="I124" s="10">
        <f t="shared" si="6"/>
        <v>0.00571759259259259</v>
      </c>
    </row>
    <row r="125" spans="1:9" ht="15" customHeight="1">
      <c r="A125" s="9">
        <v>122</v>
      </c>
      <c r="B125" s="39" t="s">
        <v>122</v>
      </c>
      <c r="C125" s="39" t="s">
        <v>23</v>
      </c>
      <c r="D125" s="42" t="s">
        <v>47</v>
      </c>
      <c r="E125" s="39" t="s">
        <v>185</v>
      </c>
      <c r="F125" s="45">
        <v>0.03350694444444444</v>
      </c>
      <c r="G125" s="9" t="str">
        <f t="shared" si="3"/>
        <v>5.41/km</v>
      </c>
      <c r="H125" s="10">
        <f t="shared" si="5"/>
        <v>0.016874999999999998</v>
      </c>
      <c r="I125" s="10">
        <f t="shared" si="6"/>
        <v>0.016527777777777777</v>
      </c>
    </row>
    <row r="126" spans="1:9" ht="15" customHeight="1">
      <c r="A126" s="9">
        <v>123</v>
      </c>
      <c r="B126" s="39" t="s">
        <v>255</v>
      </c>
      <c r="C126" s="39" t="s">
        <v>14</v>
      </c>
      <c r="D126" s="42" t="s">
        <v>62</v>
      </c>
      <c r="E126" s="39" t="s">
        <v>173</v>
      </c>
      <c r="F126" s="45">
        <v>0.0344212962962963</v>
      </c>
      <c r="G126" s="9" t="str">
        <f t="shared" si="3"/>
        <v>5.50/km</v>
      </c>
      <c r="H126" s="10">
        <f t="shared" si="5"/>
        <v>0.01778935185185185</v>
      </c>
      <c r="I126" s="10">
        <f t="shared" si="6"/>
        <v>0.01414351851851852</v>
      </c>
    </row>
    <row r="127" spans="1:9" ht="15" customHeight="1">
      <c r="A127" s="9">
        <v>124</v>
      </c>
      <c r="B127" s="39" t="s">
        <v>256</v>
      </c>
      <c r="C127" s="39" t="s">
        <v>257</v>
      </c>
      <c r="D127" s="42" t="s">
        <v>62</v>
      </c>
      <c r="E127" s="39" t="s">
        <v>157</v>
      </c>
      <c r="F127" s="45">
        <v>0.03451388888888889</v>
      </c>
      <c r="G127" s="9" t="str">
        <f t="shared" si="3"/>
        <v>5.51/km</v>
      </c>
      <c r="H127" s="10">
        <f t="shared" si="5"/>
        <v>0.017881944444444447</v>
      </c>
      <c r="I127" s="10">
        <f t="shared" si="6"/>
        <v>0.014236111111111116</v>
      </c>
    </row>
    <row r="128" spans="1:9" ht="15" customHeight="1">
      <c r="A128" s="11">
        <v>125</v>
      </c>
      <c r="B128" s="40" t="s">
        <v>258</v>
      </c>
      <c r="C128" s="40" t="s">
        <v>17</v>
      </c>
      <c r="D128" s="43" t="s">
        <v>62</v>
      </c>
      <c r="E128" s="40" t="s">
        <v>173</v>
      </c>
      <c r="F128" s="46">
        <v>0.03479166666666667</v>
      </c>
      <c r="G128" s="11" t="str">
        <f t="shared" si="3"/>
        <v>5.54/km</v>
      </c>
      <c r="H128" s="12">
        <f t="shared" si="5"/>
        <v>0.018159722222222226</v>
      </c>
      <c r="I128" s="12">
        <f t="shared" si="6"/>
        <v>0.014513888888888896</v>
      </c>
    </row>
  </sheetData>
  <autoFilter ref="A3:I10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 La Corsa del Casale 1ª edizione</v>
      </c>
      <c r="B1" s="33"/>
      <c r="C1" s="34"/>
    </row>
    <row r="2" spans="1:3" ht="33" customHeight="1">
      <c r="A2" s="35" t="str">
        <f>Individuale!A2&amp;" km. "&amp;Individuale!I2</f>
        <v>Contrada Casale - Anagni (FR) Italia - Domenica 27/06/2010 km. 8,5</v>
      </c>
      <c r="B2" s="36"/>
      <c r="C2" s="37"/>
    </row>
    <row r="3" spans="1:3" ht="24.75" customHeight="1">
      <c r="A3" s="20" t="s">
        <v>1</v>
      </c>
      <c r="B3" s="21" t="s">
        <v>5</v>
      </c>
      <c r="C3" s="21" t="s">
        <v>10</v>
      </c>
    </row>
    <row r="4" spans="1:3" ht="15" customHeight="1">
      <c r="A4" s="22">
        <v>1</v>
      </c>
      <c r="B4" s="47" t="s">
        <v>185</v>
      </c>
      <c r="C4" s="50">
        <v>21</v>
      </c>
    </row>
    <row r="5" spans="1:3" ht="15" customHeight="1">
      <c r="A5" s="23">
        <v>2</v>
      </c>
      <c r="B5" s="48" t="s">
        <v>165</v>
      </c>
      <c r="C5" s="51">
        <v>14</v>
      </c>
    </row>
    <row r="6" spans="1:3" ht="15" customHeight="1">
      <c r="A6" s="23">
        <v>3</v>
      </c>
      <c r="B6" s="48" t="s">
        <v>169</v>
      </c>
      <c r="C6" s="51">
        <v>11</v>
      </c>
    </row>
    <row r="7" spans="1:3" ht="15" customHeight="1">
      <c r="A7" s="23">
        <v>4</v>
      </c>
      <c r="B7" s="48" t="s">
        <v>173</v>
      </c>
      <c r="C7" s="51">
        <v>11</v>
      </c>
    </row>
    <row r="8" spans="1:3" ht="15" customHeight="1">
      <c r="A8" s="23">
        <v>5</v>
      </c>
      <c r="B8" s="48" t="s">
        <v>157</v>
      </c>
      <c r="C8" s="51">
        <v>11</v>
      </c>
    </row>
    <row r="9" spans="1:3" ht="15" customHeight="1">
      <c r="A9" s="23">
        <v>6</v>
      </c>
      <c r="B9" s="48" t="s">
        <v>183</v>
      </c>
      <c r="C9" s="51">
        <v>9</v>
      </c>
    </row>
    <row r="10" spans="1:3" ht="15" customHeight="1">
      <c r="A10" s="23">
        <v>7</v>
      </c>
      <c r="B10" s="48" t="s">
        <v>48</v>
      </c>
      <c r="C10" s="51">
        <v>7</v>
      </c>
    </row>
    <row r="11" spans="1:3" ht="15" customHeight="1">
      <c r="A11" s="23">
        <v>8</v>
      </c>
      <c r="B11" s="48" t="s">
        <v>161</v>
      </c>
      <c r="C11" s="51">
        <v>6</v>
      </c>
    </row>
    <row r="12" spans="1:3" ht="15" customHeight="1">
      <c r="A12" s="23">
        <v>9</v>
      </c>
      <c r="B12" s="48" t="s">
        <v>83</v>
      </c>
      <c r="C12" s="51">
        <v>5</v>
      </c>
    </row>
    <row r="13" spans="1:3" ht="15" customHeight="1">
      <c r="A13" s="23">
        <v>10</v>
      </c>
      <c r="B13" s="48" t="s">
        <v>166</v>
      </c>
      <c r="C13" s="51">
        <v>5</v>
      </c>
    </row>
    <row r="14" spans="1:3" ht="15" customHeight="1">
      <c r="A14" s="23">
        <v>11</v>
      </c>
      <c r="B14" s="48" t="s">
        <v>215</v>
      </c>
      <c r="C14" s="51">
        <v>3</v>
      </c>
    </row>
    <row r="15" spans="1:3" ht="15" customHeight="1">
      <c r="A15" s="23">
        <v>12</v>
      </c>
      <c r="B15" s="48" t="s">
        <v>171</v>
      </c>
      <c r="C15" s="51">
        <v>3</v>
      </c>
    </row>
    <row r="16" spans="1:3" ht="15" customHeight="1">
      <c r="A16" s="23">
        <v>13</v>
      </c>
      <c r="B16" s="48" t="s">
        <v>52</v>
      </c>
      <c r="C16" s="51">
        <v>3</v>
      </c>
    </row>
    <row r="17" spans="1:3" ht="15" customHeight="1">
      <c r="A17" s="23">
        <v>14</v>
      </c>
      <c r="B17" s="48" t="s">
        <v>196</v>
      </c>
      <c r="C17" s="51">
        <v>2</v>
      </c>
    </row>
    <row r="18" spans="1:3" ht="15" customHeight="1">
      <c r="A18" s="23">
        <v>15</v>
      </c>
      <c r="B18" s="48" t="s">
        <v>182</v>
      </c>
      <c r="C18" s="51">
        <v>2</v>
      </c>
    </row>
    <row r="19" spans="1:3" ht="15" customHeight="1">
      <c r="A19" s="23">
        <v>16</v>
      </c>
      <c r="B19" s="48" t="s">
        <v>176</v>
      </c>
      <c r="C19" s="51">
        <v>2</v>
      </c>
    </row>
    <row r="20" spans="1:3" ht="15" customHeight="1">
      <c r="A20" s="23">
        <v>17</v>
      </c>
      <c r="B20" s="48" t="s">
        <v>43</v>
      </c>
      <c r="C20" s="51">
        <v>1</v>
      </c>
    </row>
    <row r="21" spans="1:3" ht="15" customHeight="1">
      <c r="A21" s="23">
        <v>18</v>
      </c>
      <c r="B21" s="48" t="s">
        <v>191</v>
      </c>
      <c r="C21" s="51">
        <v>1</v>
      </c>
    </row>
    <row r="22" spans="1:3" ht="15" customHeight="1">
      <c r="A22" s="23">
        <v>19</v>
      </c>
      <c r="B22" s="48" t="s">
        <v>246</v>
      </c>
      <c r="C22" s="51">
        <v>1</v>
      </c>
    </row>
    <row r="23" spans="1:3" ht="15" customHeight="1">
      <c r="A23" s="23">
        <v>20</v>
      </c>
      <c r="B23" s="48" t="s">
        <v>139</v>
      </c>
      <c r="C23" s="51">
        <v>1</v>
      </c>
    </row>
    <row r="24" spans="1:3" ht="15" customHeight="1">
      <c r="A24" s="23">
        <v>21</v>
      </c>
      <c r="B24" s="48" t="s">
        <v>180</v>
      </c>
      <c r="C24" s="51">
        <v>1</v>
      </c>
    </row>
    <row r="25" spans="1:3" ht="15" customHeight="1">
      <c r="A25" s="23">
        <v>22</v>
      </c>
      <c r="B25" s="48" t="s">
        <v>231</v>
      </c>
      <c r="C25" s="51">
        <v>1</v>
      </c>
    </row>
    <row r="26" spans="1:3" ht="15" customHeight="1">
      <c r="A26" s="23">
        <v>23</v>
      </c>
      <c r="B26" s="48" t="s">
        <v>194</v>
      </c>
      <c r="C26" s="51">
        <v>1</v>
      </c>
    </row>
    <row r="27" spans="1:3" ht="15" customHeight="1">
      <c r="A27" s="23">
        <v>24</v>
      </c>
      <c r="B27" s="48" t="s">
        <v>153</v>
      </c>
      <c r="C27" s="51">
        <v>1</v>
      </c>
    </row>
    <row r="28" spans="1:3" ht="15" customHeight="1">
      <c r="A28" s="23">
        <v>25</v>
      </c>
      <c r="B28" s="48" t="s">
        <v>156</v>
      </c>
      <c r="C28" s="51">
        <v>1</v>
      </c>
    </row>
    <row r="29" spans="1:3" ht="15" customHeight="1">
      <c r="A29" s="24">
        <v>26</v>
      </c>
      <c r="B29" s="49" t="s">
        <v>238</v>
      </c>
      <c r="C29" s="52">
        <v>1</v>
      </c>
    </row>
    <row r="30" ht="12.75">
      <c r="C30" s="4">
        <f>SUM(C4:C29)</f>
        <v>125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2010-09-15T13:54:36Z</dcterms:modified>
  <cp:category/>
  <cp:version/>
  <cp:contentType/>
  <cp:contentStatus/>
</cp:coreProperties>
</file>