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'Individuale'!$A$3:$I$151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<sst xmlns="http://schemas.openxmlformats.org/spreadsheetml/2006/main" count="643" uniqueCount="299">
  <si>
    <t>MUZZI</t>
  </si>
  <si>
    <t>STEFANIA</t>
  </si>
  <si>
    <t>PATRIZIO</t>
  </si>
  <si>
    <t>EUGENIO</t>
  </si>
  <si>
    <t>ANNA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</si>
  <si>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</si>
  <si>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</si>
  <si>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</si>
  <si>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</si>
  <si>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</si>
  <si>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</si>
  <si>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</si>
  <si>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</si>
  <si>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</si>
  <si>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</si>
  <si>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</si>
  <si>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</si>
  <si>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</si>
  <si>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</si>
  <si>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</si>
  <si>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</si>
  <si>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BRUNO</t>
  </si>
  <si>
    <t>FRANCO</t>
  </si>
  <si>
    <t>PAOLO</t>
  </si>
  <si>
    <t>MASSIMO</t>
  </si>
  <si>
    <t>LUCIANO</t>
  </si>
  <si>
    <t>GIANLUCA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</si>
  <si>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</si>
  <si>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</si>
  <si>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</si>
  <si>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</si>
  <si>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</si>
  <si>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</si>
  <si>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</si>
  <si>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</si>
  <si>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</si>
  <si>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</si>
  <si>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</si>
  <si>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</si>
  <si>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</si>
  <si>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</si>
  <si>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</si>
  <si>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DANIELE</t>
  </si>
  <si>
    <t>CLAUDIO</t>
  </si>
  <si>
    <t>ENZO</t>
  </si>
  <si>
    <t>MARINO</t>
  </si>
  <si>
    <t>MASSIMILIANO</t>
  </si>
  <si>
    <t>VINCENZO</t>
  </si>
  <si>
    <t>MARIO</t>
  </si>
  <si>
    <t>GABRIELE</t>
  </si>
  <si>
    <t>RICCARDO</t>
  </si>
  <si>
    <t>PIETRO</t>
  </si>
  <si>
    <t>UMBERTO</t>
  </si>
  <si>
    <t>ANGELO</t>
  </si>
  <si>
    <t>ROSA</t>
  </si>
  <si>
    <t>GIORGIO</t>
  </si>
  <si>
    <t>ANTONELLA</t>
  </si>
  <si>
    <t>ADRIANO</t>
  </si>
  <si>
    <t>SIMONA</t>
  </si>
  <si>
    <t>ENRICO</t>
  </si>
  <si>
    <t>LUCIO</t>
  </si>
  <si>
    <t>MANCINI</t>
  </si>
  <si>
    <t>GUIDO</t>
  </si>
  <si>
    <t>VITTORIO</t>
  </si>
  <si>
    <t>PIERLUIGI</t>
  </si>
  <si>
    <t>NICOLETTA</t>
  </si>
  <si>
    <t>ELIO</t>
  </si>
  <si>
    <t>GINO</t>
  </si>
  <si>
    <t>ALFREDO</t>
  </si>
  <si>
    <t>BIAGIO</t>
  </si>
  <si>
    <t>LAURA</t>
  </si>
  <si>
    <t>LORETI</t>
  </si>
  <si>
    <t>CESARINI</t>
  </si>
  <si>
    <t>PASQUALI</t>
  </si>
  <si>
    <t>B</t>
  </si>
  <si>
    <t>A</t>
  </si>
  <si>
    <t>C</t>
  </si>
  <si>
    <t>D</t>
  </si>
  <si>
    <t>F</t>
  </si>
  <si>
    <t>E</t>
  </si>
  <si>
    <t>N</t>
  </si>
  <si>
    <t>G</t>
  </si>
  <si>
    <t>M</t>
  </si>
  <si>
    <t>IANNILLI</t>
  </si>
  <si>
    <t>H</t>
  </si>
  <si>
    <t>TOMBOLINI</t>
  </si>
  <si>
    <t>EMANUELE</t>
  </si>
  <si>
    <t>PACE</t>
  </si>
  <si>
    <t>L</t>
  </si>
  <si>
    <t>BENEDETTI</t>
  </si>
  <si>
    <t>I</t>
  </si>
  <si>
    <t>USAI</t>
  </si>
  <si>
    <t>BOSCARINI</t>
  </si>
  <si>
    <t>IACOPO</t>
  </si>
  <si>
    <t>ANNA BABY RUNNER (FIDAL)</t>
  </si>
  <si>
    <t>FOIS</t>
  </si>
  <si>
    <t>CRISTIAN</t>
  </si>
  <si>
    <t>POLISP. MONTALTO (UISP)</t>
  </si>
  <si>
    <t>COLA</t>
  </si>
  <si>
    <t>GIANPAOLO</t>
  </si>
  <si>
    <t>ATL. MONTEFIASCONE</t>
  </si>
  <si>
    <t>DI GIULIO</t>
  </si>
  <si>
    <t>POD. GANUSO</t>
  </si>
  <si>
    <t>RONCA</t>
  </si>
  <si>
    <t>BOLSENA FORUM</t>
  </si>
  <si>
    <t>COGNATA</t>
  </si>
  <si>
    <t>ATL. 90 TARQUINIA</t>
  </si>
  <si>
    <t>CALZINI</t>
  </si>
  <si>
    <t>DI MARCO SPORT</t>
  </si>
  <si>
    <t>PUCCI</t>
  </si>
  <si>
    <t>SARDO</t>
  </si>
  <si>
    <t>LAZIO RUNNERS  (FIDAL)</t>
  </si>
  <si>
    <t>BERTOLINI</t>
  </si>
  <si>
    <t>NAZZARENO</t>
  </si>
  <si>
    <t>VIGARELLI</t>
  </si>
  <si>
    <t>ADAMINI</t>
  </si>
  <si>
    <t>TADDEI</t>
  </si>
  <si>
    <t>FILOSCIA</t>
  </si>
  <si>
    <t>ALTO LAZIO  (AVIS)</t>
  </si>
  <si>
    <t>FABBRI</t>
  </si>
  <si>
    <t>GUITARRINI</t>
  </si>
  <si>
    <t>LIBERI PODISTI  (UISP)</t>
  </si>
  <si>
    <t>DANTE</t>
  </si>
  <si>
    <t>CITTADUCALE</t>
  </si>
  <si>
    <t>PAOLELLI</t>
  </si>
  <si>
    <t>MODELLI CERAMICI</t>
  </si>
  <si>
    <t>TURCO</t>
  </si>
  <si>
    <t xml:space="preserve">ALTO LAZIO  </t>
  </si>
  <si>
    <t>AMORUSO</t>
  </si>
  <si>
    <t>ALTO LAZIO</t>
  </si>
  <si>
    <t>PEZZATO</t>
  </si>
  <si>
    <t>FILIPPO</t>
  </si>
  <si>
    <t>SALZA</t>
  </si>
  <si>
    <t>ANSELMI</t>
  </si>
  <si>
    <t>ACHILLE</t>
  </si>
  <si>
    <t>ATL. CIMINA</t>
  </si>
  <si>
    <t>SCOTTI</t>
  </si>
  <si>
    <t>IVANO</t>
  </si>
  <si>
    <t>RIZZO</t>
  </si>
  <si>
    <t>IANNIELLO</t>
  </si>
  <si>
    <t>RENZI</t>
  </si>
  <si>
    <t>FOCARACCI</t>
  </si>
  <si>
    <t>EZIO</t>
  </si>
  <si>
    <t>ATL. NEPI</t>
  </si>
  <si>
    <t>MAIETTO</t>
  </si>
  <si>
    <t>MACCHIONI</t>
  </si>
  <si>
    <t>VARESI</t>
  </si>
  <si>
    <t>ATL. ROMA ACQUACETOSA</t>
  </si>
  <si>
    <t>ARSENTI</t>
  </si>
  <si>
    <t>ATL. DI MARCO SPORT</t>
  </si>
  <si>
    <t>MARSILIO</t>
  </si>
  <si>
    <t>SANGIORGI</t>
  </si>
  <si>
    <t>BENELLA</t>
  </si>
  <si>
    <t>GALLINELLA</t>
  </si>
  <si>
    <t>TIRATTERRA</t>
  </si>
  <si>
    <t>ATLETICA ORTE</t>
  </si>
  <si>
    <t>LOZZI</t>
  </si>
  <si>
    <t>SGAMMA</t>
  </si>
  <si>
    <t>PASQUALINO</t>
  </si>
  <si>
    <t>MARATONA DI ROMA</t>
  </si>
  <si>
    <t>MILLEPIEDI  (UISP)</t>
  </si>
  <si>
    <t>BARBERINI</t>
  </si>
  <si>
    <t>CAPPUCCINI</t>
  </si>
  <si>
    <t>BASSO</t>
  </si>
  <si>
    <t>CARLETTI</t>
  </si>
  <si>
    <t>NICCOLI</t>
  </si>
  <si>
    <t>SCARPONI</t>
  </si>
  <si>
    <t>CESARETTI</t>
  </si>
  <si>
    <t>VISMARA</t>
  </si>
  <si>
    <t>ESERCITO</t>
  </si>
  <si>
    <t>LORENZOTTI</t>
  </si>
  <si>
    <t>NELLO</t>
  </si>
  <si>
    <t>ZAINI</t>
  </si>
  <si>
    <t>L'AIRONE</t>
  </si>
  <si>
    <t>CIARRONI</t>
  </si>
  <si>
    <t>DELLA ROSA</t>
  </si>
  <si>
    <t>ATL. ORTE</t>
  </si>
  <si>
    <t>MORETTI</t>
  </si>
  <si>
    <t>BERNI</t>
  </si>
  <si>
    <t>STEFANINI</t>
  </si>
  <si>
    <t>MEI</t>
  </si>
  <si>
    <t>CLEMENTI</t>
  </si>
  <si>
    <t>D'ARPINO</t>
  </si>
  <si>
    <t>ARMANDO</t>
  </si>
  <si>
    <t>CECCANI</t>
  </si>
  <si>
    <t xml:space="preserve">SPOSETTI </t>
  </si>
  <si>
    <t>BELLITTO</t>
  </si>
  <si>
    <t>PIERALISI</t>
  </si>
  <si>
    <t>PASQUETTI</t>
  </si>
  <si>
    <t>PIER PAOLO</t>
  </si>
  <si>
    <t>MARIANI</t>
  </si>
  <si>
    <t>LIBERTAS ELLERA</t>
  </si>
  <si>
    <t>DELL'ABATE</t>
  </si>
  <si>
    <t>ERCOLANI</t>
  </si>
  <si>
    <t>CONTI</t>
  </si>
  <si>
    <t>RENATO</t>
  </si>
  <si>
    <t>CROCIANI</t>
  </si>
  <si>
    <t>SPADA</t>
  </si>
  <si>
    <t>MANCINELLI DEGLI ESP.</t>
  </si>
  <si>
    <t>PANZANO</t>
  </si>
  <si>
    <t>ALBATROS</t>
  </si>
  <si>
    <t>PESCI</t>
  </si>
  <si>
    <t>GRILLI</t>
  </si>
  <si>
    <t>ATL. FALIERA  (ACSI)</t>
  </si>
  <si>
    <t>FERRI</t>
  </si>
  <si>
    <t>MALATESTA</t>
  </si>
  <si>
    <t>FELISI</t>
  </si>
  <si>
    <t>SABATINI</t>
  </si>
  <si>
    <t>OMAR</t>
  </si>
  <si>
    <t>LAURETI</t>
  </si>
  <si>
    <t>RAMELLA</t>
  </si>
  <si>
    <t>ETTORE</t>
  </si>
  <si>
    <t>MIRRI</t>
  </si>
  <si>
    <t>FIORENZO</t>
  </si>
  <si>
    <t>PAZZAGLIA</t>
  </si>
  <si>
    <t>MANILA</t>
  </si>
  <si>
    <t>PIERFRANCESCO</t>
  </si>
  <si>
    <t>ALESSANDRINI</t>
  </si>
  <si>
    <t>ALTO LAZIO  (UISP)</t>
  </si>
  <si>
    <t>PANETTA</t>
  </si>
  <si>
    <t>GROSSI</t>
  </si>
  <si>
    <t>PUCCIARMATI</t>
  </si>
  <si>
    <t>IL CAMPANILE CAMPAGNANO</t>
  </si>
  <si>
    <t>PIGNORIO</t>
  </si>
  <si>
    <t>ROSANNA</t>
  </si>
  <si>
    <t>STELLA</t>
  </si>
  <si>
    <t>ANGELETTI</t>
  </si>
  <si>
    <t>MARCHETTI</t>
  </si>
  <si>
    <t>ZACCARO</t>
  </si>
  <si>
    <t>PODISTICAECAZZEGGIO</t>
  </si>
  <si>
    <t>MILVIO</t>
  </si>
  <si>
    <t>MESCHINI</t>
  </si>
  <si>
    <t>SASSARA</t>
  </si>
  <si>
    <t>PATRIZIA</t>
  </si>
  <si>
    <t>LAI</t>
  </si>
  <si>
    <t>GS BANCARI ROMANI  (AICS)</t>
  </si>
  <si>
    <t>LATINI</t>
  </si>
  <si>
    <t>GATTI</t>
  </si>
  <si>
    <t>PATERNESI</t>
  </si>
  <si>
    <t>MONICA</t>
  </si>
  <si>
    <t>NADDEO</t>
  </si>
  <si>
    <t>TERZOLI</t>
  </si>
  <si>
    <t xml:space="preserve">C </t>
  </si>
  <si>
    <t>ATL.  CIMINA</t>
  </si>
  <si>
    <t>ORRU'</t>
  </si>
  <si>
    <t>SEVERO NETO</t>
  </si>
  <si>
    <t>IONE</t>
  </si>
  <si>
    <t>NELLI</t>
  </si>
  <si>
    <t>MATTEO</t>
  </si>
  <si>
    <t>GASPARINI</t>
  </si>
  <si>
    <t>CECCANGELI</t>
  </si>
  <si>
    <t>TUIA</t>
  </si>
  <si>
    <t>ZEDDE</t>
  </si>
  <si>
    <t>GIANLUIGI</t>
  </si>
  <si>
    <t>ADIUTORI</t>
  </si>
  <si>
    <t>UISP ORVIETO</t>
  </si>
  <si>
    <t>ZEZZA</t>
  </si>
  <si>
    <t>BORINO</t>
  </si>
  <si>
    <t>F. ANTONIO</t>
  </si>
  <si>
    <t>TOLI</t>
  </si>
  <si>
    <t>ORSINGHER</t>
  </si>
  <si>
    <t>ATL. VITA</t>
  </si>
  <si>
    <t>CANESTRARI</t>
  </si>
  <si>
    <t>ROMOLI</t>
  </si>
  <si>
    <t>MUZIO</t>
  </si>
  <si>
    <t>AMALIA</t>
  </si>
  <si>
    <t>PAGLIACCIA</t>
  </si>
  <si>
    <t>TORRETTA</t>
  </si>
  <si>
    <t>PAOLONI</t>
  </si>
  <si>
    <t>ZIARIO</t>
  </si>
  <si>
    <t>MONTELEONE</t>
  </si>
  <si>
    <t>EDUARDO</t>
  </si>
  <si>
    <t>BURLA</t>
  </si>
  <si>
    <t>CIOCCI</t>
  </si>
  <si>
    <t>DAMIANI</t>
  </si>
  <si>
    <t>NOBILI</t>
  </si>
  <si>
    <t>PARRINI</t>
  </si>
  <si>
    <t>LAVECCHIA DI TOCCO</t>
  </si>
  <si>
    <t>ALLEGRETTI</t>
  </si>
  <si>
    <t>GIULIANA</t>
  </si>
  <si>
    <t>individuale</t>
  </si>
  <si>
    <t>CARPENTI</t>
  </si>
  <si>
    <t>CECILIA</t>
  </si>
  <si>
    <t>ERCOLI</t>
  </si>
  <si>
    <t>NATALE</t>
  </si>
  <si>
    <t>SAVIOLI</t>
  </si>
  <si>
    <t>MAILA</t>
  </si>
  <si>
    <t>BONINO</t>
  </si>
  <si>
    <t>CACIOTTA</t>
  </si>
  <si>
    <t>BIAGETTI</t>
  </si>
  <si>
    <t>CIRIONI</t>
  </si>
  <si>
    <t>NASTASI</t>
  </si>
  <si>
    <t>BARBOSA</t>
  </si>
  <si>
    <t>LUZIA</t>
  </si>
  <si>
    <t xml:space="preserve">SIRIGNANO </t>
  </si>
  <si>
    <t>ARNALDO</t>
  </si>
  <si>
    <t>ATL. DEL PARCO TORRE 3 T.</t>
  </si>
  <si>
    <t>Civita Castellana (Vt) Italia - Domenica 20/09/2009</t>
  </si>
  <si>
    <t>Trofeo dei Falisci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</si>
</sst>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9" t="s">
        <v>298</v>
      </c>
      <c r="B1" s="29"/>
      <c r="C1" s="29"/>
      <c r="D1" s="29"/>
      <c r="E1" s="29"/>
      <c r="F1" s="29"/>
      <c r="G1" s="30"/>
      <c r="H1" s="30"/>
      <c r="I1" s="30"/>
    </row>
    <row r="2" spans="1:9" ht="24.75" customHeight="1" thickBot="1">
      <c r="A2" s="31" t="s">
        <v>297</v>
      </c>
      <c r="B2" s="32"/>
      <c r="C2" s="32"/>
      <c r="D2" s="32"/>
      <c r="E2" s="32"/>
      <c r="F2" s="32"/>
      <c r="G2" s="33"/>
      <c r="H2" s="6" t="s">
        <v>6</v>
      </c>
      <c r="I2" s="7">
        <v>10</v>
      </c>
    </row>
    <row r="3" spans="1:9" ht="37.5" customHeight="1" thickBot="1">
      <c r="A3" s="15" t="s">
        <v>7</v>
      </c>
      <c r="B3" s="8" t="s">
        <v>8</v>
      </c>
      <c r="C3" s="9" t="s">
        <v>9</v>
      </c>
      <c r="D3" s="9" t="s">
        <v>10</v>
      </c>
      <c r="E3" s="10" t="s">
        <v>11</v>
      </c>
      <c r="F3" s="11" t="s">
        <v>12</v>
      </c>
      <c r="G3" s="11" t="s">
        <v>13</v>
      </c>
      <c r="H3" s="11" t="s">
        <v>14</v>
      </c>
      <c r="I3" s="12" t="s">
        <v>15</v>
      </c>
    </row>
    <row r="4" spans="1:9" s="1" customFormat="1" ht="15" customHeight="1">
      <c r="A4" s="40">
        <v>1</v>
      </c>
      <c r="B4" s="41" t="s">
        <v>92</v>
      </c>
      <c r="C4" s="41" t="s">
        <v>93</v>
      </c>
      <c r="D4" s="16" t="s">
        <v>75</v>
      </c>
      <c r="E4" s="41" t="s">
        <v>94</v>
      </c>
      <c r="F4" s="47">
        <v>0.02297453703703704</v>
      </c>
      <c r="G4" s="16" t="str">
        <f aca="true" t="shared" si="0" ref="G4:G67">TEXT(INT((HOUR(F4)*3600+MINUTE(F4)*60+SECOND(F4))/$I$2/60),"0")&amp;"."&amp;TEXT(MOD((HOUR(F4)*3600+MINUTE(F4)*60+SECOND(F4))/$I$2,60),"00")&amp;"/km"</f>
        <v>3.19/km</v>
      </c>
      <c r="H4" s="17">
        <f aca="true" t="shared" si="1" ref="H4:H31">F4-$F$4</f>
        <v>0</v>
      </c>
      <c r="I4" s="17">
        <f>F4-INDEX($F$4:$F$151,MATCH(D4,$D$4:$D$151,0))</f>
        <v>0</v>
      </c>
    </row>
    <row r="5" spans="1:9" s="1" customFormat="1" ht="15" customHeight="1">
      <c r="A5" s="42">
        <v>2</v>
      </c>
      <c r="B5" s="43" t="s">
        <v>95</v>
      </c>
      <c r="C5" s="43" t="s">
        <v>96</v>
      </c>
      <c r="D5" s="18" t="s">
        <v>77</v>
      </c>
      <c r="E5" s="43" t="s">
        <v>94</v>
      </c>
      <c r="F5" s="48">
        <v>0.023032407407407404</v>
      </c>
      <c r="G5" s="18" t="str">
        <f t="shared" si="0"/>
        <v>3.19/km</v>
      </c>
      <c r="H5" s="19">
        <f t="shared" si="1"/>
        <v>5.787037037036438E-05</v>
      </c>
      <c r="I5" s="19">
        <f>F5-INDEX($F$4:$F$151,MATCH(D5,$D$4:$D$151,0))</f>
        <v>0</v>
      </c>
    </row>
    <row r="6" spans="1:9" s="1" customFormat="1" ht="15" customHeight="1">
      <c r="A6" s="42">
        <v>3</v>
      </c>
      <c r="B6" s="43" t="s">
        <v>72</v>
      </c>
      <c r="C6" s="43" t="s">
        <v>55</v>
      </c>
      <c r="D6" s="18" t="s">
        <v>74</v>
      </c>
      <c r="E6" s="43" t="s">
        <v>97</v>
      </c>
      <c r="F6" s="48">
        <v>0.024212962962962964</v>
      </c>
      <c r="G6" s="18" t="str">
        <f t="shared" si="0"/>
        <v>3.29/km</v>
      </c>
      <c r="H6" s="19">
        <f t="shared" si="1"/>
        <v>0.001238425925925924</v>
      </c>
      <c r="I6" s="19">
        <f>F6-INDEX($F$4:$F$151,MATCH(D6,$D$4:$D$151,0))</f>
        <v>0</v>
      </c>
    </row>
    <row r="7" spans="1:9" s="1" customFormat="1" ht="15" customHeight="1">
      <c r="A7" s="42">
        <v>4</v>
      </c>
      <c r="B7" s="43" t="s">
        <v>98</v>
      </c>
      <c r="C7" s="43" t="s">
        <v>99</v>
      </c>
      <c r="D7" s="18" t="s">
        <v>76</v>
      </c>
      <c r="E7" s="43" t="s">
        <v>100</v>
      </c>
      <c r="F7" s="48">
        <v>0.024525462962962968</v>
      </c>
      <c r="G7" s="18" t="str">
        <f t="shared" si="0"/>
        <v>3.32/km</v>
      </c>
      <c r="H7" s="19">
        <f t="shared" si="1"/>
        <v>0.0015509259259259278</v>
      </c>
      <c r="I7" s="19">
        <f>F7-INDEX($F$4:$F$151,MATCH(D7,$D$4:$D$151,0))</f>
        <v>0</v>
      </c>
    </row>
    <row r="8" spans="1:9" s="1" customFormat="1" ht="15" customHeight="1">
      <c r="A8" s="42">
        <v>5</v>
      </c>
      <c r="B8" s="43" t="s">
        <v>101</v>
      </c>
      <c r="C8" s="43" t="s">
        <v>18</v>
      </c>
      <c r="D8" s="18" t="s">
        <v>77</v>
      </c>
      <c r="E8" s="43" t="s">
        <v>102</v>
      </c>
      <c r="F8" s="48">
        <v>0.02480324074074074</v>
      </c>
      <c r="G8" s="18" t="str">
        <f t="shared" si="0"/>
        <v>3.34/km</v>
      </c>
      <c r="H8" s="19">
        <f t="shared" si="1"/>
        <v>0.0018287037037037004</v>
      </c>
      <c r="I8" s="19">
        <f>F8-INDEX($F$4:$F$151,MATCH(D8,$D$4:$D$151,0))</f>
        <v>0.001770833333333336</v>
      </c>
    </row>
    <row r="9" spans="1:9" s="1" customFormat="1" ht="15" customHeight="1">
      <c r="A9" s="42">
        <v>6</v>
      </c>
      <c r="B9" s="43" t="s">
        <v>103</v>
      </c>
      <c r="C9" s="43" t="s">
        <v>50</v>
      </c>
      <c r="D9" s="18" t="s">
        <v>74</v>
      </c>
      <c r="E9" s="43" t="s">
        <v>104</v>
      </c>
      <c r="F9" s="48">
        <v>0.02494212962962963</v>
      </c>
      <c r="G9" s="18" t="str">
        <f t="shared" si="0"/>
        <v>3.36/km</v>
      </c>
      <c r="H9" s="19">
        <f t="shared" si="1"/>
        <v>0.0019675925925925902</v>
      </c>
      <c r="I9" s="19">
        <f>F9-INDEX($F$4:$F$151,MATCH(D9,$D$4:$D$151,0))</f>
        <v>0.0007291666666666662</v>
      </c>
    </row>
    <row r="10" spans="1:9" s="1" customFormat="1" ht="15" customHeight="1">
      <c r="A10" s="42">
        <v>7</v>
      </c>
      <c r="B10" s="44" t="s">
        <v>105</v>
      </c>
      <c r="C10" s="44" t="s">
        <v>20</v>
      </c>
      <c r="D10" s="18" t="s">
        <v>76</v>
      </c>
      <c r="E10" s="44" t="s">
        <v>106</v>
      </c>
      <c r="F10" s="48">
        <v>0.025034722222222222</v>
      </c>
      <c r="G10" s="18" t="str">
        <f t="shared" si="0"/>
        <v>3.36/km</v>
      </c>
      <c r="H10" s="19">
        <f t="shared" si="1"/>
        <v>0.0020601851851851823</v>
      </c>
      <c r="I10" s="19">
        <f>F10-INDEX($F$4:$F$151,MATCH(D10,$D$4:$D$151,0))</f>
        <v>0.0005092592592592544</v>
      </c>
    </row>
    <row r="11" spans="1:9" s="1" customFormat="1" ht="15" customHeight="1">
      <c r="A11" s="42">
        <v>8</v>
      </c>
      <c r="B11" s="44" t="s">
        <v>87</v>
      </c>
      <c r="C11" s="44" t="s">
        <v>66</v>
      </c>
      <c r="D11" s="18" t="s">
        <v>79</v>
      </c>
      <c r="E11" s="44" t="s">
        <v>106</v>
      </c>
      <c r="F11" s="48">
        <v>0.025092592592592593</v>
      </c>
      <c r="G11" s="18" t="str">
        <f t="shared" si="0"/>
        <v>3.37/km</v>
      </c>
      <c r="H11" s="19">
        <f t="shared" si="1"/>
        <v>0.0021180555555555536</v>
      </c>
      <c r="I11" s="19">
        <f>F11-INDEX($F$4:$F$151,MATCH(D11,$D$4:$D$151,0))</f>
        <v>0</v>
      </c>
    </row>
    <row r="12" spans="1:9" s="1" customFormat="1" ht="15" customHeight="1">
      <c r="A12" s="42">
        <v>9</v>
      </c>
      <c r="B12" s="43" t="s">
        <v>107</v>
      </c>
      <c r="C12" s="43" t="s">
        <v>28</v>
      </c>
      <c r="D12" s="18" t="s">
        <v>79</v>
      </c>
      <c r="E12" s="43" t="s">
        <v>108</v>
      </c>
      <c r="F12" s="48">
        <v>0.025185185185185185</v>
      </c>
      <c r="G12" s="18" t="str">
        <f t="shared" si="0"/>
        <v>3.38/km</v>
      </c>
      <c r="H12" s="19">
        <f t="shared" si="1"/>
        <v>0.0022106481481481456</v>
      </c>
      <c r="I12" s="19">
        <f>F12-INDEX($F$4:$F$151,MATCH(D12,$D$4:$D$151,0))</f>
        <v>9.259259259259203E-05</v>
      </c>
    </row>
    <row r="13" spans="1:9" s="1" customFormat="1" ht="15" customHeight="1">
      <c r="A13" s="42">
        <v>10</v>
      </c>
      <c r="B13" s="43" t="s">
        <v>109</v>
      </c>
      <c r="C13" s="43" t="s">
        <v>47</v>
      </c>
      <c r="D13" s="18" t="s">
        <v>78</v>
      </c>
      <c r="E13" s="43" t="s">
        <v>97</v>
      </c>
      <c r="F13" s="48">
        <v>0.0253125</v>
      </c>
      <c r="G13" s="18" t="str">
        <f t="shared" si="0"/>
        <v>3.39/km</v>
      </c>
      <c r="H13" s="19">
        <f t="shared" si="1"/>
        <v>0.002337962962962962</v>
      </c>
      <c r="I13" s="19">
        <f>F13-INDEX($F$4:$F$151,MATCH(D13,$D$4:$D$151,0))</f>
        <v>0</v>
      </c>
    </row>
    <row r="14" spans="1:9" s="1" customFormat="1" ht="15" customHeight="1">
      <c r="A14" s="42">
        <v>11</v>
      </c>
      <c r="B14" s="44" t="s">
        <v>110</v>
      </c>
      <c r="C14" s="44" t="s">
        <v>27</v>
      </c>
      <c r="D14" s="18" t="s">
        <v>78</v>
      </c>
      <c r="E14" s="44" t="s">
        <v>111</v>
      </c>
      <c r="F14" s="48">
        <v>0.025358796296296296</v>
      </c>
      <c r="G14" s="18" t="str">
        <f t="shared" si="0"/>
        <v>3.39/km</v>
      </c>
      <c r="H14" s="19">
        <f t="shared" si="1"/>
        <v>0.002384259259259256</v>
      </c>
      <c r="I14" s="19">
        <f>F14-INDEX($F$4:$F$151,MATCH(D14,$D$4:$D$151,0))</f>
        <v>4.629629629629428E-05</v>
      </c>
    </row>
    <row r="15" spans="1:9" s="1" customFormat="1" ht="15" customHeight="1">
      <c r="A15" s="42">
        <v>12</v>
      </c>
      <c r="B15" s="43" t="s">
        <v>112</v>
      </c>
      <c r="C15" s="43" t="s">
        <v>113</v>
      </c>
      <c r="D15" s="18" t="s">
        <v>79</v>
      </c>
      <c r="E15" s="43" t="s">
        <v>104</v>
      </c>
      <c r="F15" s="48">
        <v>0.025405092592592594</v>
      </c>
      <c r="G15" s="18" t="str">
        <f t="shared" si="0"/>
        <v>3.40/km</v>
      </c>
      <c r="H15" s="19">
        <f t="shared" si="1"/>
        <v>0.002430555555555554</v>
      </c>
      <c r="I15" s="19">
        <f>F15-INDEX($F$4:$F$151,MATCH(D15,$D$4:$D$151,0))</f>
        <v>0.0003125000000000003</v>
      </c>
    </row>
    <row r="16" spans="1:9" s="1" customFormat="1" ht="15" customHeight="1">
      <c r="A16" s="42">
        <v>13</v>
      </c>
      <c r="B16" s="43" t="s">
        <v>114</v>
      </c>
      <c r="C16" s="43" t="s">
        <v>28</v>
      </c>
      <c r="D16" s="18" t="s">
        <v>74</v>
      </c>
      <c r="E16" s="43" t="s">
        <v>97</v>
      </c>
      <c r="F16" s="48">
        <v>0.025636574074074072</v>
      </c>
      <c r="G16" s="18" t="str">
        <f t="shared" si="0"/>
        <v>3.42/km</v>
      </c>
      <c r="H16" s="19">
        <f t="shared" si="1"/>
        <v>0.002662037037037032</v>
      </c>
      <c r="I16" s="19">
        <f>F16-INDEX($F$4:$F$151,MATCH(D16,$D$4:$D$151,0))</f>
        <v>0.0014236111111111081</v>
      </c>
    </row>
    <row r="17" spans="1:9" s="1" customFormat="1" ht="15" customHeight="1">
      <c r="A17" s="42">
        <v>14</v>
      </c>
      <c r="B17" s="43" t="s">
        <v>115</v>
      </c>
      <c r="C17" s="43" t="s">
        <v>20</v>
      </c>
      <c r="D17" s="18" t="s">
        <v>79</v>
      </c>
      <c r="E17" s="43" t="s">
        <v>97</v>
      </c>
      <c r="F17" s="48">
        <v>0.025648148148148146</v>
      </c>
      <c r="G17" s="18" t="str">
        <f t="shared" si="0"/>
        <v>3.42/km</v>
      </c>
      <c r="H17" s="19">
        <f t="shared" si="1"/>
        <v>0.0026736111111111058</v>
      </c>
      <c r="I17" s="19">
        <f>F17-INDEX($F$4:$F$151,MATCH(D17,$D$4:$D$151,0))</f>
        <v>0.0005555555555555522</v>
      </c>
    </row>
    <row r="18" spans="1:9" s="1" customFormat="1" ht="15" customHeight="1">
      <c r="A18" s="42">
        <v>15</v>
      </c>
      <c r="B18" s="43" t="s">
        <v>116</v>
      </c>
      <c r="C18" s="43" t="s">
        <v>32</v>
      </c>
      <c r="D18" s="18" t="s">
        <v>74</v>
      </c>
      <c r="E18" s="43" t="s">
        <v>108</v>
      </c>
      <c r="F18" s="48">
        <v>0.025833333333333333</v>
      </c>
      <c r="G18" s="18" t="str">
        <f t="shared" si="0"/>
        <v>3.43/km</v>
      </c>
      <c r="H18" s="19">
        <f t="shared" si="1"/>
        <v>0.0028587962962962933</v>
      </c>
      <c r="I18" s="19">
        <f>F18-INDEX($F$4:$F$151,MATCH(D18,$D$4:$D$151,0))</f>
        <v>0.0016203703703703692</v>
      </c>
    </row>
    <row r="19" spans="1:9" s="1" customFormat="1" ht="15" customHeight="1">
      <c r="A19" s="42">
        <v>16</v>
      </c>
      <c r="B19" s="43" t="s">
        <v>117</v>
      </c>
      <c r="C19" s="43" t="s">
        <v>20</v>
      </c>
      <c r="D19" s="18" t="s">
        <v>74</v>
      </c>
      <c r="E19" s="43" t="s">
        <v>118</v>
      </c>
      <c r="F19" s="48">
        <v>0.025879629629629627</v>
      </c>
      <c r="G19" s="18" t="str">
        <f t="shared" si="0"/>
        <v>3.44/km</v>
      </c>
      <c r="H19" s="19">
        <f t="shared" si="1"/>
        <v>0.0029050925925925876</v>
      </c>
      <c r="I19" s="19">
        <f>F19-INDEX($F$4:$F$151,MATCH(D19,$D$4:$D$151,0))</f>
        <v>0.0016666666666666635</v>
      </c>
    </row>
    <row r="20" spans="1:9" s="1" customFormat="1" ht="15" customHeight="1">
      <c r="A20" s="42">
        <v>17</v>
      </c>
      <c r="B20" s="43" t="s">
        <v>119</v>
      </c>
      <c r="C20" s="43" t="s">
        <v>24</v>
      </c>
      <c r="D20" s="18" t="s">
        <v>79</v>
      </c>
      <c r="E20" s="43" t="s">
        <v>104</v>
      </c>
      <c r="F20" s="48">
        <v>0.0259375</v>
      </c>
      <c r="G20" s="18" t="str">
        <f t="shared" si="0"/>
        <v>3.44/km</v>
      </c>
      <c r="H20" s="19">
        <f t="shared" si="1"/>
        <v>0.002962962962962959</v>
      </c>
      <c r="I20" s="19">
        <f>F20-INDEX($F$4:$F$151,MATCH(D20,$D$4:$D$151,0))</f>
        <v>0.0008449074074074053</v>
      </c>
    </row>
    <row r="21" spans="1:9" s="1" customFormat="1" ht="15" customHeight="1">
      <c r="A21" s="42">
        <v>18</v>
      </c>
      <c r="B21" s="44" t="s">
        <v>120</v>
      </c>
      <c r="C21" s="44" t="s">
        <v>31</v>
      </c>
      <c r="D21" s="18" t="s">
        <v>76</v>
      </c>
      <c r="E21" s="20" t="s">
        <v>121</v>
      </c>
      <c r="F21" s="48">
        <v>0.025983796296296297</v>
      </c>
      <c r="G21" s="18" t="str">
        <f t="shared" si="0"/>
        <v>3.45/km</v>
      </c>
      <c r="H21" s="19">
        <f t="shared" si="1"/>
        <v>0.0030092592592592567</v>
      </c>
      <c r="I21" s="19">
        <f>F21-INDEX($F$4:$F$151,MATCH(D21,$D$4:$D$151,0))</f>
        <v>0.0014583333333333288</v>
      </c>
    </row>
    <row r="22" spans="1:9" s="1" customFormat="1" ht="15" customHeight="1">
      <c r="A22" s="42">
        <v>19</v>
      </c>
      <c r="B22" s="43" t="s">
        <v>122</v>
      </c>
      <c r="C22" s="43" t="s">
        <v>42</v>
      </c>
      <c r="D22" s="18" t="s">
        <v>75</v>
      </c>
      <c r="E22" s="43" t="s">
        <v>123</v>
      </c>
      <c r="F22" s="48">
        <v>0.026030092592592594</v>
      </c>
      <c r="G22" s="18" t="str">
        <f t="shared" si="0"/>
        <v>3.45/km</v>
      </c>
      <c r="H22" s="19">
        <f t="shared" si="1"/>
        <v>0.0030555555555555544</v>
      </c>
      <c r="I22" s="19">
        <f>F22-INDEX($F$4:$F$151,MATCH(D22,$D$4:$D$151,0))</f>
        <v>0.0030555555555555544</v>
      </c>
    </row>
    <row r="23" spans="1:9" s="1" customFormat="1" ht="15" customHeight="1">
      <c r="A23" s="42">
        <v>20</v>
      </c>
      <c r="B23" s="44" t="s">
        <v>124</v>
      </c>
      <c r="C23" s="44" t="s">
        <v>99</v>
      </c>
      <c r="D23" s="18" t="s">
        <v>77</v>
      </c>
      <c r="E23" s="44" t="s">
        <v>125</v>
      </c>
      <c r="F23" s="48">
        <v>0.026122685185185183</v>
      </c>
      <c r="G23" s="18" t="str">
        <f t="shared" si="0"/>
        <v>3.46/km</v>
      </c>
      <c r="H23" s="19">
        <f t="shared" si="1"/>
        <v>0.003148148148148143</v>
      </c>
      <c r="I23" s="19">
        <f>F23-INDEX($F$4:$F$151,MATCH(D23,$D$4:$D$151,0))</f>
        <v>0.0030902777777777786</v>
      </c>
    </row>
    <row r="24" spans="1:9" s="1" customFormat="1" ht="15" customHeight="1">
      <c r="A24" s="42">
        <v>21</v>
      </c>
      <c r="B24" s="43" t="s">
        <v>126</v>
      </c>
      <c r="C24" s="43" t="s">
        <v>38</v>
      </c>
      <c r="D24" s="18" t="s">
        <v>77</v>
      </c>
      <c r="E24" s="43" t="s">
        <v>127</v>
      </c>
      <c r="F24" s="48">
        <v>0.026180555555555558</v>
      </c>
      <c r="G24" s="18" t="str">
        <f t="shared" si="0"/>
        <v>3.46/km</v>
      </c>
      <c r="H24" s="19">
        <f t="shared" si="1"/>
        <v>0.0032060185185185178</v>
      </c>
      <c r="I24" s="19">
        <f>F24-INDEX($F$4:$F$151,MATCH(D24,$D$4:$D$151,0))</f>
        <v>0.0031481481481481534</v>
      </c>
    </row>
    <row r="25" spans="1:9" s="1" customFormat="1" ht="15" customHeight="1">
      <c r="A25" s="42">
        <v>22</v>
      </c>
      <c r="B25" s="43" t="s">
        <v>128</v>
      </c>
      <c r="C25" s="43" t="s">
        <v>32</v>
      </c>
      <c r="D25" s="18" t="s">
        <v>79</v>
      </c>
      <c r="E25" s="43" t="s">
        <v>129</v>
      </c>
      <c r="F25" s="48">
        <v>0.02625</v>
      </c>
      <c r="G25" s="18" t="str">
        <f t="shared" si="0"/>
        <v>3.47/km</v>
      </c>
      <c r="H25" s="19">
        <f t="shared" si="1"/>
        <v>0.003275462962962959</v>
      </c>
      <c r="I25" s="19">
        <f>F25-INDEX($F$4:$F$151,MATCH(D25,$D$4:$D$151,0))</f>
        <v>0.0011574074074074056</v>
      </c>
    </row>
    <row r="26" spans="1:9" s="1" customFormat="1" ht="15" customHeight="1">
      <c r="A26" s="42">
        <v>23</v>
      </c>
      <c r="B26" s="43" t="s">
        <v>130</v>
      </c>
      <c r="C26" s="43" t="s">
        <v>131</v>
      </c>
      <c r="D26" s="18" t="s">
        <v>76</v>
      </c>
      <c r="E26" s="43" t="s">
        <v>100</v>
      </c>
      <c r="F26" s="48">
        <v>0.026296296296296293</v>
      </c>
      <c r="G26" s="18" t="str">
        <f t="shared" si="0"/>
        <v>3.47/km</v>
      </c>
      <c r="H26" s="19">
        <f t="shared" si="1"/>
        <v>0.0033217592592592535</v>
      </c>
      <c r="I26" s="19">
        <f>F26-INDEX($F$4:$F$151,MATCH(D26,$D$4:$D$151,0))</f>
        <v>0.0017708333333333257</v>
      </c>
    </row>
    <row r="27" spans="1:9" s="2" customFormat="1" ht="15" customHeight="1">
      <c r="A27" s="42">
        <v>24</v>
      </c>
      <c r="B27" s="43" t="s">
        <v>132</v>
      </c>
      <c r="C27" s="43" t="s">
        <v>20</v>
      </c>
      <c r="D27" s="18" t="s">
        <v>77</v>
      </c>
      <c r="E27" s="43" t="s">
        <v>108</v>
      </c>
      <c r="F27" s="48">
        <v>0.02642361111111111</v>
      </c>
      <c r="G27" s="18" t="str">
        <f t="shared" si="0"/>
        <v>3.48/km</v>
      </c>
      <c r="H27" s="19">
        <f t="shared" si="1"/>
        <v>0.0034490740740740697</v>
      </c>
      <c r="I27" s="19">
        <f>F27-INDEX($F$4:$F$151,MATCH(D27,$D$4:$D$151,0))</f>
        <v>0.0033912037037037053</v>
      </c>
    </row>
    <row r="28" spans="1:9" s="1" customFormat="1" ht="15" customHeight="1">
      <c r="A28" s="42">
        <v>25</v>
      </c>
      <c r="B28" s="43" t="s">
        <v>133</v>
      </c>
      <c r="C28" s="43" t="s">
        <v>134</v>
      </c>
      <c r="D28" s="18" t="s">
        <v>77</v>
      </c>
      <c r="E28" s="43" t="s">
        <v>135</v>
      </c>
      <c r="F28" s="48">
        <v>0.026446759259259264</v>
      </c>
      <c r="G28" s="18" t="str">
        <f t="shared" si="0"/>
        <v>3.49/km</v>
      </c>
      <c r="H28" s="19">
        <f t="shared" si="1"/>
        <v>0.0034722222222222238</v>
      </c>
      <c r="I28" s="19">
        <f>F28-INDEX($F$4:$F$151,MATCH(D28,$D$4:$D$151,0))</f>
        <v>0.0034143518518518594</v>
      </c>
    </row>
    <row r="29" spans="1:9" s="1" customFormat="1" ht="15" customHeight="1">
      <c r="A29" s="42">
        <v>26</v>
      </c>
      <c r="B29" s="43" t="s">
        <v>136</v>
      </c>
      <c r="C29" s="43" t="s">
        <v>137</v>
      </c>
      <c r="D29" s="18" t="s">
        <v>78</v>
      </c>
      <c r="E29" s="43" t="s">
        <v>94</v>
      </c>
      <c r="F29" s="48">
        <v>0.02646990740740741</v>
      </c>
      <c r="G29" s="18" t="str">
        <f t="shared" si="0"/>
        <v>3.49/km</v>
      </c>
      <c r="H29" s="19">
        <f t="shared" si="1"/>
        <v>0.003495370370370371</v>
      </c>
      <c r="I29" s="19">
        <f>F29-INDEX($F$4:$F$151,MATCH(D29,$D$4:$D$151,0))</f>
        <v>0.001157407407407409</v>
      </c>
    </row>
    <row r="30" spans="1:9" s="1" customFormat="1" ht="15" customHeight="1">
      <c r="A30" s="42">
        <v>27</v>
      </c>
      <c r="B30" s="43" t="s">
        <v>138</v>
      </c>
      <c r="C30" s="43" t="s">
        <v>49</v>
      </c>
      <c r="D30" s="18" t="s">
        <v>74</v>
      </c>
      <c r="E30" s="43" t="s">
        <v>108</v>
      </c>
      <c r="F30" s="48">
        <v>0.026516203703703698</v>
      </c>
      <c r="G30" s="18" t="str">
        <f t="shared" si="0"/>
        <v>3.49/km</v>
      </c>
      <c r="H30" s="19">
        <f t="shared" si="1"/>
        <v>0.0035416666666666582</v>
      </c>
      <c r="I30" s="19">
        <f>F30-INDEX($F$4:$F$151,MATCH(D30,$D$4:$D$151,0))</f>
        <v>0.002303240740740734</v>
      </c>
    </row>
    <row r="31" spans="1:9" s="1" customFormat="1" ht="15" customHeight="1">
      <c r="A31" s="42">
        <v>28</v>
      </c>
      <c r="B31" s="44" t="s">
        <v>139</v>
      </c>
      <c r="C31" s="44" t="s">
        <v>17</v>
      </c>
      <c r="D31" s="18" t="s">
        <v>76</v>
      </c>
      <c r="E31" s="44" t="s">
        <v>106</v>
      </c>
      <c r="F31" s="48">
        <v>0.02670138888888889</v>
      </c>
      <c r="G31" s="18" t="str">
        <f t="shared" si="0"/>
        <v>3.51/km</v>
      </c>
      <c r="H31" s="19">
        <f t="shared" si="1"/>
        <v>0.0037268518518518493</v>
      </c>
      <c r="I31" s="19">
        <f>F31-INDEX($F$4:$F$151,MATCH(D31,$D$4:$D$151,0))</f>
        <v>0.0021759259259259214</v>
      </c>
    </row>
    <row r="32" spans="1:9" s="1" customFormat="1" ht="15" customHeight="1">
      <c r="A32" s="42">
        <v>29</v>
      </c>
      <c r="B32" s="43" t="s">
        <v>140</v>
      </c>
      <c r="C32" s="43" t="s">
        <v>25</v>
      </c>
      <c r="D32" s="18" t="s">
        <v>75</v>
      </c>
      <c r="E32" s="43" t="s">
        <v>97</v>
      </c>
      <c r="F32" s="48">
        <v>0.02677083333333333</v>
      </c>
      <c r="G32" s="18" t="str">
        <f t="shared" si="0"/>
        <v>3.51/km</v>
      </c>
      <c r="H32" s="19">
        <f aca="true" t="shared" si="2" ref="H32:H95">F32-$F$4</f>
        <v>0.0037962962962962907</v>
      </c>
      <c r="I32" s="19">
        <f>F32-INDEX($F$4:$F$151,MATCH(D32,$D$4:$D$151,0))</f>
        <v>0.0037962962962962907</v>
      </c>
    </row>
    <row r="33" spans="1:9" s="1" customFormat="1" ht="15" customHeight="1">
      <c r="A33" s="42">
        <v>30</v>
      </c>
      <c r="B33" s="43" t="s">
        <v>141</v>
      </c>
      <c r="C33" s="43" t="s">
        <v>142</v>
      </c>
      <c r="D33" s="18" t="s">
        <v>74</v>
      </c>
      <c r="E33" s="43" t="s">
        <v>143</v>
      </c>
      <c r="F33" s="48">
        <v>0.026782407407407408</v>
      </c>
      <c r="G33" s="18" t="str">
        <f t="shared" si="0"/>
        <v>3.51/km</v>
      </c>
      <c r="H33" s="19">
        <f t="shared" si="2"/>
        <v>0.0038078703703703677</v>
      </c>
      <c r="I33" s="19">
        <f>F33-INDEX($F$4:$F$151,MATCH(D33,$D$4:$D$151,0))</f>
        <v>0.0025694444444444436</v>
      </c>
    </row>
    <row r="34" spans="1:9" s="1" customFormat="1" ht="15" customHeight="1">
      <c r="A34" s="42">
        <v>31</v>
      </c>
      <c r="B34" s="43" t="s">
        <v>144</v>
      </c>
      <c r="C34" s="43" t="s">
        <v>24</v>
      </c>
      <c r="D34" s="18" t="s">
        <v>78</v>
      </c>
      <c r="E34" s="43" t="s">
        <v>97</v>
      </c>
      <c r="F34" s="48">
        <v>0.027256944444444445</v>
      </c>
      <c r="G34" s="18" t="str">
        <f t="shared" si="0"/>
        <v>3.56/km</v>
      </c>
      <c r="H34" s="19">
        <f t="shared" si="2"/>
        <v>0.004282407407407405</v>
      </c>
      <c r="I34" s="19">
        <f>F34-INDEX($F$4:$F$151,MATCH(D34,$D$4:$D$151,0))</f>
        <v>0.001944444444444443</v>
      </c>
    </row>
    <row r="35" spans="1:9" s="1" customFormat="1" ht="15" customHeight="1">
      <c r="A35" s="42">
        <v>32</v>
      </c>
      <c r="B35" s="44" t="s">
        <v>145</v>
      </c>
      <c r="C35" s="44" t="s">
        <v>31</v>
      </c>
      <c r="D35" s="18" t="s">
        <v>77</v>
      </c>
      <c r="E35" s="20" t="s">
        <v>121</v>
      </c>
      <c r="F35" s="48">
        <v>0.02753472222222222</v>
      </c>
      <c r="G35" s="18" t="str">
        <f t="shared" si="0"/>
        <v>3.58/km</v>
      </c>
      <c r="H35" s="19">
        <f t="shared" si="2"/>
        <v>0.004560185185185181</v>
      </c>
      <c r="I35" s="19">
        <f>F35-INDEX($F$4:$F$151,MATCH(D35,$D$4:$D$151,0))</f>
        <v>0.004502314814814817</v>
      </c>
    </row>
    <row r="36" spans="1:9" s="1" customFormat="1" ht="15" customHeight="1">
      <c r="A36" s="42">
        <v>33</v>
      </c>
      <c r="B36" s="43" t="s">
        <v>146</v>
      </c>
      <c r="C36" s="43" t="s">
        <v>23</v>
      </c>
      <c r="D36" s="18" t="s">
        <v>74</v>
      </c>
      <c r="E36" s="43" t="s">
        <v>147</v>
      </c>
      <c r="F36" s="48">
        <v>0.027592592592592596</v>
      </c>
      <c r="G36" s="18" t="str">
        <f t="shared" si="0"/>
        <v>3.58/km</v>
      </c>
      <c r="H36" s="19">
        <f t="shared" si="2"/>
        <v>0.004618055555555556</v>
      </c>
      <c r="I36" s="19">
        <f>F36-INDEX($F$4:$F$151,MATCH(D36,$D$4:$D$151,0))</f>
        <v>0.0033796296296296317</v>
      </c>
    </row>
    <row r="37" spans="1:9" s="1" customFormat="1" ht="15" customHeight="1">
      <c r="A37" s="42">
        <v>34</v>
      </c>
      <c r="B37" s="43" t="s">
        <v>148</v>
      </c>
      <c r="C37" s="43" t="s">
        <v>62</v>
      </c>
      <c r="D37" s="18" t="s">
        <v>77</v>
      </c>
      <c r="E37" s="43" t="s">
        <v>149</v>
      </c>
      <c r="F37" s="48">
        <v>0.027604166666666666</v>
      </c>
      <c r="G37" s="18" t="str">
        <f t="shared" si="0"/>
        <v>3.59/km</v>
      </c>
      <c r="H37" s="19">
        <f t="shared" si="2"/>
        <v>0.004629629629629626</v>
      </c>
      <c r="I37" s="19">
        <f>F37-INDEX($F$4:$F$151,MATCH(D37,$D$4:$D$151,0))</f>
        <v>0.0045717592592592615</v>
      </c>
    </row>
    <row r="38" spans="1:9" s="1" customFormat="1" ht="15" customHeight="1">
      <c r="A38" s="42">
        <v>35</v>
      </c>
      <c r="B38" s="43" t="s">
        <v>140</v>
      </c>
      <c r="C38" s="43" t="s">
        <v>150</v>
      </c>
      <c r="D38" s="18" t="s">
        <v>74</v>
      </c>
      <c r="E38" s="43" t="s">
        <v>97</v>
      </c>
      <c r="F38" s="48">
        <v>0.027685185185185188</v>
      </c>
      <c r="G38" s="18" t="str">
        <f t="shared" si="0"/>
        <v>3.59/km</v>
      </c>
      <c r="H38" s="19">
        <f t="shared" si="2"/>
        <v>0.004710648148148148</v>
      </c>
      <c r="I38" s="19">
        <f>F38-INDEX($F$4:$F$151,MATCH(D38,$D$4:$D$151,0))</f>
        <v>0.0034722222222222238</v>
      </c>
    </row>
    <row r="39" spans="1:9" s="1" customFormat="1" ht="15" customHeight="1">
      <c r="A39" s="42">
        <v>36</v>
      </c>
      <c r="B39" s="43" t="s">
        <v>151</v>
      </c>
      <c r="C39" s="43" t="s">
        <v>3</v>
      </c>
      <c r="D39" s="18" t="s">
        <v>76</v>
      </c>
      <c r="E39" s="43" t="s">
        <v>129</v>
      </c>
      <c r="F39" s="48">
        <v>0.02773148148148148</v>
      </c>
      <c r="G39" s="18" t="str">
        <f t="shared" si="0"/>
        <v>3.60/km</v>
      </c>
      <c r="H39" s="19">
        <f t="shared" si="2"/>
        <v>0.004756944444444439</v>
      </c>
      <c r="I39" s="19">
        <f>F39-INDEX($F$4:$F$151,MATCH(D39,$D$4:$D$151,0))</f>
        <v>0.003206018518518511</v>
      </c>
    </row>
    <row r="40" spans="1:9" s="1" customFormat="1" ht="15" customHeight="1">
      <c r="A40" s="42">
        <v>37</v>
      </c>
      <c r="B40" s="43" t="s">
        <v>152</v>
      </c>
      <c r="C40" s="43" t="s">
        <v>32</v>
      </c>
      <c r="D40" s="18" t="s">
        <v>76</v>
      </c>
      <c r="E40" s="43" t="s">
        <v>97</v>
      </c>
      <c r="F40" s="48">
        <v>0.027777777777777776</v>
      </c>
      <c r="G40" s="18" t="str">
        <f t="shared" si="0"/>
        <v>4.00/km</v>
      </c>
      <c r="H40" s="19">
        <f t="shared" si="2"/>
        <v>0.004803240740740736</v>
      </c>
      <c r="I40" s="19">
        <f>F40-INDEX($F$4:$F$151,MATCH(D40,$D$4:$D$151,0))</f>
        <v>0.0032523148148148086</v>
      </c>
    </row>
    <row r="41" spans="1:9" s="1" customFormat="1" ht="15" customHeight="1">
      <c r="A41" s="42">
        <v>38</v>
      </c>
      <c r="B41" s="43" t="s">
        <v>153</v>
      </c>
      <c r="C41" s="43" t="s">
        <v>64</v>
      </c>
      <c r="D41" s="18" t="s">
        <v>81</v>
      </c>
      <c r="E41" s="43" t="s">
        <v>104</v>
      </c>
      <c r="F41" s="48">
        <v>0.027777777777777776</v>
      </c>
      <c r="G41" s="18" t="str">
        <f t="shared" si="0"/>
        <v>4.00/km</v>
      </c>
      <c r="H41" s="19">
        <f t="shared" si="2"/>
        <v>0.004803240740740736</v>
      </c>
      <c r="I41" s="19">
        <f>F41-INDEX($F$4:$F$151,MATCH(D41,$D$4:$D$151,0))</f>
        <v>0</v>
      </c>
    </row>
    <row r="42" spans="1:9" s="1" customFormat="1" ht="15" customHeight="1">
      <c r="A42" s="42">
        <v>39</v>
      </c>
      <c r="B42" s="43" t="s">
        <v>154</v>
      </c>
      <c r="C42" s="43" t="s">
        <v>17</v>
      </c>
      <c r="D42" s="18" t="s">
        <v>77</v>
      </c>
      <c r="E42" s="43" t="s">
        <v>155</v>
      </c>
      <c r="F42" s="48">
        <v>0.027824074074074074</v>
      </c>
      <c r="G42" s="18" t="str">
        <f t="shared" si="0"/>
        <v>4.00/km</v>
      </c>
      <c r="H42" s="19">
        <f t="shared" si="2"/>
        <v>0.004849537037037034</v>
      </c>
      <c r="I42" s="19">
        <f>F42-INDEX($F$4:$F$151,MATCH(D42,$D$4:$D$151,0))</f>
        <v>0.00479166666666667</v>
      </c>
    </row>
    <row r="43" spans="1:9" s="1" customFormat="1" ht="15" customHeight="1">
      <c r="A43" s="42">
        <v>40</v>
      </c>
      <c r="B43" s="43" t="s">
        <v>156</v>
      </c>
      <c r="C43" s="43" t="s">
        <v>36</v>
      </c>
      <c r="D43" s="18" t="s">
        <v>77</v>
      </c>
      <c r="E43" s="43" t="s">
        <v>104</v>
      </c>
      <c r="F43" s="48">
        <v>0.02791666666666667</v>
      </c>
      <c r="G43" s="18" t="str">
        <f t="shared" si="0"/>
        <v>4.01/km</v>
      </c>
      <c r="H43" s="19">
        <f t="shared" si="2"/>
        <v>0.00494212962962963</v>
      </c>
      <c r="I43" s="19">
        <f>F43-INDEX($F$4:$F$151,MATCH(D43,$D$4:$D$151,0))</f>
        <v>0.004884259259259265</v>
      </c>
    </row>
    <row r="44" spans="1:9" s="1" customFormat="1" ht="15" customHeight="1">
      <c r="A44" s="42">
        <v>41</v>
      </c>
      <c r="B44" s="43" t="s">
        <v>157</v>
      </c>
      <c r="C44" s="43" t="s">
        <v>158</v>
      </c>
      <c r="D44" s="18" t="s">
        <v>78</v>
      </c>
      <c r="E44" s="43" t="s">
        <v>159</v>
      </c>
      <c r="F44" s="48">
        <v>0.027974537037037034</v>
      </c>
      <c r="G44" s="18" t="str">
        <f t="shared" si="0"/>
        <v>4.02/km</v>
      </c>
      <c r="H44" s="19">
        <f t="shared" si="2"/>
        <v>0.004999999999999994</v>
      </c>
      <c r="I44" s="19">
        <f>F44-INDEX($F$4:$F$151,MATCH(D44,$D$4:$D$151,0))</f>
        <v>0.002662037037037032</v>
      </c>
    </row>
    <row r="45" spans="1:9" s="1" customFormat="1" ht="15" customHeight="1">
      <c r="A45" s="42">
        <v>42</v>
      </c>
      <c r="B45" s="44" t="s">
        <v>83</v>
      </c>
      <c r="C45" s="44" t="s">
        <v>28</v>
      </c>
      <c r="D45" s="18" t="s">
        <v>79</v>
      </c>
      <c r="E45" s="44" t="s">
        <v>160</v>
      </c>
      <c r="F45" s="48">
        <v>0.02809027777777778</v>
      </c>
      <c r="G45" s="18" t="str">
        <f t="shared" si="0"/>
        <v>4.03/km</v>
      </c>
      <c r="H45" s="19">
        <f t="shared" si="2"/>
        <v>0.00511574074074074</v>
      </c>
      <c r="I45" s="19">
        <f>F45-INDEX($F$4:$F$151,MATCH(D45,$D$4:$D$151,0))</f>
        <v>0.0029976851851851866</v>
      </c>
    </row>
    <row r="46" spans="1:9" s="1" customFormat="1" ht="15" customHeight="1">
      <c r="A46" s="42">
        <v>43</v>
      </c>
      <c r="B46" s="43" t="s">
        <v>161</v>
      </c>
      <c r="C46" s="43" t="s">
        <v>51</v>
      </c>
      <c r="D46" s="18" t="s">
        <v>79</v>
      </c>
      <c r="E46" s="43" t="s">
        <v>162</v>
      </c>
      <c r="F46" s="48">
        <v>0.028136574074074074</v>
      </c>
      <c r="G46" s="18" t="str">
        <f t="shared" si="0"/>
        <v>4.03/km</v>
      </c>
      <c r="H46" s="19">
        <f t="shared" si="2"/>
        <v>0.005162037037037034</v>
      </c>
      <c r="I46" s="19">
        <f>F46-INDEX($F$4:$F$151,MATCH(D46,$D$4:$D$151,0))</f>
        <v>0.003043981481481481</v>
      </c>
    </row>
    <row r="47" spans="1:9" s="1" customFormat="1" ht="15" customHeight="1">
      <c r="A47" s="42">
        <v>44</v>
      </c>
      <c r="B47" s="44" t="s">
        <v>163</v>
      </c>
      <c r="C47" s="44" t="s">
        <v>59</v>
      </c>
      <c r="D47" s="18" t="s">
        <v>79</v>
      </c>
      <c r="E47" s="44" t="s">
        <v>125</v>
      </c>
      <c r="F47" s="48">
        <v>0.028171296296296302</v>
      </c>
      <c r="G47" s="18" t="str">
        <f t="shared" si="0"/>
        <v>4.03/km</v>
      </c>
      <c r="H47" s="19">
        <f t="shared" si="2"/>
        <v>0.005196759259259262</v>
      </c>
      <c r="I47" s="19">
        <f>F47-INDEX($F$4:$F$151,MATCH(D47,$D$4:$D$151,0))</f>
        <v>0.0030787037037037085</v>
      </c>
    </row>
    <row r="48" spans="1:9" s="1" customFormat="1" ht="15" customHeight="1">
      <c r="A48" s="42">
        <v>45</v>
      </c>
      <c r="B48" s="43" t="s">
        <v>164</v>
      </c>
      <c r="C48" s="43" t="s">
        <v>99</v>
      </c>
      <c r="D48" s="18" t="s">
        <v>77</v>
      </c>
      <c r="E48" s="43" t="s">
        <v>97</v>
      </c>
      <c r="F48" s="48">
        <v>0.028182870370370372</v>
      </c>
      <c r="G48" s="18" t="str">
        <f t="shared" si="0"/>
        <v>4.04/km</v>
      </c>
      <c r="H48" s="19">
        <f t="shared" si="2"/>
        <v>0.005208333333333332</v>
      </c>
      <c r="I48" s="19">
        <f>F48-INDEX($F$4:$F$151,MATCH(D48,$D$4:$D$151,0))</f>
        <v>0.005150462962962968</v>
      </c>
    </row>
    <row r="49" spans="1:9" s="1" customFormat="1" ht="15" customHeight="1">
      <c r="A49" s="42">
        <v>46</v>
      </c>
      <c r="B49" s="43" t="s">
        <v>165</v>
      </c>
      <c r="C49" s="43" t="s">
        <v>19</v>
      </c>
      <c r="D49" s="18" t="s">
        <v>76</v>
      </c>
      <c r="E49" s="43" t="s">
        <v>97</v>
      </c>
      <c r="F49" s="48">
        <v>0.02821759259259259</v>
      </c>
      <c r="G49" s="18" t="str">
        <f t="shared" si="0"/>
        <v>4.04/km</v>
      </c>
      <c r="H49" s="19">
        <f t="shared" si="2"/>
        <v>0.005243055555555549</v>
      </c>
      <c r="I49" s="19">
        <f>F49-INDEX($F$4:$F$151,MATCH(D49,$D$4:$D$151,0))</f>
        <v>0.0036921296296296216</v>
      </c>
    </row>
    <row r="50" spans="1:9" s="1" customFormat="1" ht="15" customHeight="1">
      <c r="A50" s="42">
        <v>47</v>
      </c>
      <c r="B50" s="43" t="s">
        <v>166</v>
      </c>
      <c r="C50" s="43" t="s">
        <v>24</v>
      </c>
      <c r="D50" s="18" t="s">
        <v>77</v>
      </c>
      <c r="E50" s="43" t="s">
        <v>135</v>
      </c>
      <c r="F50" s="48">
        <v>0.028240740740740736</v>
      </c>
      <c r="G50" s="18" t="str">
        <f t="shared" si="0"/>
        <v>4.04/km</v>
      </c>
      <c r="H50" s="19">
        <f t="shared" si="2"/>
        <v>0.0052662037037036966</v>
      </c>
      <c r="I50" s="19">
        <f>F50-INDEX($F$4:$F$151,MATCH(D50,$D$4:$D$151,0))</f>
        <v>0.005208333333333332</v>
      </c>
    </row>
    <row r="51" spans="1:9" s="1" customFormat="1" ht="15" customHeight="1">
      <c r="A51" s="42">
        <v>48</v>
      </c>
      <c r="B51" s="43" t="s">
        <v>140</v>
      </c>
      <c r="C51" s="43" t="s">
        <v>51</v>
      </c>
      <c r="D51" s="18" t="s">
        <v>78</v>
      </c>
      <c r="E51" s="43" t="s">
        <v>97</v>
      </c>
      <c r="F51" s="48">
        <v>0.028240740740740736</v>
      </c>
      <c r="G51" s="18" t="str">
        <f t="shared" si="0"/>
        <v>4.04/km</v>
      </c>
      <c r="H51" s="19">
        <f t="shared" si="2"/>
        <v>0.0052662037037036966</v>
      </c>
      <c r="I51" s="19">
        <f>F51-INDEX($F$4:$F$151,MATCH(D51,$D$4:$D$151,0))</f>
        <v>0.0029282407407407347</v>
      </c>
    </row>
    <row r="52" spans="1:9" s="1" customFormat="1" ht="15" customHeight="1">
      <c r="A52" s="42">
        <v>49</v>
      </c>
      <c r="B52" s="43" t="s">
        <v>167</v>
      </c>
      <c r="C52" s="43" t="s">
        <v>31</v>
      </c>
      <c r="D52" s="18" t="s">
        <v>76</v>
      </c>
      <c r="E52" s="43" t="s">
        <v>97</v>
      </c>
      <c r="F52" s="48">
        <v>0.028344907407407412</v>
      </c>
      <c r="G52" s="18" t="str">
        <f t="shared" si="0"/>
        <v>4.05/km</v>
      </c>
      <c r="H52" s="19">
        <f t="shared" si="2"/>
        <v>0.005370370370370373</v>
      </c>
      <c r="I52" s="19">
        <f>F52-INDEX($F$4:$F$151,MATCH(D52,$D$4:$D$151,0))</f>
        <v>0.0038194444444444448</v>
      </c>
    </row>
    <row r="53" spans="1:9" s="3" customFormat="1" ht="15" customHeight="1">
      <c r="A53" s="42">
        <v>50</v>
      </c>
      <c r="B53" s="43" t="s">
        <v>168</v>
      </c>
      <c r="C53" s="43" t="s">
        <v>17</v>
      </c>
      <c r="D53" s="18" t="s">
        <v>79</v>
      </c>
      <c r="E53" s="43" t="s">
        <v>169</v>
      </c>
      <c r="F53" s="48">
        <v>0.028356481481481483</v>
      </c>
      <c r="G53" s="18" t="str">
        <f t="shared" si="0"/>
        <v>4.05/km</v>
      </c>
      <c r="H53" s="19">
        <f t="shared" si="2"/>
        <v>0.005381944444444443</v>
      </c>
      <c r="I53" s="19">
        <f>F53-INDEX($F$4:$F$151,MATCH(D53,$D$4:$D$151,0))</f>
        <v>0.003263888888888889</v>
      </c>
    </row>
    <row r="54" spans="1:9" s="1" customFormat="1" ht="15" customHeight="1">
      <c r="A54" s="42">
        <v>51</v>
      </c>
      <c r="B54" s="43" t="s">
        <v>170</v>
      </c>
      <c r="C54" s="43" t="s">
        <v>171</v>
      </c>
      <c r="D54" s="18" t="s">
        <v>78</v>
      </c>
      <c r="E54" s="43" t="s">
        <v>94</v>
      </c>
      <c r="F54" s="48">
        <v>0.02836805555555556</v>
      </c>
      <c r="G54" s="18" t="str">
        <f t="shared" si="0"/>
        <v>4.05/km</v>
      </c>
      <c r="H54" s="19">
        <f t="shared" si="2"/>
        <v>0.00539351851851852</v>
      </c>
      <c r="I54" s="19">
        <f>F54-INDEX($F$4:$F$151,MATCH(D54,$D$4:$D$151,0))</f>
        <v>0.003055555555555558</v>
      </c>
    </row>
    <row r="55" spans="1:9" s="1" customFormat="1" ht="15" customHeight="1">
      <c r="A55" s="42">
        <v>52</v>
      </c>
      <c r="B55" s="44" t="s">
        <v>172</v>
      </c>
      <c r="C55" s="44" t="s">
        <v>33</v>
      </c>
      <c r="D55" s="18" t="s">
        <v>74</v>
      </c>
      <c r="E55" s="44" t="s">
        <v>173</v>
      </c>
      <c r="F55" s="48">
        <v>0.028460648148148148</v>
      </c>
      <c r="G55" s="18" t="str">
        <f t="shared" si="0"/>
        <v>4.06/km</v>
      </c>
      <c r="H55" s="19">
        <f t="shared" si="2"/>
        <v>0.005486111111111108</v>
      </c>
      <c r="I55" s="19">
        <f>F55-INDEX($F$4:$F$151,MATCH(D55,$D$4:$D$151,0))</f>
        <v>0.004247685185185184</v>
      </c>
    </row>
    <row r="56" spans="1:9" s="1" customFormat="1" ht="15" customHeight="1">
      <c r="A56" s="42">
        <v>53</v>
      </c>
      <c r="B56" s="44" t="s">
        <v>174</v>
      </c>
      <c r="C56" s="44" t="s">
        <v>86</v>
      </c>
      <c r="D56" s="18" t="s">
        <v>79</v>
      </c>
      <c r="E56" s="44" t="s">
        <v>125</v>
      </c>
      <c r="F56" s="48">
        <v>0.02849537037037037</v>
      </c>
      <c r="G56" s="18" t="str">
        <f t="shared" si="0"/>
        <v>4.06/km</v>
      </c>
      <c r="H56" s="19">
        <f t="shared" si="2"/>
        <v>0.005520833333333329</v>
      </c>
      <c r="I56" s="19">
        <f>F56-INDEX($F$4:$F$151,MATCH(D56,$D$4:$D$151,0))</f>
        <v>0.0034027777777777754</v>
      </c>
    </row>
    <row r="57" spans="1:9" s="1" customFormat="1" ht="15" customHeight="1">
      <c r="A57" s="42">
        <v>54</v>
      </c>
      <c r="B57" s="43" t="s">
        <v>175</v>
      </c>
      <c r="C57" s="43" t="s">
        <v>34</v>
      </c>
      <c r="D57" s="18" t="s">
        <v>79</v>
      </c>
      <c r="E57" s="43" t="s">
        <v>176</v>
      </c>
      <c r="F57" s="48">
        <v>0.028634259259259262</v>
      </c>
      <c r="G57" s="18" t="str">
        <f t="shared" si="0"/>
        <v>4.07/km</v>
      </c>
      <c r="H57" s="19">
        <f t="shared" si="2"/>
        <v>0.005659722222222222</v>
      </c>
      <c r="I57" s="19">
        <f>F57-INDEX($F$4:$F$151,MATCH(D57,$D$4:$D$151,0))</f>
        <v>0.0035416666666666687</v>
      </c>
    </row>
    <row r="58" spans="1:9" s="1" customFormat="1" ht="15" customHeight="1">
      <c r="A58" s="42">
        <v>55</v>
      </c>
      <c r="B58" s="43" t="s">
        <v>177</v>
      </c>
      <c r="C58" s="43" t="s">
        <v>33</v>
      </c>
      <c r="D58" s="18" t="s">
        <v>79</v>
      </c>
      <c r="E58" s="43" t="s">
        <v>97</v>
      </c>
      <c r="F58" s="48">
        <v>0.028877314814814817</v>
      </c>
      <c r="G58" s="18" t="str">
        <f t="shared" si="0"/>
        <v>4.10/km</v>
      </c>
      <c r="H58" s="19">
        <f t="shared" si="2"/>
        <v>0.005902777777777778</v>
      </c>
      <c r="I58" s="19">
        <f>F58-INDEX($F$4:$F$151,MATCH(D58,$D$4:$D$151,0))</f>
        <v>0.003784722222222224</v>
      </c>
    </row>
    <row r="59" spans="1:9" s="1" customFormat="1" ht="15" customHeight="1">
      <c r="A59" s="42">
        <v>56</v>
      </c>
      <c r="B59" s="43" t="s">
        <v>178</v>
      </c>
      <c r="C59" s="43" t="s">
        <v>54</v>
      </c>
      <c r="D59" s="18" t="s">
        <v>80</v>
      </c>
      <c r="E59" s="43" t="s">
        <v>121</v>
      </c>
      <c r="F59" s="48">
        <v>0.028958333333333336</v>
      </c>
      <c r="G59" s="18" t="str">
        <f t="shared" si="0"/>
        <v>4.10/km</v>
      </c>
      <c r="H59" s="19">
        <f t="shared" si="2"/>
        <v>0.005983796296296296</v>
      </c>
      <c r="I59" s="19">
        <f>F59-INDEX($F$4:$F$151,MATCH(D59,$D$4:$D$151,0))</f>
        <v>0</v>
      </c>
    </row>
    <row r="60" spans="1:9" s="1" customFormat="1" ht="15" customHeight="1">
      <c r="A60" s="42">
        <v>57</v>
      </c>
      <c r="B60" s="44" t="s">
        <v>179</v>
      </c>
      <c r="C60" s="44" t="s">
        <v>22</v>
      </c>
      <c r="D60" s="18" t="s">
        <v>84</v>
      </c>
      <c r="E60" s="44" t="s">
        <v>173</v>
      </c>
      <c r="F60" s="48">
        <v>0.029039351851851854</v>
      </c>
      <c r="G60" s="18" t="str">
        <f t="shared" si="0"/>
        <v>4.11/km</v>
      </c>
      <c r="H60" s="19">
        <f t="shared" si="2"/>
        <v>0.0060648148148148145</v>
      </c>
      <c r="I60" s="19">
        <f>F60-INDEX($F$4:$F$151,MATCH(D60,$D$4:$D$151,0))</f>
        <v>0</v>
      </c>
    </row>
    <row r="61" spans="1:9" s="1" customFormat="1" ht="15" customHeight="1">
      <c r="A61" s="42">
        <v>58</v>
      </c>
      <c r="B61" s="43" t="s">
        <v>180</v>
      </c>
      <c r="C61" s="43" t="s">
        <v>40</v>
      </c>
      <c r="D61" s="18" t="s">
        <v>81</v>
      </c>
      <c r="E61" s="43" t="s">
        <v>94</v>
      </c>
      <c r="F61" s="48">
        <v>0.029039351851851854</v>
      </c>
      <c r="G61" s="18" t="str">
        <f t="shared" si="0"/>
        <v>4.11/km</v>
      </c>
      <c r="H61" s="19">
        <f t="shared" si="2"/>
        <v>0.0060648148148148145</v>
      </c>
      <c r="I61" s="19">
        <f>F61-INDEX($F$4:$F$151,MATCH(D61,$D$4:$D$151,0))</f>
        <v>0.0012615740740740782</v>
      </c>
    </row>
    <row r="62" spans="1:9" s="1" customFormat="1" ht="15" customHeight="1">
      <c r="A62" s="42">
        <v>59</v>
      </c>
      <c r="B62" s="43" t="s">
        <v>181</v>
      </c>
      <c r="C62" s="43" t="s">
        <v>18</v>
      </c>
      <c r="D62" s="18" t="s">
        <v>74</v>
      </c>
      <c r="E62" s="43" t="s">
        <v>135</v>
      </c>
      <c r="F62" s="48">
        <v>0.029131944444444446</v>
      </c>
      <c r="G62" s="18" t="str">
        <f t="shared" si="0"/>
        <v>4.12/km</v>
      </c>
      <c r="H62" s="19">
        <f t="shared" si="2"/>
        <v>0.006157407407407407</v>
      </c>
      <c r="I62" s="19">
        <f>F62-INDEX($F$4:$F$151,MATCH(D62,$D$4:$D$151,0))</f>
        <v>0.0049189814814814825</v>
      </c>
    </row>
    <row r="63" spans="1:9" s="1" customFormat="1" ht="15" customHeight="1">
      <c r="A63" s="42">
        <v>60</v>
      </c>
      <c r="B63" s="44" t="s">
        <v>182</v>
      </c>
      <c r="C63" s="44" t="s">
        <v>183</v>
      </c>
      <c r="D63" s="18" t="s">
        <v>77</v>
      </c>
      <c r="E63" s="44" t="s">
        <v>173</v>
      </c>
      <c r="F63" s="48">
        <v>0.029236111111111112</v>
      </c>
      <c r="G63" s="18" t="str">
        <f t="shared" si="0"/>
        <v>4.13/km</v>
      </c>
      <c r="H63" s="19">
        <f t="shared" si="2"/>
        <v>0.006261574074074072</v>
      </c>
      <c r="I63" s="19">
        <f>F63-INDEX($F$4:$F$151,MATCH(D63,$D$4:$D$151,0))</f>
        <v>0.006203703703703708</v>
      </c>
    </row>
    <row r="64" spans="1:9" s="1" customFormat="1" ht="15" customHeight="1">
      <c r="A64" s="42">
        <v>61</v>
      </c>
      <c r="B64" s="43" t="s">
        <v>184</v>
      </c>
      <c r="C64" s="43" t="s">
        <v>32</v>
      </c>
      <c r="D64" s="18" t="s">
        <v>76</v>
      </c>
      <c r="E64" s="43" t="s">
        <v>127</v>
      </c>
      <c r="F64" s="48">
        <v>0.029317129629629634</v>
      </c>
      <c r="G64" s="18" t="str">
        <f t="shared" si="0"/>
        <v>4.13/km</v>
      </c>
      <c r="H64" s="19">
        <f t="shared" si="2"/>
        <v>0.006342592592592594</v>
      </c>
      <c r="I64" s="19">
        <f>F64-INDEX($F$4:$F$151,MATCH(D64,$D$4:$D$151,0))</f>
        <v>0.004791666666666666</v>
      </c>
    </row>
    <row r="65" spans="1:9" s="1" customFormat="1" ht="15" customHeight="1">
      <c r="A65" s="42">
        <v>62</v>
      </c>
      <c r="B65" s="44" t="s">
        <v>185</v>
      </c>
      <c r="C65" s="44" t="s">
        <v>37</v>
      </c>
      <c r="D65" s="18" t="s">
        <v>77</v>
      </c>
      <c r="E65" s="20" t="s">
        <v>121</v>
      </c>
      <c r="F65" s="48">
        <v>0.029317129629629634</v>
      </c>
      <c r="G65" s="18" t="str">
        <f t="shared" si="0"/>
        <v>4.13/km</v>
      </c>
      <c r="H65" s="19">
        <f t="shared" si="2"/>
        <v>0.006342592592592594</v>
      </c>
      <c r="I65" s="19">
        <f>F65-INDEX($F$4:$F$151,MATCH(D65,$D$4:$D$151,0))</f>
        <v>0.00628472222222223</v>
      </c>
    </row>
    <row r="66" spans="1:9" s="1" customFormat="1" ht="15" customHeight="1">
      <c r="A66" s="42">
        <v>63</v>
      </c>
      <c r="B66" s="43" t="s">
        <v>186</v>
      </c>
      <c r="C66" s="43" t="s">
        <v>56</v>
      </c>
      <c r="D66" s="18" t="s">
        <v>88</v>
      </c>
      <c r="E66" s="43" t="s">
        <v>104</v>
      </c>
      <c r="F66" s="48">
        <v>0.029328703703703704</v>
      </c>
      <c r="G66" s="18" t="str">
        <f t="shared" si="0"/>
        <v>4.13/km</v>
      </c>
      <c r="H66" s="19">
        <f t="shared" si="2"/>
        <v>0.006354166666666664</v>
      </c>
      <c r="I66" s="19">
        <f>F66-INDEX($F$4:$F$151,MATCH(D66,$D$4:$D$151,0))</f>
        <v>0</v>
      </c>
    </row>
    <row r="67" spans="1:9" s="1" customFormat="1" ht="15" customHeight="1">
      <c r="A67" s="42">
        <v>64</v>
      </c>
      <c r="B67" s="43" t="s">
        <v>187</v>
      </c>
      <c r="C67" s="43" t="s">
        <v>46</v>
      </c>
      <c r="D67" s="18" t="s">
        <v>77</v>
      </c>
      <c r="E67" s="44" t="s">
        <v>125</v>
      </c>
      <c r="F67" s="48">
        <v>0.02935185185185185</v>
      </c>
      <c r="G67" s="18" t="str">
        <f t="shared" si="0"/>
        <v>4.14/km</v>
      </c>
      <c r="H67" s="19">
        <f t="shared" si="2"/>
        <v>0.006377314814814811</v>
      </c>
      <c r="I67" s="19">
        <f>F67-INDEX($F$4:$F$151,MATCH(D67,$D$4:$D$151,0))</f>
        <v>0.006319444444444447</v>
      </c>
    </row>
    <row r="68" spans="1:9" s="1" customFormat="1" ht="15" customHeight="1">
      <c r="A68" s="42">
        <v>65</v>
      </c>
      <c r="B68" s="43" t="s">
        <v>85</v>
      </c>
      <c r="C68" s="43" t="s">
        <v>31</v>
      </c>
      <c r="D68" s="18" t="s">
        <v>76</v>
      </c>
      <c r="E68" s="43" t="s">
        <v>129</v>
      </c>
      <c r="F68" s="48">
        <v>0.02946759259259259</v>
      </c>
      <c r="G68" s="18" t="str">
        <f aca="true" t="shared" si="3" ref="G68:G131">TEXT(INT((HOUR(F68)*3600+MINUTE(F68)*60+SECOND(F68))/$I$2/60),"0")&amp;"."&amp;TEXT(MOD((HOUR(F68)*3600+MINUTE(F68)*60+SECOND(F68))/$I$2,60),"00")&amp;"/km"</f>
        <v>4.15/km</v>
      </c>
      <c r="H68" s="19">
        <f t="shared" si="2"/>
        <v>0.0064930555555555505</v>
      </c>
      <c r="I68" s="19">
        <f>F68-INDEX($F$4:$F$151,MATCH(D68,$D$4:$D$151,0))</f>
        <v>0.004942129629629623</v>
      </c>
    </row>
    <row r="69" spans="1:9" s="1" customFormat="1" ht="15" customHeight="1">
      <c r="A69" s="42">
        <v>66</v>
      </c>
      <c r="B69" s="44" t="s">
        <v>188</v>
      </c>
      <c r="C69" s="44" t="s">
        <v>189</v>
      </c>
      <c r="D69" s="18" t="s">
        <v>76</v>
      </c>
      <c r="E69" s="44" t="s">
        <v>125</v>
      </c>
      <c r="F69" s="48">
        <v>0.029502314814814815</v>
      </c>
      <c r="G69" s="18" t="str">
        <f t="shared" si="3"/>
        <v>4.15/km</v>
      </c>
      <c r="H69" s="19">
        <f t="shared" si="2"/>
        <v>0.006527777777777775</v>
      </c>
      <c r="I69" s="19">
        <f>F69-INDEX($F$4:$F$151,MATCH(D69,$D$4:$D$151,0))</f>
        <v>0.004976851851851847</v>
      </c>
    </row>
    <row r="70" spans="1:9" s="1" customFormat="1" ht="15" customHeight="1">
      <c r="A70" s="42">
        <v>67</v>
      </c>
      <c r="B70" s="43" t="s">
        <v>190</v>
      </c>
      <c r="C70" s="43" t="s">
        <v>18</v>
      </c>
      <c r="D70" s="18" t="s">
        <v>74</v>
      </c>
      <c r="E70" s="43" t="s">
        <v>191</v>
      </c>
      <c r="F70" s="48">
        <v>0.02954861111111111</v>
      </c>
      <c r="G70" s="18" t="str">
        <f t="shared" si="3"/>
        <v>4.15/km</v>
      </c>
      <c r="H70" s="19">
        <f t="shared" si="2"/>
        <v>0.006574074074074069</v>
      </c>
      <c r="I70" s="19">
        <f>F70-INDEX($F$4:$F$151,MATCH(D70,$D$4:$D$151,0))</f>
        <v>0.005335648148148145</v>
      </c>
    </row>
    <row r="71" spans="1:9" s="1" customFormat="1" ht="15" customHeight="1">
      <c r="A71" s="42">
        <v>68</v>
      </c>
      <c r="B71" s="43" t="s">
        <v>192</v>
      </c>
      <c r="C71" s="43" t="s">
        <v>24</v>
      </c>
      <c r="D71" s="18" t="s">
        <v>75</v>
      </c>
      <c r="E71" s="43" t="s">
        <v>143</v>
      </c>
      <c r="F71" s="48">
        <v>0.02956018518518519</v>
      </c>
      <c r="G71" s="18" t="str">
        <f t="shared" si="3"/>
        <v>4.15/km</v>
      </c>
      <c r="H71" s="19">
        <f t="shared" si="2"/>
        <v>0.0065856481481481495</v>
      </c>
      <c r="I71" s="19">
        <f>F71-INDEX($F$4:$F$151,MATCH(D71,$D$4:$D$151,0))</f>
        <v>0.0065856481481481495</v>
      </c>
    </row>
    <row r="72" spans="1:9" s="1" customFormat="1" ht="15" customHeight="1">
      <c r="A72" s="42">
        <v>69</v>
      </c>
      <c r="B72" s="43" t="s">
        <v>193</v>
      </c>
      <c r="C72" s="43" t="s">
        <v>32</v>
      </c>
      <c r="D72" s="18" t="s">
        <v>78</v>
      </c>
      <c r="E72" s="43" t="s">
        <v>106</v>
      </c>
      <c r="F72" s="48">
        <v>0.02971064814814815</v>
      </c>
      <c r="G72" s="18" t="str">
        <f t="shared" si="3"/>
        <v>4.17/km</v>
      </c>
      <c r="H72" s="19">
        <f t="shared" si="2"/>
        <v>0.006736111111111109</v>
      </c>
      <c r="I72" s="19">
        <f>F72-INDEX($F$4:$F$151,MATCH(D72,$D$4:$D$151,0))</f>
        <v>0.0043981481481481476</v>
      </c>
    </row>
    <row r="73" spans="1:9" s="1" customFormat="1" ht="15" customHeight="1">
      <c r="A73" s="42">
        <v>70</v>
      </c>
      <c r="B73" s="43" t="s">
        <v>194</v>
      </c>
      <c r="C73" s="43" t="s">
        <v>195</v>
      </c>
      <c r="D73" s="18" t="s">
        <v>76</v>
      </c>
      <c r="E73" s="43" t="s">
        <v>129</v>
      </c>
      <c r="F73" s="48">
        <v>0.0297337962962963</v>
      </c>
      <c r="G73" s="18" t="str">
        <f t="shared" si="3"/>
        <v>4.17/km</v>
      </c>
      <c r="H73" s="19">
        <f t="shared" si="2"/>
        <v>0.00675925925925926</v>
      </c>
      <c r="I73" s="19">
        <f>F73-INDEX($F$4:$F$151,MATCH(D73,$D$4:$D$151,0))</f>
        <v>0.005208333333333332</v>
      </c>
    </row>
    <row r="74" spans="1:9" s="1" customFormat="1" ht="15" customHeight="1">
      <c r="A74" s="42">
        <v>71</v>
      </c>
      <c r="B74" s="43" t="s">
        <v>196</v>
      </c>
      <c r="C74" s="43" t="s">
        <v>70</v>
      </c>
      <c r="D74" s="18" t="s">
        <v>82</v>
      </c>
      <c r="E74" s="43" t="s">
        <v>121</v>
      </c>
      <c r="F74" s="48">
        <v>0.0297337962962963</v>
      </c>
      <c r="G74" s="18" t="str">
        <f t="shared" si="3"/>
        <v>4.17/km</v>
      </c>
      <c r="H74" s="19">
        <f t="shared" si="2"/>
        <v>0.00675925925925926</v>
      </c>
      <c r="I74" s="19">
        <f>F74-INDEX($F$4:$F$151,MATCH(D74,$D$4:$D$151,0))</f>
        <v>0</v>
      </c>
    </row>
    <row r="75" spans="1:9" s="1" customFormat="1" ht="15" customHeight="1">
      <c r="A75" s="42">
        <v>72</v>
      </c>
      <c r="B75" s="44" t="s">
        <v>91</v>
      </c>
      <c r="C75" s="44" t="s">
        <v>99</v>
      </c>
      <c r="D75" s="18" t="s">
        <v>78</v>
      </c>
      <c r="E75" s="20" t="s">
        <v>121</v>
      </c>
      <c r="F75" s="48">
        <v>0.02974537037037037</v>
      </c>
      <c r="G75" s="18" t="str">
        <f t="shared" si="3"/>
        <v>4.17/km</v>
      </c>
      <c r="H75" s="19">
        <f t="shared" si="2"/>
        <v>0.00677083333333333</v>
      </c>
      <c r="I75" s="19">
        <f>F75-INDEX($F$4:$F$151,MATCH(D75,$D$4:$D$151,0))</f>
        <v>0.004432870370370368</v>
      </c>
    </row>
    <row r="76" spans="1:9" s="1" customFormat="1" ht="15" customHeight="1">
      <c r="A76" s="42">
        <v>73</v>
      </c>
      <c r="B76" s="43" t="s">
        <v>197</v>
      </c>
      <c r="C76" s="43" t="s">
        <v>31</v>
      </c>
      <c r="D76" s="18" t="s">
        <v>79</v>
      </c>
      <c r="E76" s="43" t="s">
        <v>94</v>
      </c>
      <c r="F76" s="48">
        <v>0.029849537037037036</v>
      </c>
      <c r="G76" s="18" t="str">
        <f t="shared" si="3"/>
        <v>4.18/km</v>
      </c>
      <c r="H76" s="19">
        <f t="shared" si="2"/>
        <v>0.006874999999999996</v>
      </c>
      <c r="I76" s="19">
        <f>F76-INDEX($F$4:$F$151,MATCH(D76,$D$4:$D$151,0))</f>
        <v>0.004756944444444442</v>
      </c>
    </row>
    <row r="77" spans="1:9" s="1" customFormat="1" ht="15" customHeight="1">
      <c r="A77" s="42">
        <v>74</v>
      </c>
      <c r="B77" s="43" t="s">
        <v>198</v>
      </c>
      <c r="C77" s="43" t="s">
        <v>37</v>
      </c>
      <c r="D77" s="18" t="s">
        <v>79</v>
      </c>
      <c r="E77" s="43" t="s">
        <v>97</v>
      </c>
      <c r="F77" s="48">
        <v>0.030011574074074076</v>
      </c>
      <c r="G77" s="18" t="str">
        <f t="shared" si="3"/>
        <v>4.19/km</v>
      </c>
      <c r="H77" s="19">
        <f t="shared" si="2"/>
        <v>0.007037037037037036</v>
      </c>
      <c r="I77" s="19">
        <f>F77-INDEX($F$4:$F$151,MATCH(D77,$D$4:$D$151,0))</f>
        <v>0.0049189814814814825</v>
      </c>
    </row>
    <row r="78" spans="1:9" s="1" customFormat="1" ht="15" customHeight="1">
      <c r="A78" s="42">
        <v>75</v>
      </c>
      <c r="B78" s="43" t="s">
        <v>199</v>
      </c>
      <c r="C78" s="43" t="s">
        <v>34</v>
      </c>
      <c r="D78" s="18" t="s">
        <v>79</v>
      </c>
      <c r="E78" s="43" t="s">
        <v>200</v>
      </c>
      <c r="F78" s="48">
        <v>0.03006944444444444</v>
      </c>
      <c r="G78" s="18" t="str">
        <f t="shared" si="3"/>
        <v>4.20/km</v>
      </c>
      <c r="H78" s="19">
        <f t="shared" si="2"/>
        <v>0.0070949074074074005</v>
      </c>
      <c r="I78" s="19">
        <f>F78-INDEX($F$4:$F$151,MATCH(D78,$D$4:$D$151,0))</f>
        <v>0.004976851851851847</v>
      </c>
    </row>
    <row r="79" spans="1:9" s="1" customFormat="1" ht="15" customHeight="1">
      <c r="A79" s="42">
        <v>76</v>
      </c>
      <c r="B79" s="43" t="s">
        <v>0</v>
      </c>
      <c r="C79" s="43" t="s">
        <v>19</v>
      </c>
      <c r="D79" s="18" t="s">
        <v>77</v>
      </c>
      <c r="E79" s="43" t="s">
        <v>104</v>
      </c>
      <c r="F79" s="48">
        <v>0.03009259259259259</v>
      </c>
      <c r="G79" s="18" t="str">
        <f t="shared" si="3"/>
        <v>4.20/km</v>
      </c>
      <c r="H79" s="19">
        <f t="shared" si="2"/>
        <v>0.007118055555555551</v>
      </c>
      <c r="I79" s="19">
        <f>F79-INDEX($F$4:$F$151,MATCH(D79,$D$4:$D$151,0))</f>
        <v>0.007060185185185187</v>
      </c>
    </row>
    <row r="80" spans="1:9" s="3" customFormat="1" ht="15" customHeight="1">
      <c r="A80" s="42">
        <v>77</v>
      </c>
      <c r="B80" s="43" t="s">
        <v>201</v>
      </c>
      <c r="C80" s="43" t="s">
        <v>23</v>
      </c>
      <c r="D80" s="18" t="s">
        <v>77</v>
      </c>
      <c r="E80" s="43" t="s">
        <v>104</v>
      </c>
      <c r="F80" s="48">
        <v>0.030104166666666668</v>
      </c>
      <c r="G80" s="18" t="str">
        <f t="shared" si="3"/>
        <v>4.20/km</v>
      </c>
      <c r="H80" s="19">
        <f t="shared" si="2"/>
        <v>0.007129629629629628</v>
      </c>
      <c r="I80" s="19">
        <f>F80-INDEX($F$4:$F$151,MATCH(D80,$D$4:$D$151,0))</f>
        <v>0.007071759259259264</v>
      </c>
    </row>
    <row r="81" spans="1:9" s="1" customFormat="1" ht="15" customHeight="1">
      <c r="A81" s="42">
        <v>78</v>
      </c>
      <c r="B81" s="43" t="s">
        <v>202</v>
      </c>
      <c r="C81" s="43" t="s">
        <v>38</v>
      </c>
      <c r="D81" s="18" t="s">
        <v>74</v>
      </c>
      <c r="E81" s="43" t="s">
        <v>203</v>
      </c>
      <c r="F81" s="48">
        <v>0.030173611111111113</v>
      </c>
      <c r="G81" s="18" t="str">
        <f t="shared" si="3"/>
        <v>4.21/km</v>
      </c>
      <c r="H81" s="19">
        <f t="shared" si="2"/>
        <v>0.007199074074074073</v>
      </c>
      <c r="I81" s="19">
        <f>F81-INDEX($F$4:$F$151,MATCH(D81,$D$4:$D$151,0))</f>
        <v>0.005960648148148149</v>
      </c>
    </row>
    <row r="82" spans="1:9" s="1" customFormat="1" ht="15" customHeight="1">
      <c r="A82" s="42">
        <v>79</v>
      </c>
      <c r="B82" s="44" t="s">
        <v>204</v>
      </c>
      <c r="C82" s="44" t="s">
        <v>40</v>
      </c>
      <c r="D82" s="18" t="s">
        <v>84</v>
      </c>
      <c r="E82" s="44" t="s">
        <v>106</v>
      </c>
      <c r="F82" s="48">
        <v>0.03019675925925926</v>
      </c>
      <c r="G82" s="18" t="str">
        <f t="shared" si="3"/>
        <v>4.21/km</v>
      </c>
      <c r="H82" s="19">
        <f t="shared" si="2"/>
        <v>0.00722222222222222</v>
      </c>
      <c r="I82" s="19">
        <f>F82-INDEX($F$4:$F$151,MATCH(D82,$D$4:$D$151,0))</f>
        <v>0.0011574074074074056</v>
      </c>
    </row>
    <row r="83" spans="1:9" s="1" customFormat="1" ht="15" customHeight="1">
      <c r="A83" s="42">
        <v>80</v>
      </c>
      <c r="B83" s="43" t="s">
        <v>205</v>
      </c>
      <c r="C83" s="43" t="s">
        <v>52</v>
      </c>
      <c r="D83" s="18" t="s">
        <v>81</v>
      </c>
      <c r="E83" s="43" t="s">
        <v>118</v>
      </c>
      <c r="F83" s="48">
        <v>0.03023148148148148</v>
      </c>
      <c r="G83" s="18" t="str">
        <f t="shared" si="3"/>
        <v>4.21/km</v>
      </c>
      <c r="H83" s="19">
        <f t="shared" si="2"/>
        <v>0.007256944444444441</v>
      </c>
      <c r="I83" s="19">
        <f>F83-INDEX($F$4:$F$151,MATCH(D83,$D$4:$D$151,0))</f>
        <v>0.0024537037037037045</v>
      </c>
    </row>
    <row r="84" spans="1:9" ht="15" customHeight="1">
      <c r="A84" s="42">
        <v>81</v>
      </c>
      <c r="B84" s="43" t="s">
        <v>73</v>
      </c>
      <c r="C84" s="43" t="s">
        <v>20</v>
      </c>
      <c r="D84" s="18" t="s">
        <v>79</v>
      </c>
      <c r="E84" s="43" t="s">
        <v>159</v>
      </c>
      <c r="F84" s="48">
        <v>0.030243055555555554</v>
      </c>
      <c r="G84" s="18" t="str">
        <f t="shared" si="3"/>
        <v>4.21/km</v>
      </c>
      <c r="H84" s="19">
        <f t="shared" si="2"/>
        <v>0.0072685185185185144</v>
      </c>
      <c r="I84" s="19">
        <f>F84-INDEX($F$4:$F$151,MATCH(D84,$D$4:$D$151,0))</f>
        <v>0.005150462962962961</v>
      </c>
    </row>
    <row r="85" spans="1:9" ht="15" customHeight="1">
      <c r="A85" s="42">
        <v>82</v>
      </c>
      <c r="B85" s="43" t="s">
        <v>206</v>
      </c>
      <c r="C85" s="43" t="s">
        <v>32</v>
      </c>
      <c r="D85" s="18" t="s">
        <v>81</v>
      </c>
      <c r="E85" s="43" t="s">
        <v>176</v>
      </c>
      <c r="F85" s="48">
        <v>0.03025462962962963</v>
      </c>
      <c r="G85" s="18" t="str">
        <f t="shared" si="3"/>
        <v>4.21/km</v>
      </c>
      <c r="H85" s="19">
        <f t="shared" si="2"/>
        <v>0.0072800925925925915</v>
      </c>
      <c r="I85" s="19">
        <f>F85-INDEX($F$4:$F$151,MATCH(D85,$D$4:$D$151,0))</f>
        <v>0.002476851851851855</v>
      </c>
    </row>
    <row r="86" spans="1:9" ht="15" customHeight="1">
      <c r="A86" s="42">
        <v>83</v>
      </c>
      <c r="B86" s="43" t="s">
        <v>207</v>
      </c>
      <c r="C86" s="43" t="s">
        <v>208</v>
      </c>
      <c r="D86" s="18" t="s">
        <v>75</v>
      </c>
      <c r="E86" s="43" t="s">
        <v>191</v>
      </c>
      <c r="F86" s="48">
        <v>0.03026620370370371</v>
      </c>
      <c r="G86" s="18" t="str">
        <f t="shared" si="3"/>
        <v>4.22/km</v>
      </c>
      <c r="H86" s="19">
        <f t="shared" si="2"/>
        <v>0.0072916666666666685</v>
      </c>
      <c r="I86" s="19">
        <f>F86-INDEX($F$4:$F$151,MATCH(D86,$D$4:$D$151,0))</f>
        <v>0.0072916666666666685</v>
      </c>
    </row>
    <row r="87" spans="1:9" ht="15" customHeight="1">
      <c r="A87" s="42">
        <v>84</v>
      </c>
      <c r="B87" s="43" t="s">
        <v>209</v>
      </c>
      <c r="C87" s="43" t="s">
        <v>58</v>
      </c>
      <c r="D87" s="18" t="s">
        <v>88</v>
      </c>
      <c r="E87" s="43" t="s">
        <v>191</v>
      </c>
      <c r="F87" s="48">
        <v>0.03026620370370371</v>
      </c>
      <c r="G87" s="18" t="str">
        <f t="shared" si="3"/>
        <v>4.22/km</v>
      </c>
      <c r="H87" s="19">
        <f t="shared" si="2"/>
        <v>0.0072916666666666685</v>
      </c>
      <c r="I87" s="19">
        <f>F87-INDEX($F$4:$F$151,MATCH(D87,$D$4:$D$151,0))</f>
        <v>0.0009375000000000043</v>
      </c>
    </row>
    <row r="88" spans="1:9" ht="15" customHeight="1">
      <c r="A88" s="42">
        <v>85</v>
      </c>
      <c r="B88" s="20" t="s">
        <v>89</v>
      </c>
      <c r="C88" s="20" t="s">
        <v>51</v>
      </c>
      <c r="D88" s="18" t="s">
        <v>78</v>
      </c>
      <c r="E88" s="20" t="s">
        <v>121</v>
      </c>
      <c r="F88" s="48">
        <v>0.030590277777777775</v>
      </c>
      <c r="G88" s="18" t="str">
        <f t="shared" si="3"/>
        <v>4.24/km</v>
      </c>
      <c r="H88" s="19">
        <f t="shared" si="2"/>
        <v>0.007615740740740735</v>
      </c>
      <c r="I88" s="19">
        <f>F88-INDEX($F$4:$F$151,MATCH(D88,$D$4:$D$151,0))</f>
        <v>0.005277777777777774</v>
      </c>
    </row>
    <row r="89" spans="1:9" ht="15" customHeight="1">
      <c r="A89" s="42">
        <v>86</v>
      </c>
      <c r="B89" s="44" t="s">
        <v>210</v>
      </c>
      <c r="C89" s="44" t="s">
        <v>211</v>
      </c>
      <c r="D89" s="18" t="s">
        <v>78</v>
      </c>
      <c r="E89" s="20" t="s">
        <v>121</v>
      </c>
      <c r="F89" s="48">
        <v>0.030601851851851852</v>
      </c>
      <c r="G89" s="18" t="str">
        <f t="shared" si="3"/>
        <v>4.24/km</v>
      </c>
      <c r="H89" s="19">
        <f t="shared" si="2"/>
        <v>0.0076273148148148125</v>
      </c>
      <c r="I89" s="19">
        <f>F89-INDEX($F$4:$F$151,MATCH(D89,$D$4:$D$151,0))</f>
        <v>0.005289351851851851</v>
      </c>
    </row>
    <row r="90" spans="1:9" ht="15" customHeight="1">
      <c r="A90" s="42">
        <v>87</v>
      </c>
      <c r="B90" s="43" t="s">
        <v>212</v>
      </c>
      <c r="C90" s="43" t="s">
        <v>31</v>
      </c>
      <c r="D90" s="18" t="s">
        <v>78</v>
      </c>
      <c r="E90" s="43" t="s">
        <v>143</v>
      </c>
      <c r="F90" s="48">
        <v>0.03079861111111111</v>
      </c>
      <c r="G90" s="18" t="str">
        <f t="shared" si="3"/>
        <v>4.26/km</v>
      </c>
      <c r="H90" s="19">
        <f t="shared" si="2"/>
        <v>0.00782407407407407</v>
      </c>
      <c r="I90" s="19">
        <f>F90-INDEX($F$4:$F$151,MATCH(D90,$D$4:$D$151,0))</f>
        <v>0.005486111111111108</v>
      </c>
    </row>
    <row r="91" spans="1:9" ht="15" customHeight="1">
      <c r="A91" s="42">
        <v>88</v>
      </c>
      <c r="B91" s="43" t="s">
        <v>140</v>
      </c>
      <c r="C91" s="43" t="s">
        <v>213</v>
      </c>
      <c r="D91" s="18" t="s">
        <v>79</v>
      </c>
      <c r="E91" s="43" t="s">
        <v>97</v>
      </c>
      <c r="F91" s="48">
        <v>0.03085648148148148</v>
      </c>
      <c r="G91" s="18" t="str">
        <f t="shared" si="3"/>
        <v>4.27/km</v>
      </c>
      <c r="H91" s="19">
        <f t="shared" si="2"/>
        <v>0.007881944444444441</v>
      </c>
      <c r="I91" s="19">
        <f>F91-INDEX($F$4:$F$151,MATCH(D91,$D$4:$D$151,0))</f>
        <v>0.005763888888888888</v>
      </c>
    </row>
    <row r="92" spans="1:9" ht="15" customHeight="1">
      <c r="A92" s="42">
        <v>89</v>
      </c>
      <c r="B92" s="43" t="s">
        <v>214</v>
      </c>
      <c r="C92" s="43" t="s">
        <v>215</v>
      </c>
      <c r="D92" s="18" t="s">
        <v>82</v>
      </c>
      <c r="E92" s="43" t="s">
        <v>129</v>
      </c>
      <c r="F92" s="48">
        <v>0.030879629629629632</v>
      </c>
      <c r="G92" s="18" t="str">
        <f t="shared" si="3"/>
        <v>4.27/km</v>
      </c>
      <c r="H92" s="19">
        <f t="shared" si="2"/>
        <v>0.007905092592592592</v>
      </c>
      <c r="I92" s="19">
        <f>F92-INDEX($F$4:$F$151,MATCH(D92,$D$4:$D$151,0))</f>
        <v>0.001145833333333332</v>
      </c>
    </row>
    <row r="93" spans="1:9" ht="15" customHeight="1">
      <c r="A93" s="42">
        <v>90</v>
      </c>
      <c r="B93" s="43" t="s">
        <v>71</v>
      </c>
      <c r="C93" s="43" t="s">
        <v>216</v>
      </c>
      <c r="D93" s="18" t="s">
        <v>74</v>
      </c>
      <c r="E93" s="43" t="s">
        <v>143</v>
      </c>
      <c r="F93" s="48">
        <v>0.03091435185185185</v>
      </c>
      <c r="G93" s="18" t="str">
        <f t="shared" si="3"/>
        <v>4.27/km</v>
      </c>
      <c r="H93" s="19">
        <f t="shared" si="2"/>
        <v>0.00793981481481481</v>
      </c>
      <c r="I93" s="19">
        <f>F93-INDEX($F$4:$F$151,MATCH(D93,$D$4:$D$151,0))</f>
        <v>0.006701388888888885</v>
      </c>
    </row>
    <row r="94" spans="1:9" ht="15" customHeight="1">
      <c r="A94" s="42">
        <v>91</v>
      </c>
      <c r="B94" s="43" t="s">
        <v>217</v>
      </c>
      <c r="C94" s="43" t="s">
        <v>18</v>
      </c>
      <c r="D94" s="18" t="s">
        <v>75</v>
      </c>
      <c r="E94" s="43" t="s">
        <v>218</v>
      </c>
      <c r="F94" s="48">
        <v>0.031018518518518515</v>
      </c>
      <c r="G94" s="18" t="str">
        <f t="shared" si="3"/>
        <v>4.28/km</v>
      </c>
      <c r="H94" s="19">
        <f t="shared" si="2"/>
        <v>0.008043981481481475</v>
      </c>
      <c r="I94" s="19">
        <f>F94-INDEX($F$4:$F$151,MATCH(D94,$D$4:$D$151,0))</f>
        <v>0.008043981481481475</v>
      </c>
    </row>
    <row r="95" spans="1:9" ht="15" customHeight="1">
      <c r="A95" s="42">
        <v>92</v>
      </c>
      <c r="B95" s="43" t="s">
        <v>219</v>
      </c>
      <c r="C95" s="43" t="s">
        <v>31</v>
      </c>
      <c r="D95" s="18" t="s">
        <v>74</v>
      </c>
      <c r="E95" s="44" t="s">
        <v>125</v>
      </c>
      <c r="F95" s="48">
        <v>0.031145833333333334</v>
      </c>
      <c r="G95" s="18" t="str">
        <f t="shared" si="3"/>
        <v>4.29/km</v>
      </c>
      <c r="H95" s="19">
        <f t="shared" si="2"/>
        <v>0.008171296296296295</v>
      </c>
      <c r="I95" s="19">
        <f>F95-INDEX($F$4:$F$151,MATCH(D95,$D$4:$D$151,0))</f>
        <v>0.0069328703703703705</v>
      </c>
    </row>
    <row r="96" spans="1:9" ht="15" customHeight="1">
      <c r="A96" s="42">
        <v>93</v>
      </c>
      <c r="B96" s="43" t="s">
        <v>220</v>
      </c>
      <c r="C96" s="43" t="s">
        <v>48</v>
      </c>
      <c r="D96" s="18" t="s">
        <v>77</v>
      </c>
      <c r="E96" s="43" t="s">
        <v>127</v>
      </c>
      <c r="F96" s="48">
        <v>0.031157407407407408</v>
      </c>
      <c r="G96" s="18" t="str">
        <f t="shared" si="3"/>
        <v>4.29/km</v>
      </c>
      <c r="H96" s="19">
        <f aca="true" t="shared" si="4" ref="H96:H151">F96-$F$4</f>
        <v>0.008182870370370368</v>
      </c>
      <c r="I96" s="19">
        <f>F96-INDEX($F$4:$F$151,MATCH(D96,$D$4:$D$151,0))</f>
        <v>0.008125000000000004</v>
      </c>
    </row>
    <row r="97" spans="1:9" ht="15" customHeight="1">
      <c r="A97" s="42">
        <v>94</v>
      </c>
      <c r="B97" s="44" t="s">
        <v>45</v>
      </c>
      <c r="C97" s="44" t="s">
        <v>51</v>
      </c>
      <c r="D97" s="18" t="s">
        <v>90</v>
      </c>
      <c r="E97" s="44" t="s">
        <v>106</v>
      </c>
      <c r="F97" s="48">
        <v>0.031180555555555555</v>
      </c>
      <c r="G97" s="18" t="str">
        <f t="shared" si="3"/>
        <v>4.29/km</v>
      </c>
      <c r="H97" s="19">
        <f t="shared" si="4"/>
        <v>0.008206018518518515</v>
      </c>
      <c r="I97" s="19">
        <f>F97-INDEX($F$4:$F$151,MATCH(D97,$D$4:$D$151,0))</f>
        <v>0</v>
      </c>
    </row>
    <row r="98" spans="1:9" ht="15" customHeight="1">
      <c r="A98" s="42">
        <v>95</v>
      </c>
      <c r="B98" s="43" t="s">
        <v>221</v>
      </c>
      <c r="C98" s="43" t="s">
        <v>53</v>
      </c>
      <c r="D98" s="18" t="s">
        <v>77</v>
      </c>
      <c r="E98" s="43" t="s">
        <v>222</v>
      </c>
      <c r="F98" s="48">
        <v>0.031331018518518515</v>
      </c>
      <c r="G98" s="18" t="str">
        <f t="shared" si="3"/>
        <v>4.31/km</v>
      </c>
      <c r="H98" s="19">
        <f t="shared" si="4"/>
        <v>0.008356481481481475</v>
      </c>
      <c r="I98" s="19">
        <f>F98-INDEX($F$4:$F$151,MATCH(D98,$D$4:$D$151,0))</f>
        <v>0.00829861111111111</v>
      </c>
    </row>
    <row r="99" spans="1:9" ht="15" customHeight="1">
      <c r="A99" s="42">
        <v>96</v>
      </c>
      <c r="B99" s="43" t="s">
        <v>223</v>
      </c>
      <c r="C99" s="43" t="s">
        <v>224</v>
      </c>
      <c r="D99" s="18" t="s">
        <v>80</v>
      </c>
      <c r="E99" s="43" t="s">
        <v>200</v>
      </c>
      <c r="F99" s="48">
        <v>0.031481481481481485</v>
      </c>
      <c r="G99" s="18" t="str">
        <f t="shared" si="3"/>
        <v>4.32/km</v>
      </c>
      <c r="H99" s="19">
        <f t="shared" si="4"/>
        <v>0.008506944444444445</v>
      </c>
      <c r="I99" s="19">
        <f>F99-INDEX($F$4:$F$151,MATCH(D99,$D$4:$D$151,0))</f>
        <v>0.0025231481481481494</v>
      </c>
    </row>
    <row r="100" spans="1:9" ht="15" customHeight="1">
      <c r="A100" s="42">
        <v>97</v>
      </c>
      <c r="B100" s="43" t="s">
        <v>61</v>
      </c>
      <c r="C100" s="43" t="s">
        <v>26</v>
      </c>
      <c r="D100" s="18" t="s">
        <v>74</v>
      </c>
      <c r="E100" s="43" t="s">
        <v>129</v>
      </c>
      <c r="F100" s="48">
        <v>0.031504629629629625</v>
      </c>
      <c r="G100" s="18" t="str">
        <f t="shared" si="3"/>
        <v>4.32/km</v>
      </c>
      <c r="H100" s="19">
        <f t="shared" si="4"/>
        <v>0.008530092592592586</v>
      </c>
      <c r="I100" s="19">
        <f>F100-INDEX($F$4:$F$151,MATCH(D100,$D$4:$D$151,0))</f>
        <v>0.007291666666666662</v>
      </c>
    </row>
    <row r="101" spans="1:9" ht="15" customHeight="1">
      <c r="A101" s="42">
        <v>98</v>
      </c>
      <c r="B101" s="43" t="s">
        <v>225</v>
      </c>
      <c r="C101" s="43" t="s">
        <v>68</v>
      </c>
      <c r="D101" s="18" t="s">
        <v>90</v>
      </c>
      <c r="E101" s="43" t="s">
        <v>129</v>
      </c>
      <c r="F101" s="48">
        <v>0.031608796296296295</v>
      </c>
      <c r="G101" s="18" t="str">
        <f t="shared" si="3"/>
        <v>4.33/km</v>
      </c>
      <c r="H101" s="19">
        <f t="shared" si="4"/>
        <v>0.008634259259259255</v>
      </c>
      <c r="I101" s="19">
        <f>F101-INDEX($F$4:$F$151,MATCH(D101,$D$4:$D$151,0))</f>
        <v>0.00042824074074073945</v>
      </c>
    </row>
    <row r="102" spans="1:9" ht="15" customHeight="1">
      <c r="A102" s="42">
        <v>99</v>
      </c>
      <c r="B102" s="43" t="s">
        <v>226</v>
      </c>
      <c r="C102" s="43" t="s">
        <v>29</v>
      </c>
      <c r="D102" s="18" t="s">
        <v>74</v>
      </c>
      <c r="E102" s="43" t="s">
        <v>129</v>
      </c>
      <c r="F102" s="48">
        <v>0.03167824074074074</v>
      </c>
      <c r="G102" s="18" t="str">
        <f t="shared" si="3"/>
        <v>4.34/km</v>
      </c>
      <c r="H102" s="19">
        <f t="shared" si="4"/>
        <v>0.008703703703703703</v>
      </c>
      <c r="I102" s="19">
        <f>F102-INDEX($F$4:$F$151,MATCH(D102,$D$4:$D$151,0))</f>
        <v>0.007465277777777779</v>
      </c>
    </row>
    <row r="103" spans="1:9" ht="15" customHeight="1">
      <c r="A103" s="42">
        <v>100</v>
      </c>
      <c r="B103" s="43" t="s">
        <v>227</v>
      </c>
      <c r="C103" s="43" t="s">
        <v>57</v>
      </c>
      <c r="D103" s="18" t="s">
        <v>74</v>
      </c>
      <c r="E103" s="43" t="s">
        <v>129</v>
      </c>
      <c r="F103" s="48">
        <v>0.03172453703703703</v>
      </c>
      <c r="G103" s="18" t="str">
        <f t="shared" si="3"/>
        <v>4.34/km</v>
      </c>
      <c r="H103" s="19">
        <f t="shared" si="4"/>
        <v>0.00874999999999999</v>
      </c>
      <c r="I103" s="19">
        <f>F103-INDEX($F$4:$F$151,MATCH(D103,$D$4:$D$151,0))</f>
        <v>0.007511574074074066</v>
      </c>
    </row>
    <row r="104" spans="1:9" ht="15" customHeight="1">
      <c r="A104" s="42">
        <v>101</v>
      </c>
      <c r="B104" s="20" t="s">
        <v>228</v>
      </c>
      <c r="C104" s="20" t="s">
        <v>69</v>
      </c>
      <c r="D104" s="18" t="s">
        <v>78</v>
      </c>
      <c r="E104" s="20" t="s">
        <v>229</v>
      </c>
      <c r="F104" s="48">
        <v>0.03197916666666666</v>
      </c>
      <c r="G104" s="18" t="str">
        <f t="shared" si="3"/>
        <v>4.36/km</v>
      </c>
      <c r="H104" s="19">
        <f t="shared" si="4"/>
        <v>0.009004629629629623</v>
      </c>
      <c r="I104" s="19">
        <f>F104-INDEX($F$4:$F$151,MATCH(D104,$D$4:$D$151,0))</f>
        <v>0.006666666666666661</v>
      </c>
    </row>
    <row r="105" spans="1:9" ht="15" customHeight="1">
      <c r="A105" s="42">
        <v>102</v>
      </c>
      <c r="B105" s="43" t="s">
        <v>205</v>
      </c>
      <c r="C105" s="43" t="s">
        <v>230</v>
      </c>
      <c r="D105" s="18" t="s">
        <v>77</v>
      </c>
      <c r="E105" s="43" t="s">
        <v>118</v>
      </c>
      <c r="F105" s="48">
        <v>0.03199074074074074</v>
      </c>
      <c r="G105" s="18" t="str">
        <f t="shared" si="3"/>
        <v>4.36/km</v>
      </c>
      <c r="H105" s="19">
        <f t="shared" si="4"/>
        <v>0.009016203703703703</v>
      </c>
      <c r="I105" s="19">
        <f>F105-INDEX($F$4:$F$151,MATCH(D105,$D$4:$D$151,0))</f>
        <v>0.008958333333333339</v>
      </c>
    </row>
    <row r="106" spans="1:9" ht="15" customHeight="1">
      <c r="A106" s="42">
        <v>103</v>
      </c>
      <c r="B106" s="43" t="s">
        <v>231</v>
      </c>
      <c r="C106" s="43" t="s">
        <v>51</v>
      </c>
      <c r="D106" s="18" t="s">
        <v>79</v>
      </c>
      <c r="E106" s="43" t="s">
        <v>203</v>
      </c>
      <c r="F106" s="48">
        <v>0.03201388888888889</v>
      </c>
      <c r="G106" s="18" t="str">
        <f t="shared" si="3"/>
        <v>4.37/km</v>
      </c>
      <c r="H106" s="19">
        <f t="shared" si="4"/>
        <v>0.00903935185185185</v>
      </c>
      <c r="I106" s="19">
        <f>F106-INDEX($F$4:$F$151,MATCH(D106,$D$4:$D$151,0))</f>
        <v>0.006921296296296297</v>
      </c>
    </row>
    <row r="107" spans="1:9" ht="15" customHeight="1">
      <c r="A107" s="42">
        <v>104</v>
      </c>
      <c r="B107" s="43" t="s">
        <v>232</v>
      </c>
      <c r="C107" s="43" t="s">
        <v>233</v>
      </c>
      <c r="D107" s="18" t="s">
        <v>82</v>
      </c>
      <c r="E107" s="43" t="s">
        <v>108</v>
      </c>
      <c r="F107" s="48">
        <v>0.03207175925925926</v>
      </c>
      <c r="G107" s="18" t="str">
        <f t="shared" si="3"/>
        <v>4.37/km</v>
      </c>
      <c r="H107" s="19">
        <f t="shared" si="4"/>
        <v>0.009097222222222218</v>
      </c>
      <c r="I107" s="19">
        <f>F107-INDEX($F$4:$F$151,MATCH(D107,$D$4:$D$151,0))</f>
        <v>0.0023379629629629584</v>
      </c>
    </row>
    <row r="108" spans="1:9" ht="15" customHeight="1">
      <c r="A108" s="42">
        <v>105</v>
      </c>
      <c r="B108" s="43" t="s">
        <v>71</v>
      </c>
      <c r="C108" s="43" t="s">
        <v>60</v>
      </c>
      <c r="D108" s="18" t="s">
        <v>90</v>
      </c>
      <c r="E108" s="43" t="s">
        <v>94</v>
      </c>
      <c r="F108" s="48">
        <v>0.032129629629629626</v>
      </c>
      <c r="G108" s="18" t="str">
        <f t="shared" si="3"/>
        <v>4.38/km</v>
      </c>
      <c r="H108" s="19">
        <f t="shared" si="4"/>
        <v>0.009155092592592586</v>
      </c>
      <c r="I108" s="19">
        <f>F108-INDEX($F$4:$F$151,MATCH(D108,$D$4:$D$151,0))</f>
        <v>0.0009490740740740709</v>
      </c>
    </row>
    <row r="109" spans="1:9" ht="15" customHeight="1">
      <c r="A109" s="42">
        <v>106</v>
      </c>
      <c r="B109" s="44" t="s">
        <v>234</v>
      </c>
      <c r="C109" s="44" t="s">
        <v>57</v>
      </c>
      <c r="D109" s="18" t="s">
        <v>78</v>
      </c>
      <c r="E109" s="44" t="s">
        <v>235</v>
      </c>
      <c r="F109" s="48">
        <v>0.03226851851851852</v>
      </c>
      <c r="G109" s="18" t="str">
        <f t="shared" si="3"/>
        <v>4.39/km</v>
      </c>
      <c r="H109" s="19">
        <f t="shared" si="4"/>
        <v>0.009293981481481483</v>
      </c>
      <c r="I109" s="19">
        <f>F109-INDEX($F$4:$F$151,MATCH(D109,$D$4:$D$151,0))</f>
        <v>0.006956018518518521</v>
      </c>
    </row>
    <row r="110" spans="1:9" ht="15" customHeight="1">
      <c r="A110" s="42">
        <v>107</v>
      </c>
      <c r="B110" s="43" t="s">
        <v>236</v>
      </c>
      <c r="C110" s="43" t="s">
        <v>29</v>
      </c>
      <c r="D110" s="18" t="s">
        <v>74</v>
      </c>
      <c r="E110" s="43" t="s">
        <v>129</v>
      </c>
      <c r="F110" s="48">
        <v>0.032337962962962964</v>
      </c>
      <c r="G110" s="18" t="str">
        <f t="shared" si="3"/>
        <v>4.39/km</v>
      </c>
      <c r="H110" s="19">
        <f t="shared" si="4"/>
        <v>0.009363425925925924</v>
      </c>
      <c r="I110" s="19">
        <f>F110-INDEX($F$4:$F$151,MATCH(D110,$D$4:$D$151,0))</f>
        <v>0.008125</v>
      </c>
    </row>
    <row r="111" spans="1:9" ht="15" customHeight="1">
      <c r="A111" s="42">
        <v>108</v>
      </c>
      <c r="B111" s="44" t="s">
        <v>237</v>
      </c>
      <c r="C111" s="44" t="s">
        <v>51</v>
      </c>
      <c r="D111" s="18" t="s">
        <v>77</v>
      </c>
      <c r="E111" s="44" t="s">
        <v>106</v>
      </c>
      <c r="F111" s="48">
        <v>0.03238425925925926</v>
      </c>
      <c r="G111" s="18" t="str">
        <f t="shared" si="3"/>
        <v>4.40/km</v>
      </c>
      <c r="H111" s="19">
        <f t="shared" si="4"/>
        <v>0.009409722222222219</v>
      </c>
      <c r="I111" s="19">
        <f>F111-INDEX($F$4:$F$151,MATCH(D111,$D$4:$D$151,0))</f>
        <v>0.009351851851851854</v>
      </c>
    </row>
    <row r="112" spans="1:9" ht="15" customHeight="1">
      <c r="A112" s="42">
        <v>109</v>
      </c>
      <c r="B112" s="43" t="s">
        <v>238</v>
      </c>
      <c r="C112" s="43" t="s">
        <v>239</v>
      </c>
      <c r="D112" s="18" t="s">
        <v>88</v>
      </c>
      <c r="E112" s="43" t="s">
        <v>222</v>
      </c>
      <c r="F112" s="48">
        <v>0.03253472222222222</v>
      </c>
      <c r="G112" s="18" t="str">
        <f t="shared" si="3"/>
        <v>4.41/km</v>
      </c>
      <c r="H112" s="19">
        <f t="shared" si="4"/>
        <v>0.009560185185185182</v>
      </c>
      <c r="I112" s="19">
        <f>F112-INDEX($F$4:$F$151,MATCH(D112,$D$4:$D$151,0))</f>
        <v>0.0032060185185185178</v>
      </c>
    </row>
    <row r="113" spans="1:9" ht="15" customHeight="1">
      <c r="A113" s="42">
        <v>110</v>
      </c>
      <c r="B113" s="43" t="s">
        <v>240</v>
      </c>
      <c r="C113" s="43" t="s">
        <v>17</v>
      </c>
      <c r="D113" s="18" t="s">
        <v>90</v>
      </c>
      <c r="E113" s="43" t="s">
        <v>104</v>
      </c>
      <c r="F113" s="48">
        <v>0.03262731481481482</v>
      </c>
      <c r="G113" s="18" t="str">
        <f t="shared" si="3"/>
        <v>4.42/km</v>
      </c>
      <c r="H113" s="19">
        <f t="shared" si="4"/>
        <v>0.009652777777777777</v>
      </c>
      <c r="I113" s="19">
        <f>F113-INDEX($F$4:$F$151,MATCH(D113,$D$4:$D$151,0))</f>
        <v>0.0014467592592592622</v>
      </c>
    </row>
    <row r="114" spans="1:9" ht="15" customHeight="1">
      <c r="A114" s="42">
        <v>111</v>
      </c>
      <c r="B114" s="20" t="s">
        <v>241</v>
      </c>
      <c r="C114" s="20" t="s">
        <v>59</v>
      </c>
      <c r="D114" s="18" t="s">
        <v>242</v>
      </c>
      <c r="E114" s="20" t="s">
        <v>243</v>
      </c>
      <c r="F114" s="48">
        <v>0.032673611111111105</v>
      </c>
      <c r="G114" s="18" t="str">
        <f t="shared" si="3"/>
        <v>4.42/km</v>
      </c>
      <c r="H114" s="19">
        <f t="shared" si="4"/>
        <v>0.009699074074074065</v>
      </c>
      <c r="I114" s="19">
        <f>F114-INDEX($F$4:$F$151,MATCH(D114,$D$4:$D$151,0))</f>
        <v>0</v>
      </c>
    </row>
    <row r="115" spans="1:9" ht="15" customHeight="1">
      <c r="A115" s="42">
        <v>112</v>
      </c>
      <c r="B115" s="43" t="s">
        <v>244</v>
      </c>
      <c r="C115" s="43" t="s">
        <v>58</v>
      </c>
      <c r="D115" s="18" t="s">
        <v>88</v>
      </c>
      <c r="E115" s="43" t="s">
        <v>106</v>
      </c>
      <c r="F115" s="48">
        <v>0.032685185185185185</v>
      </c>
      <c r="G115" s="18" t="str">
        <f t="shared" si="3"/>
        <v>4.42/km</v>
      </c>
      <c r="H115" s="19">
        <f t="shared" si="4"/>
        <v>0.009710648148148145</v>
      </c>
      <c r="I115" s="19">
        <f>F115-INDEX($F$4:$F$151,MATCH(D115,$D$4:$D$151,0))</f>
        <v>0.003356481481481481</v>
      </c>
    </row>
    <row r="116" spans="1:9" ht="15" customHeight="1">
      <c r="A116" s="42">
        <v>113</v>
      </c>
      <c r="B116" s="43" t="s">
        <v>245</v>
      </c>
      <c r="C116" s="43" t="s">
        <v>246</v>
      </c>
      <c r="D116" s="18" t="s">
        <v>80</v>
      </c>
      <c r="E116" s="43" t="s">
        <v>104</v>
      </c>
      <c r="F116" s="48">
        <v>0.03288194444444444</v>
      </c>
      <c r="G116" s="18" t="str">
        <f t="shared" si="3"/>
        <v>4.44/km</v>
      </c>
      <c r="H116" s="19">
        <f t="shared" si="4"/>
        <v>0.009907407407407403</v>
      </c>
      <c r="I116" s="19">
        <f>F116-INDEX($F$4:$F$151,MATCH(D116,$D$4:$D$151,0))</f>
        <v>0.003923611111111107</v>
      </c>
    </row>
    <row r="117" spans="1:9" ht="15" customHeight="1">
      <c r="A117" s="42">
        <v>114</v>
      </c>
      <c r="B117" s="43" t="s">
        <v>247</v>
      </c>
      <c r="C117" s="43" t="s">
        <v>248</v>
      </c>
      <c r="D117" s="18" t="s">
        <v>75</v>
      </c>
      <c r="E117" s="43" t="s">
        <v>129</v>
      </c>
      <c r="F117" s="48">
        <v>0.03298611111111111</v>
      </c>
      <c r="G117" s="18" t="str">
        <f t="shared" si="3"/>
        <v>4.45/km</v>
      </c>
      <c r="H117" s="19">
        <f t="shared" si="4"/>
        <v>0.010011574074074072</v>
      </c>
      <c r="I117" s="19">
        <f>F117-INDEX($F$4:$F$151,MATCH(D117,$D$4:$D$151,0))</f>
        <v>0.010011574074074072</v>
      </c>
    </row>
    <row r="118" spans="1:9" ht="15" customHeight="1">
      <c r="A118" s="42">
        <v>115</v>
      </c>
      <c r="B118" s="43" t="s">
        <v>249</v>
      </c>
      <c r="C118" s="43" t="s">
        <v>2</v>
      </c>
      <c r="D118" s="18" t="s">
        <v>81</v>
      </c>
      <c r="E118" s="43" t="s">
        <v>108</v>
      </c>
      <c r="F118" s="48">
        <v>0.032997685185185185</v>
      </c>
      <c r="G118" s="18" t="str">
        <f t="shared" si="3"/>
        <v>4.45/km</v>
      </c>
      <c r="H118" s="19">
        <f t="shared" si="4"/>
        <v>0.010023148148148146</v>
      </c>
      <c r="I118" s="19">
        <f>F118-INDEX($F$4:$F$151,MATCH(D118,$D$4:$D$151,0))</f>
        <v>0.005219907407407409</v>
      </c>
    </row>
    <row r="119" spans="1:9" ht="15" customHeight="1">
      <c r="A119" s="42">
        <v>116</v>
      </c>
      <c r="B119" s="43" t="s">
        <v>250</v>
      </c>
      <c r="C119" s="43" t="s">
        <v>22</v>
      </c>
      <c r="D119" s="18" t="s">
        <v>90</v>
      </c>
      <c r="E119" s="43" t="s">
        <v>143</v>
      </c>
      <c r="F119" s="48">
        <v>0.0332175925925926</v>
      </c>
      <c r="G119" s="18" t="str">
        <f t="shared" si="3"/>
        <v>4.47/km</v>
      </c>
      <c r="H119" s="19">
        <f t="shared" si="4"/>
        <v>0.010243055555555557</v>
      </c>
      <c r="I119" s="19">
        <f>F119-INDEX($F$4:$F$151,MATCH(D119,$D$4:$D$151,0))</f>
        <v>0.002037037037037042</v>
      </c>
    </row>
    <row r="120" spans="1:9" ht="15" customHeight="1">
      <c r="A120" s="42">
        <v>117</v>
      </c>
      <c r="B120" s="43" t="s">
        <v>251</v>
      </c>
      <c r="C120" s="43" t="s">
        <v>38</v>
      </c>
      <c r="D120" s="18" t="s">
        <v>76</v>
      </c>
      <c r="E120" s="43" t="s">
        <v>129</v>
      </c>
      <c r="F120" s="48">
        <v>0.03362268518518518</v>
      </c>
      <c r="G120" s="18" t="str">
        <f t="shared" si="3"/>
        <v>4.51/km</v>
      </c>
      <c r="H120" s="19">
        <f t="shared" si="4"/>
        <v>0.01064814814814814</v>
      </c>
      <c r="I120" s="19">
        <f>F120-INDEX($F$4:$F$151,MATCH(D120,$D$4:$D$151,0))</f>
        <v>0.009097222222222211</v>
      </c>
    </row>
    <row r="121" spans="1:9" ht="15" customHeight="1">
      <c r="A121" s="42">
        <v>118</v>
      </c>
      <c r="B121" s="43" t="s">
        <v>252</v>
      </c>
      <c r="C121" s="43" t="s">
        <v>253</v>
      </c>
      <c r="D121" s="18" t="s">
        <v>78</v>
      </c>
      <c r="E121" s="43" t="s">
        <v>203</v>
      </c>
      <c r="F121" s="48">
        <v>0.03363425925925926</v>
      </c>
      <c r="G121" s="18" t="str">
        <f t="shared" si="3"/>
        <v>4.51/km</v>
      </c>
      <c r="H121" s="19">
        <f t="shared" si="4"/>
        <v>0.01065972222222222</v>
      </c>
      <c r="I121" s="19">
        <f>F121-INDEX($F$4:$F$151,MATCH(D121,$D$4:$D$151,0))</f>
        <v>0.008321759259259258</v>
      </c>
    </row>
    <row r="122" spans="1:9" ht="15" customHeight="1">
      <c r="A122" s="42">
        <v>119</v>
      </c>
      <c r="B122" s="43" t="s">
        <v>254</v>
      </c>
      <c r="C122" s="43" t="s">
        <v>39</v>
      </c>
      <c r="D122" s="18" t="s">
        <v>82</v>
      </c>
      <c r="E122" s="43" t="s">
        <v>255</v>
      </c>
      <c r="F122" s="48">
        <v>0.03377314814814815</v>
      </c>
      <c r="G122" s="18" t="str">
        <f t="shared" si="3"/>
        <v>4.52/km</v>
      </c>
      <c r="H122" s="19">
        <f t="shared" si="4"/>
        <v>0.01079861111111111</v>
      </c>
      <c r="I122" s="19">
        <f>F122-INDEX($F$4:$F$151,MATCH(D122,$D$4:$D$151,0))</f>
        <v>0.0040393518518518495</v>
      </c>
    </row>
    <row r="123" spans="1:9" ht="15" customHeight="1">
      <c r="A123" s="42">
        <v>120</v>
      </c>
      <c r="B123" s="43" t="s">
        <v>256</v>
      </c>
      <c r="C123" s="43" t="s">
        <v>43</v>
      </c>
      <c r="D123" s="18" t="s">
        <v>78</v>
      </c>
      <c r="E123" s="43" t="s">
        <v>129</v>
      </c>
      <c r="F123" s="48">
        <v>0.03392361111111111</v>
      </c>
      <c r="G123" s="18" t="str">
        <f t="shared" si="3"/>
        <v>4.53/km</v>
      </c>
      <c r="H123" s="19">
        <f t="shared" si="4"/>
        <v>0.010949074074074073</v>
      </c>
      <c r="I123" s="19">
        <f>F123-INDEX($F$4:$F$151,MATCH(D123,$D$4:$D$151,0))</f>
        <v>0.008611111111111111</v>
      </c>
    </row>
    <row r="124" spans="1:9" ht="15" customHeight="1">
      <c r="A124" s="42">
        <v>121</v>
      </c>
      <c r="B124" s="44" t="s">
        <v>257</v>
      </c>
      <c r="C124" s="44" t="s">
        <v>258</v>
      </c>
      <c r="D124" s="18" t="s">
        <v>77</v>
      </c>
      <c r="E124" s="44" t="s">
        <v>106</v>
      </c>
      <c r="F124" s="48">
        <v>0.03394675925925926</v>
      </c>
      <c r="G124" s="18" t="str">
        <f t="shared" si="3"/>
        <v>4.53/km</v>
      </c>
      <c r="H124" s="19">
        <f t="shared" si="4"/>
        <v>0.01097222222222222</v>
      </c>
      <c r="I124" s="19">
        <f>F124-INDEX($F$4:$F$151,MATCH(D124,$D$4:$D$151,0))</f>
        <v>0.010914351851851856</v>
      </c>
    </row>
    <row r="125" spans="1:9" ht="15" customHeight="1">
      <c r="A125" s="42">
        <v>122</v>
      </c>
      <c r="B125" s="43" t="s">
        <v>259</v>
      </c>
      <c r="C125" s="43" t="s">
        <v>30</v>
      </c>
      <c r="D125" s="18" t="s">
        <v>79</v>
      </c>
      <c r="E125" s="43" t="s">
        <v>129</v>
      </c>
      <c r="F125" s="48">
        <v>0.03398148148148148</v>
      </c>
      <c r="G125" s="18" t="str">
        <f t="shared" si="3"/>
        <v>4.54/km</v>
      </c>
      <c r="H125" s="19">
        <f t="shared" si="4"/>
        <v>0.01100694444444444</v>
      </c>
      <c r="I125" s="19">
        <f>F125-INDEX($F$4:$F$151,MATCH(D125,$D$4:$D$151,0))</f>
        <v>0.008888888888888887</v>
      </c>
    </row>
    <row r="126" spans="1:9" ht="15" customHeight="1">
      <c r="A126" s="42">
        <v>123</v>
      </c>
      <c r="B126" s="43" t="s">
        <v>260</v>
      </c>
      <c r="C126" s="43" t="s">
        <v>44</v>
      </c>
      <c r="D126" s="18" t="s">
        <v>84</v>
      </c>
      <c r="E126" s="43" t="s">
        <v>261</v>
      </c>
      <c r="F126" s="48">
        <v>0.03414351851851852</v>
      </c>
      <c r="G126" s="18" t="str">
        <f t="shared" si="3"/>
        <v>4.55/km</v>
      </c>
      <c r="H126" s="19">
        <f t="shared" si="4"/>
        <v>0.011168981481481478</v>
      </c>
      <c r="I126" s="19">
        <f>F126-INDEX($F$4:$F$151,MATCH(D126,$D$4:$D$151,0))</f>
        <v>0.005104166666666663</v>
      </c>
    </row>
    <row r="127" spans="1:9" ht="15" customHeight="1">
      <c r="A127" s="42">
        <v>124</v>
      </c>
      <c r="B127" s="43" t="s">
        <v>262</v>
      </c>
      <c r="C127" s="43" t="s">
        <v>17</v>
      </c>
      <c r="D127" s="18" t="s">
        <v>79</v>
      </c>
      <c r="E127" s="43" t="s">
        <v>203</v>
      </c>
      <c r="F127" s="48">
        <v>0.03435185185185185</v>
      </c>
      <c r="G127" s="18" t="str">
        <f t="shared" si="3"/>
        <v>4.57/km</v>
      </c>
      <c r="H127" s="19">
        <f t="shared" si="4"/>
        <v>0.011377314814814809</v>
      </c>
      <c r="I127" s="19">
        <f>F127-INDEX($F$4:$F$151,MATCH(D127,$D$4:$D$151,0))</f>
        <v>0.009259259259259255</v>
      </c>
    </row>
    <row r="128" spans="1:9" ht="15" customHeight="1">
      <c r="A128" s="42">
        <v>125</v>
      </c>
      <c r="B128" s="43" t="s">
        <v>263</v>
      </c>
      <c r="C128" s="43" t="s">
        <v>63</v>
      </c>
      <c r="D128" s="18" t="s">
        <v>81</v>
      </c>
      <c r="E128" s="43" t="s">
        <v>108</v>
      </c>
      <c r="F128" s="48">
        <v>0.034375</v>
      </c>
      <c r="G128" s="18" t="str">
        <f t="shared" si="3"/>
        <v>4.57/km</v>
      </c>
      <c r="H128" s="19">
        <f t="shared" si="4"/>
        <v>0.011400462962962963</v>
      </c>
      <c r="I128" s="19">
        <f>F128-INDEX($F$4:$F$151,MATCH(D128,$D$4:$D$151,0))</f>
        <v>0.0065972222222222265</v>
      </c>
    </row>
    <row r="129" spans="1:9" ht="15" customHeight="1">
      <c r="A129" s="42">
        <v>126</v>
      </c>
      <c r="B129" s="43" t="s">
        <v>264</v>
      </c>
      <c r="C129" s="43" t="s">
        <v>265</v>
      </c>
      <c r="D129" s="18" t="s">
        <v>82</v>
      </c>
      <c r="E129" s="43" t="s">
        <v>97</v>
      </c>
      <c r="F129" s="48">
        <v>0.0346875</v>
      </c>
      <c r="G129" s="18" t="str">
        <f t="shared" si="3"/>
        <v>4.60/km</v>
      </c>
      <c r="H129" s="19">
        <f t="shared" si="4"/>
        <v>0.011712962962962963</v>
      </c>
      <c r="I129" s="19">
        <f>F129-INDEX($F$4:$F$151,MATCH(D129,$D$4:$D$151,0))</f>
        <v>0.004953703703703703</v>
      </c>
    </row>
    <row r="130" spans="1:9" ht="15" customHeight="1">
      <c r="A130" s="42">
        <v>127</v>
      </c>
      <c r="B130" s="43" t="s">
        <v>266</v>
      </c>
      <c r="C130" s="43" t="s">
        <v>21</v>
      </c>
      <c r="D130" s="18" t="s">
        <v>84</v>
      </c>
      <c r="E130" s="43" t="s">
        <v>108</v>
      </c>
      <c r="F130" s="48">
        <v>0.035104166666666665</v>
      </c>
      <c r="G130" s="18" t="str">
        <f t="shared" si="3"/>
        <v>5.03/km</v>
      </c>
      <c r="H130" s="19">
        <f t="shared" si="4"/>
        <v>0.012129629629629626</v>
      </c>
      <c r="I130" s="19">
        <f>F130-INDEX($F$4:$F$151,MATCH(D130,$D$4:$D$151,0))</f>
        <v>0.006064814814814811</v>
      </c>
    </row>
    <row r="131" spans="1:9" ht="15" customHeight="1">
      <c r="A131" s="42">
        <v>128</v>
      </c>
      <c r="B131" s="43" t="s">
        <v>267</v>
      </c>
      <c r="C131" s="43" t="s">
        <v>4</v>
      </c>
      <c r="D131" s="18" t="s">
        <v>80</v>
      </c>
      <c r="E131" s="43" t="s">
        <v>94</v>
      </c>
      <c r="F131" s="48">
        <v>0.03517361111111111</v>
      </c>
      <c r="G131" s="18" t="str">
        <f t="shared" si="3"/>
        <v>5.04/km</v>
      </c>
      <c r="H131" s="19">
        <f t="shared" si="4"/>
        <v>0.012199074074074067</v>
      </c>
      <c r="I131" s="19">
        <f>F131-INDEX($F$4:$F$151,MATCH(D131,$D$4:$D$151,0))</f>
        <v>0.006215277777777771</v>
      </c>
    </row>
    <row r="132" spans="1:9" ht="15" customHeight="1">
      <c r="A132" s="42">
        <v>129</v>
      </c>
      <c r="B132" s="43" t="s">
        <v>268</v>
      </c>
      <c r="C132" s="43" t="s">
        <v>269</v>
      </c>
      <c r="D132" s="18" t="s">
        <v>81</v>
      </c>
      <c r="E132" s="43" t="s">
        <v>97</v>
      </c>
      <c r="F132" s="48">
        <v>0.03540509259259259</v>
      </c>
      <c r="G132" s="18" t="str">
        <f aca="true" t="shared" si="5" ref="G132:G151">TEXT(INT((HOUR(F132)*3600+MINUTE(F132)*60+SECOND(F132))/$I$2/60),"0")&amp;"."&amp;TEXT(MOD((HOUR(F132)*3600+MINUTE(F132)*60+SECOND(F132))/$I$2,60),"00")&amp;"/km"</f>
        <v>5.06/km</v>
      </c>
      <c r="H132" s="19">
        <f t="shared" si="4"/>
        <v>0.012430555555555552</v>
      </c>
      <c r="I132" s="19">
        <f>F132-INDEX($F$4:$F$151,MATCH(D132,$D$4:$D$151,0))</f>
        <v>0.007627314814814816</v>
      </c>
    </row>
    <row r="133" spans="1:9" ht="15" customHeight="1">
      <c r="A133" s="42">
        <v>130</v>
      </c>
      <c r="B133" s="43" t="s">
        <v>270</v>
      </c>
      <c r="C133" s="43" t="s">
        <v>271</v>
      </c>
      <c r="D133" s="18" t="s">
        <v>81</v>
      </c>
      <c r="E133" s="43" t="s">
        <v>222</v>
      </c>
      <c r="F133" s="48">
        <v>0.035543981481481475</v>
      </c>
      <c r="G133" s="18" t="str">
        <f t="shared" si="5"/>
        <v>5.07/km</v>
      </c>
      <c r="H133" s="19">
        <f t="shared" si="4"/>
        <v>0.012569444444444435</v>
      </c>
      <c r="I133" s="19">
        <f>F133-INDEX($F$4:$F$151,MATCH(D133,$D$4:$D$151,0))</f>
        <v>0.007766203703703699</v>
      </c>
    </row>
    <row r="134" spans="1:9" ht="15" customHeight="1">
      <c r="A134" s="42">
        <v>131</v>
      </c>
      <c r="B134" s="43" t="s">
        <v>272</v>
      </c>
      <c r="C134" s="43" t="s">
        <v>5</v>
      </c>
      <c r="D134" s="18" t="s">
        <v>81</v>
      </c>
      <c r="E134" s="43" t="s">
        <v>104</v>
      </c>
      <c r="F134" s="48">
        <v>0.03571759259259259</v>
      </c>
      <c r="G134" s="18" t="str">
        <f t="shared" si="5"/>
        <v>5.09/km</v>
      </c>
      <c r="H134" s="19">
        <f t="shared" si="4"/>
        <v>0.012743055555555553</v>
      </c>
      <c r="I134" s="19">
        <f>F134-INDEX($F$4:$F$151,MATCH(D134,$D$4:$D$151,0))</f>
        <v>0.007939814814814816</v>
      </c>
    </row>
    <row r="135" spans="1:9" ht="15" customHeight="1">
      <c r="A135" s="42">
        <v>132</v>
      </c>
      <c r="B135" s="43" t="s">
        <v>273</v>
      </c>
      <c r="C135" s="43" t="s">
        <v>31</v>
      </c>
      <c r="D135" s="18" t="s">
        <v>75</v>
      </c>
      <c r="E135" s="43" t="s">
        <v>129</v>
      </c>
      <c r="F135" s="48">
        <v>0.0359375</v>
      </c>
      <c r="G135" s="18" t="str">
        <f t="shared" si="5"/>
        <v>5.11/km</v>
      </c>
      <c r="H135" s="19">
        <f t="shared" si="4"/>
        <v>0.012962962962962957</v>
      </c>
      <c r="I135" s="19">
        <f>F135-INDEX($F$4:$F$151,MATCH(D135,$D$4:$D$151,0))</f>
        <v>0.012962962962962957</v>
      </c>
    </row>
    <row r="136" spans="1:9" ht="15" customHeight="1">
      <c r="A136" s="42">
        <v>133</v>
      </c>
      <c r="B136" s="43" t="s">
        <v>274</v>
      </c>
      <c r="C136" s="43" t="s">
        <v>1</v>
      </c>
      <c r="D136" s="18" t="s">
        <v>80</v>
      </c>
      <c r="E136" s="43" t="s">
        <v>135</v>
      </c>
      <c r="F136" s="48">
        <v>0.0362037037037037</v>
      </c>
      <c r="G136" s="18" t="str">
        <f t="shared" si="5"/>
        <v>5.13/km</v>
      </c>
      <c r="H136" s="19">
        <f t="shared" si="4"/>
        <v>0.013229166666666663</v>
      </c>
      <c r="I136" s="19">
        <f>F136-INDEX($F$4:$F$151,MATCH(D136,$D$4:$D$151,0))</f>
        <v>0.007245370370370367</v>
      </c>
    </row>
    <row r="137" spans="1:9" ht="15" customHeight="1">
      <c r="A137" s="42">
        <v>134</v>
      </c>
      <c r="B137" s="43" t="s">
        <v>275</v>
      </c>
      <c r="C137" s="43" t="s">
        <v>65</v>
      </c>
      <c r="D137" s="18" t="s">
        <v>82</v>
      </c>
      <c r="E137" s="43" t="s">
        <v>121</v>
      </c>
      <c r="F137" s="48">
        <v>0.03635416666666667</v>
      </c>
      <c r="G137" s="18" t="str">
        <f t="shared" si="5"/>
        <v>5.14/km</v>
      </c>
      <c r="H137" s="19">
        <f t="shared" si="4"/>
        <v>0.013379629629629627</v>
      </c>
      <c r="I137" s="19">
        <f>F137-INDEX($F$4:$F$151,MATCH(D137,$D$4:$D$151,0))</f>
        <v>0.006620370370370367</v>
      </c>
    </row>
    <row r="138" spans="1:9" ht="15" customHeight="1">
      <c r="A138" s="42">
        <v>135</v>
      </c>
      <c r="B138" s="43" t="s">
        <v>276</v>
      </c>
      <c r="C138" s="43" t="s">
        <v>38</v>
      </c>
      <c r="D138" s="18" t="s">
        <v>84</v>
      </c>
      <c r="E138" s="43" t="s">
        <v>108</v>
      </c>
      <c r="F138" s="48">
        <v>0.0364699074074074</v>
      </c>
      <c r="G138" s="18" t="str">
        <f t="shared" si="5"/>
        <v>5.15/km</v>
      </c>
      <c r="H138" s="19">
        <f t="shared" si="4"/>
        <v>0.013495370370370362</v>
      </c>
      <c r="I138" s="19">
        <f>F138-INDEX($F$4:$F$151,MATCH(D138,$D$4:$D$151,0))</f>
        <v>0.007430555555555548</v>
      </c>
    </row>
    <row r="139" spans="1:9" ht="15" customHeight="1">
      <c r="A139" s="42">
        <v>136</v>
      </c>
      <c r="B139" s="43" t="s">
        <v>277</v>
      </c>
      <c r="C139" s="43" t="s">
        <v>18</v>
      </c>
      <c r="D139" s="18" t="s">
        <v>78</v>
      </c>
      <c r="E139" s="43" t="s">
        <v>97</v>
      </c>
      <c r="F139" s="48">
        <v>0.036967592592592594</v>
      </c>
      <c r="G139" s="18" t="str">
        <f t="shared" si="5"/>
        <v>5.19/km</v>
      </c>
      <c r="H139" s="19">
        <f t="shared" si="4"/>
        <v>0.013993055555555554</v>
      </c>
      <c r="I139" s="19">
        <f>F139-INDEX($F$4:$F$151,MATCH(D139,$D$4:$D$151,0))</f>
        <v>0.011655092592592592</v>
      </c>
    </row>
    <row r="140" spans="1:9" ht="15" customHeight="1">
      <c r="A140" s="42">
        <v>137</v>
      </c>
      <c r="B140" s="43" t="s">
        <v>278</v>
      </c>
      <c r="C140" s="43" t="s">
        <v>279</v>
      </c>
      <c r="D140" s="18" t="s">
        <v>82</v>
      </c>
      <c r="E140" s="43" t="s">
        <v>280</v>
      </c>
      <c r="F140" s="48">
        <v>0.03697916666666667</v>
      </c>
      <c r="G140" s="18" t="str">
        <f t="shared" si="5"/>
        <v>5.20/km</v>
      </c>
      <c r="H140" s="19">
        <f t="shared" si="4"/>
        <v>0.014004629629629627</v>
      </c>
      <c r="I140" s="19">
        <f>F140-INDEX($F$4:$F$151,MATCH(D140,$D$4:$D$151,0))</f>
        <v>0.007245370370370367</v>
      </c>
    </row>
    <row r="141" spans="1:9" ht="15" customHeight="1">
      <c r="A141" s="42">
        <v>138</v>
      </c>
      <c r="B141" s="43" t="s">
        <v>281</v>
      </c>
      <c r="C141" s="43" t="s">
        <v>282</v>
      </c>
      <c r="D141" s="18" t="s">
        <v>82</v>
      </c>
      <c r="E141" s="43" t="s">
        <v>280</v>
      </c>
      <c r="F141" s="48">
        <v>0.03701388888888889</v>
      </c>
      <c r="G141" s="18" t="str">
        <f t="shared" si="5"/>
        <v>5.20/km</v>
      </c>
      <c r="H141" s="19">
        <f t="shared" si="4"/>
        <v>0.014039351851851848</v>
      </c>
      <c r="I141" s="19">
        <f>F141-INDEX($F$4:$F$151,MATCH(D141,$D$4:$D$151,0))</f>
        <v>0.007280092592592588</v>
      </c>
    </row>
    <row r="142" spans="1:9" ht="15" customHeight="1">
      <c r="A142" s="42">
        <v>139</v>
      </c>
      <c r="B142" s="43" t="s">
        <v>283</v>
      </c>
      <c r="C142" s="43" t="s">
        <v>284</v>
      </c>
      <c r="D142" s="18" t="s">
        <v>79</v>
      </c>
      <c r="E142" s="43" t="s">
        <v>97</v>
      </c>
      <c r="F142" s="48">
        <v>0.03736111111111111</v>
      </c>
      <c r="G142" s="18" t="str">
        <f t="shared" si="5"/>
        <v>5.23/km</v>
      </c>
      <c r="H142" s="19">
        <f t="shared" si="4"/>
        <v>0.014386574074074069</v>
      </c>
      <c r="I142" s="19">
        <f>F142-INDEX($F$4:$F$151,MATCH(D142,$D$4:$D$151,0))</f>
        <v>0.012268518518518515</v>
      </c>
    </row>
    <row r="143" spans="1:9" ht="15" customHeight="1">
      <c r="A143" s="42">
        <v>140</v>
      </c>
      <c r="B143" s="43" t="s">
        <v>285</v>
      </c>
      <c r="C143" s="43" t="s">
        <v>286</v>
      </c>
      <c r="D143" s="18" t="s">
        <v>88</v>
      </c>
      <c r="E143" s="43" t="s">
        <v>129</v>
      </c>
      <c r="F143" s="48">
        <v>0.03737268518518519</v>
      </c>
      <c r="G143" s="18" t="str">
        <f t="shared" si="5"/>
        <v>5.23/km</v>
      </c>
      <c r="H143" s="19">
        <f t="shared" si="4"/>
        <v>0.01439814814814815</v>
      </c>
      <c r="I143" s="19">
        <f>F143-INDEX($F$4:$F$151,MATCH(D143,$D$4:$D$151,0))</f>
        <v>0.008043981481481485</v>
      </c>
    </row>
    <row r="144" spans="1:9" ht="15" customHeight="1">
      <c r="A144" s="42">
        <v>141</v>
      </c>
      <c r="B144" s="43" t="s">
        <v>287</v>
      </c>
      <c r="C144" s="43" t="s">
        <v>46</v>
      </c>
      <c r="D144" s="18" t="s">
        <v>78</v>
      </c>
      <c r="E144" s="43" t="s">
        <v>176</v>
      </c>
      <c r="F144" s="48">
        <v>0.03795138888888889</v>
      </c>
      <c r="G144" s="18" t="str">
        <f t="shared" si="5"/>
        <v>5.28/km</v>
      </c>
      <c r="H144" s="19">
        <f t="shared" si="4"/>
        <v>0.014976851851851849</v>
      </c>
      <c r="I144" s="19">
        <f>F144-INDEX($F$4:$F$151,MATCH(D144,$D$4:$D$151,0))</f>
        <v>0.012638888888888887</v>
      </c>
    </row>
    <row r="145" spans="1:9" ht="15" customHeight="1">
      <c r="A145" s="42">
        <v>142</v>
      </c>
      <c r="B145" s="43" t="s">
        <v>288</v>
      </c>
      <c r="C145" s="43" t="s">
        <v>41</v>
      </c>
      <c r="D145" s="18" t="s">
        <v>81</v>
      </c>
      <c r="E145" s="43" t="s">
        <v>176</v>
      </c>
      <c r="F145" s="48">
        <v>0.03795138888888889</v>
      </c>
      <c r="G145" s="18" t="str">
        <f t="shared" si="5"/>
        <v>5.28/km</v>
      </c>
      <c r="H145" s="19">
        <f t="shared" si="4"/>
        <v>0.014976851851851849</v>
      </c>
      <c r="I145" s="19">
        <f>F145-INDEX($F$4:$F$151,MATCH(D145,$D$4:$D$151,0))</f>
        <v>0.010173611111111112</v>
      </c>
    </row>
    <row r="146" spans="1:9" ht="15" customHeight="1">
      <c r="A146" s="42">
        <v>143</v>
      </c>
      <c r="B146" s="43" t="s">
        <v>289</v>
      </c>
      <c r="C146" s="43" t="s">
        <v>43</v>
      </c>
      <c r="D146" s="18" t="s">
        <v>79</v>
      </c>
      <c r="E146" s="43" t="s">
        <v>106</v>
      </c>
      <c r="F146" s="48">
        <v>0.03822916666666667</v>
      </c>
      <c r="G146" s="18" t="str">
        <f t="shared" si="5"/>
        <v>5.30/km</v>
      </c>
      <c r="H146" s="19">
        <f t="shared" si="4"/>
        <v>0.015254629629629628</v>
      </c>
      <c r="I146" s="19">
        <f>F146-INDEX($F$4:$F$151,MATCH(D146,$D$4:$D$151,0))</f>
        <v>0.013136574074074075</v>
      </c>
    </row>
    <row r="147" spans="1:9" ht="15" customHeight="1">
      <c r="A147" s="42">
        <v>144</v>
      </c>
      <c r="B147" s="43" t="s">
        <v>290</v>
      </c>
      <c r="C147" s="43" t="s">
        <v>35</v>
      </c>
      <c r="D147" s="18" t="s">
        <v>76</v>
      </c>
      <c r="E147" s="43" t="s">
        <v>129</v>
      </c>
      <c r="F147" s="48">
        <v>0.03908564814814815</v>
      </c>
      <c r="G147" s="18" t="str">
        <f t="shared" si="5"/>
        <v>5.38/km</v>
      </c>
      <c r="H147" s="19">
        <f t="shared" si="4"/>
        <v>0.016111111111111107</v>
      </c>
      <c r="I147" s="19">
        <f>F147-INDEX($F$4:$F$151,MATCH(D147,$D$4:$D$151,0))</f>
        <v>0.01456018518518518</v>
      </c>
    </row>
    <row r="148" spans="1:9" ht="15" customHeight="1">
      <c r="A148" s="42">
        <v>145</v>
      </c>
      <c r="B148" s="43" t="s">
        <v>291</v>
      </c>
      <c r="C148" s="43" t="s">
        <v>18</v>
      </c>
      <c r="D148" s="18" t="s">
        <v>90</v>
      </c>
      <c r="E148" s="43" t="s">
        <v>94</v>
      </c>
      <c r="F148" s="48">
        <v>0.03954861111111111</v>
      </c>
      <c r="G148" s="18" t="str">
        <f t="shared" si="5"/>
        <v>5.42/km</v>
      </c>
      <c r="H148" s="19">
        <f t="shared" si="4"/>
        <v>0.01657407407407407</v>
      </c>
      <c r="I148" s="19">
        <f>F148-INDEX($F$4:$F$151,MATCH(D148,$D$4:$D$151,0))</f>
        <v>0.008368055555555556</v>
      </c>
    </row>
    <row r="149" spans="1:9" ht="15" customHeight="1">
      <c r="A149" s="42">
        <v>146</v>
      </c>
      <c r="B149" s="43" t="s">
        <v>292</v>
      </c>
      <c r="C149" s="43" t="s">
        <v>293</v>
      </c>
      <c r="D149" s="18" t="s">
        <v>82</v>
      </c>
      <c r="E149" s="43" t="s">
        <v>104</v>
      </c>
      <c r="F149" s="48">
        <v>0.04075231481481481</v>
      </c>
      <c r="G149" s="18" t="str">
        <f t="shared" si="5"/>
        <v>5.52/km</v>
      </c>
      <c r="H149" s="19">
        <f t="shared" si="4"/>
        <v>0.01777777777777777</v>
      </c>
      <c r="I149" s="19">
        <f>F149-INDEX($F$4:$F$151,MATCH(D149,$D$4:$D$151,0))</f>
        <v>0.01101851851851851</v>
      </c>
    </row>
    <row r="150" spans="1:9" ht="15" customHeight="1">
      <c r="A150" s="42">
        <v>147</v>
      </c>
      <c r="B150" s="44" t="s">
        <v>145</v>
      </c>
      <c r="C150" s="44" t="s">
        <v>67</v>
      </c>
      <c r="D150" s="18" t="s">
        <v>88</v>
      </c>
      <c r="E150" s="20" t="s">
        <v>121</v>
      </c>
      <c r="F150" s="48">
        <v>0.045370370370370366</v>
      </c>
      <c r="G150" s="18" t="str">
        <f t="shared" si="5"/>
        <v>6.32/km</v>
      </c>
      <c r="H150" s="19">
        <f t="shared" si="4"/>
        <v>0.022395833333333327</v>
      </c>
      <c r="I150" s="19">
        <f>F150-INDEX($F$4:$F$151,MATCH(D150,$D$4:$D$151,0))</f>
        <v>0.016041666666666662</v>
      </c>
    </row>
    <row r="151" spans="1:9" ht="15" customHeight="1" thickBot="1">
      <c r="A151" s="45">
        <v>148</v>
      </c>
      <c r="B151" s="46" t="s">
        <v>294</v>
      </c>
      <c r="C151" s="46" t="s">
        <v>295</v>
      </c>
      <c r="D151" s="21" t="s">
        <v>88</v>
      </c>
      <c r="E151" s="46" t="s">
        <v>296</v>
      </c>
      <c r="F151" s="49">
        <v>0.05013888888888889</v>
      </c>
      <c r="G151" s="21" t="str">
        <f t="shared" si="5"/>
        <v>7.13/km</v>
      </c>
      <c r="H151" s="22">
        <f t="shared" si="4"/>
        <v>0.027164351851851853</v>
      </c>
      <c r="I151" s="22">
        <f>F151-INDEX($F$4:$F$151,MATCH(D151,$D$4:$D$151,0))</f>
        <v>0.02081018518518519</v>
      </c>
    </row>
  </sheetData>
  <autoFilter ref="A3:I15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4" t="str">
        <f>Individuale!A1</f>
        <v>Trofeo dei Falisci</v>
      </c>
      <c r="B1" s="35"/>
      <c r="C1" s="36"/>
    </row>
    <row r="2" spans="1:3" ht="33" customHeight="1" thickBot="1">
      <c r="A2" s="37" t="str">
        <f>Individuale!A2&amp;" km. "&amp;Individuale!I2</f>
        <v>Civita Castellana (Vt) Italia - Domenica 20/09/2009 km. 10</v>
      </c>
      <c r="B2" s="38"/>
      <c r="C2" s="39"/>
    </row>
    <row r="3" spans="1:3" ht="24.75" customHeight="1" thickBot="1">
      <c r="A3" s="13" t="s">
        <v>7</v>
      </c>
      <c r="B3" s="14" t="s">
        <v>11</v>
      </c>
      <c r="C3" s="14" t="s">
        <v>16</v>
      </c>
    </row>
    <row r="4" spans="1:3" ht="15" customHeight="1">
      <c r="A4" s="50">
        <v>1</v>
      </c>
      <c r="B4" s="51" t="s">
        <v>129</v>
      </c>
      <c r="C4" s="52">
        <v>20</v>
      </c>
    </row>
    <row r="5" spans="1:3" ht="15" customHeight="1">
      <c r="A5" s="23">
        <v>2</v>
      </c>
      <c r="B5" s="24" t="s">
        <v>97</v>
      </c>
      <c r="C5" s="27">
        <v>19</v>
      </c>
    </row>
    <row r="6" spans="1:3" ht="15" customHeight="1">
      <c r="A6" s="23">
        <v>3</v>
      </c>
      <c r="B6" s="24" t="s">
        <v>104</v>
      </c>
      <c r="C6" s="27">
        <v>12</v>
      </c>
    </row>
    <row r="7" spans="1:3" ht="15" customHeight="1">
      <c r="A7" s="23">
        <v>4</v>
      </c>
      <c r="B7" s="24" t="s">
        <v>106</v>
      </c>
      <c r="C7" s="27">
        <v>10</v>
      </c>
    </row>
    <row r="8" spans="1:3" ht="15" customHeight="1">
      <c r="A8" s="23">
        <v>5</v>
      </c>
      <c r="B8" s="24" t="s">
        <v>121</v>
      </c>
      <c r="C8" s="27">
        <v>10</v>
      </c>
    </row>
    <row r="9" spans="1:3" ht="15" customHeight="1">
      <c r="A9" s="23">
        <v>6</v>
      </c>
      <c r="B9" s="24" t="s">
        <v>94</v>
      </c>
      <c r="C9" s="27">
        <v>9</v>
      </c>
    </row>
    <row r="10" spans="1:3" ht="15" customHeight="1">
      <c r="A10" s="23">
        <v>7</v>
      </c>
      <c r="B10" s="24" t="s">
        <v>108</v>
      </c>
      <c r="C10" s="27">
        <v>9</v>
      </c>
    </row>
    <row r="11" spans="1:3" ht="15" customHeight="1">
      <c r="A11" s="23">
        <v>8</v>
      </c>
      <c r="B11" s="24" t="s">
        <v>125</v>
      </c>
      <c r="C11" s="27">
        <v>6</v>
      </c>
    </row>
    <row r="12" spans="1:3" ht="15" customHeight="1">
      <c r="A12" s="23">
        <v>9</v>
      </c>
      <c r="B12" s="24" t="s">
        <v>143</v>
      </c>
      <c r="C12" s="27">
        <v>5</v>
      </c>
    </row>
    <row r="13" spans="1:3" ht="15" customHeight="1">
      <c r="A13" s="23">
        <v>10</v>
      </c>
      <c r="B13" s="24" t="s">
        <v>135</v>
      </c>
      <c r="C13" s="27">
        <v>4</v>
      </c>
    </row>
    <row r="14" spans="1:3" ht="15" customHeight="1">
      <c r="A14" s="23">
        <v>11</v>
      </c>
      <c r="B14" s="24" t="s">
        <v>203</v>
      </c>
      <c r="C14" s="27">
        <v>4</v>
      </c>
    </row>
    <row r="15" spans="1:3" ht="15" customHeight="1">
      <c r="A15" s="23">
        <v>12</v>
      </c>
      <c r="B15" s="24" t="s">
        <v>176</v>
      </c>
      <c r="C15" s="27">
        <v>4</v>
      </c>
    </row>
    <row r="16" spans="1:3" ht="15" customHeight="1">
      <c r="A16" s="23">
        <v>13</v>
      </c>
      <c r="B16" s="24" t="s">
        <v>118</v>
      </c>
      <c r="C16" s="27">
        <v>3</v>
      </c>
    </row>
    <row r="17" spans="1:3" ht="15" customHeight="1">
      <c r="A17" s="23">
        <v>14</v>
      </c>
      <c r="B17" s="24" t="s">
        <v>222</v>
      </c>
      <c r="C17" s="27">
        <v>3</v>
      </c>
    </row>
    <row r="18" spans="1:3" ht="15" customHeight="1">
      <c r="A18" s="23">
        <v>15</v>
      </c>
      <c r="B18" s="24" t="s">
        <v>173</v>
      </c>
      <c r="C18" s="27">
        <v>3</v>
      </c>
    </row>
    <row r="19" spans="1:3" ht="15" customHeight="1">
      <c r="A19" s="23">
        <v>16</v>
      </c>
      <c r="B19" s="24" t="s">
        <v>191</v>
      </c>
      <c r="C19" s="27">
        <v>3</v>
      </c>
    </row>
    <row r="20" spans="1:3" ht="15" customHeight="1">
      <c r="A20" s="23">
        <v>17</v>
      </c>
      <c r="B20" s="24" t="s">
        <v>200</v>
      </c>
      <c r="C20" s="27">
        <v>2</v>
      </c>
    </row>
    <row r="21" spans="1:3" ht="15" customHeight="1">
      <c r="A21" s="23">
        <v>18</v>
      </c>
      <c r="B21" s="24" t="s">
        <v>100</v>
      </c>
      <c r="C21" s="27">
        <v>2</v>
      </c>
    </row>
    <row r="22" spans="1:3" ht="15" customHeight="1">
      <c r="A22" s="23">
        <v>19</v>
      </c>
      <c r="B22" s="24" t="s">
        <v>159</v>
      </c>
      <c r="C22" s="27">
        <v>2</v>
      </c>
    </row>
    <row r="23" spans="1:3" ht="15" customHeight="1">
      <c r="A23" s="23">
        <v>20</v>
      </c>
      <c r="B23" s="24" t="s">
        <v>218</v>
      </c>
      <c r="C23" s="27">
        <v>1</v>
      </c>
    </row>
    <row r="24" spans="1:3" ht="15" customHeight="1">
      <c r="A24" s="23">
        <v>21</v>
      </c>
      <c r="B24" s="24" t="s">
        <v>243</v>
      </c>
      <c r="C24" s="27">
        <v>1</v>
      </c>
    </row>
    <row r="25" spans="1:3" ht="15" customHeight="1">
      <c r="A25" s="23">
        <v>22</v>
      </c>
      <c r="B25" s="24" t="s">
        <v>296</v>
      </c>
      <c r="C25" s="27">
        <v>1</v>
      </c>
    </row>
    <row r="26" spans="1:3" ht="15" customHeight="1">
      <c r="A26" s="23">
        <v>23</v>
      </c>
      <c r="B26" s="24" t="s">
        <v>149</v>
      </c>
      <c r="C26" s="27">
        <v>1</v>
      </c>
    </row>
    <row r="27" spans="1:3" ht="15" customHeight="1">
      <c r="A27" s="23">
        <v>24</v>
      </c>
      <c r="B27" s="24" t="s">
        <v>147</v>
      </c>
      <c r="C27" s="27">
        <v>1</v>
      </c>
    </row>
    <row r="28" spans="1:3" ht="15" customHeight="1">
      <c r="A28" s="23">
        <v>25</v>
      </c>
      <c r="B28" s="24" t="s">
        <v>261</v>
      </c>
      <c r="C28" s="27">
        <v>1</v>
      </c>
    </row>
    <row r="29" spans="1:3" ht="15" customHeight="1">
      <c r="A29" s="23">
        <v>26</v>
      </c>
      <c r="B29" s="24" t="s">
        <v>155</v>
      </c>
      <c r="C29" s="27">
        <v>1</v>
      </c>
    </row>
    <row r="30" spans="1:3" ht="15" customHeight="1">
      <c r="A30" s="23">
        <v>27</v>
      </c>
      <c r="B30" s="24" t="s">
        <v>162</v>
      </c>
      <c r="C30" s="27">
        <v>1</v>
      </c>
    </row>
    <row r="31" spans="1:3" ht="15" customHeight="1">
      <c r="A31" s="23">
        <v>28</v>
      </c>
      <c r="B31" s="24" t="s">
        <v>123</v>
      </c>
      <c r="C31" s="27">
        <v>1</v>
      </c>
    </row>
    <row r="32" spans="1:3" ht="15" customHeight="1">
      <c r="A32" s="23">
        <v>29</v>
      </c>
      <c r="B32" s="24" t="s">
        <v>169</v>
      </c>
      <c r="C32" s="27">
        <v>1</v>
      </c>
    </row>
    <row r="33" spans="1:3" ht="15" customHeight="1">
      <c r="A33" s="23">
        <v>30</v>
      </c>
      <c r="B33" s="24" t="s">
        <v>235</v>
      </c>
      <c r="C33" s="27">
        <v>1</v>
      </c>
    </row>
    <row r="34" spans="1:3" ht="15" customHeight="1">
      <c r="A34" s="23">
        <v>31</v>
      </c>
      <c r="B34" s="24" t="s">
        <v>111</v>
      </c>
      <c r="C34" s="27">
        <v>1</v>
      </c>
    </row>
    <row r="35" spans="1:3" ht="15" customHeight="1">
      <c r="A35" s="23">
        <v>32</v>
      </c>
      <c r="B35" s="24" t="s">
        <v>160</v>
      </c>
      <c r="C35" s="27">
        <v>1</v>
      </c>
    </row>
    <row r="36" spans="1:3" ht="15" customHeight="1">
      <c r="A36" s="23">
        <v>33</v>
      </c>
      <c r="B36" s="24" t="s">
        <v>102</v>
      </c>
      <c r="C36" s="27">
        <v>1</v>
      </c>
    </row>
    <row r="37" spans="1:3" ht="15" customHeight="1">
      <c r="A37" s="23">
        <v>34</v>
      </c>
      <c r="B37" s="24" t="s">
        <v>229</v>
      </c>
      <c r="C37" s="27">
        <v>1</v>
      </c>
    </row>
    <row r="38" spans="1:3" ht="15" customHeight="1">
      <c r="A38" s="23">
        <v>35</v>
      </c>
      <c r="B38" s="24" t="s">
        <v>255</v>
      </c>
      <c r="C38" s="27">
        <v>1</v>
      </c>
    </row>
    <row r="39" spans="1:3" ht="15" customHeight="1" thickBot="1">
      <c r="A39" s="25">
        <v>36</v>
      </c>
      <c r="B39" s="26" t="s">
        <v>280</v>
      </c>
      <c r="C39" s="28">
        <v>2</v>
      </c>
    </row>
    <row r="40" ht="12.75">
      <c r="C40" s="4">
        <f>SUM(C4:C39)</f>
        <v>148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2009-10-18T17:07:20Z</dcterms:modified>
  <cp:category/>
  <cp:version/>
  <cp:contentType/>
  <cp:contentStatus/>
</cp:coreProperties>
</file>