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<sst xmlns="http://schemas.openxmlformats.org/spreadsheetml/2006/main" count="572" uniqueCount="305">
  <si>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</si>
  <si>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</si>
  <si>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</si>
  <si>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</si>
  <si>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</si>
  <si>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</si>
  <si>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</si>
  <si>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</si>
  <si>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</si>
  <si>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</si>
  <si>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</si>
  <si>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</si>
  <si>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Domenica 10/09/2017</t>
  </si>
  <si>
    <t>BUCCILLI</t>
  </si>
  <si>
    <t>CARMINE</t>
  </si>
  <si>
    <t>SM35</t>
  </si>
  <si>
    <t>ATL. CASONE NOCETO</t>
  </si>
  <si>
    <t>VELATTA</t>
  </si>
  <si>
    <t>STEFANO</t>
  </si>
  <si>
    <t>SM40</t>
  </si>
  <si>
    <t>A.S.D. OLIMPIA RUNNERS</t>
  </si>
  <si>
    <t>CALCATERRA</t>
  </si>
  <si>
    <t>GIORGIO</t>
  </si>
  <si>
    <t>SM45</t>
  </si>
  <si>
    <t>CALCATERRA SPORT ASD</t>
  </si>
  <si>
    <t>DI PAOLO</t>
  </si>
  <si>
    <t>MAURIZIO</t>
  </si>
  <si>
    <t>ASD US ACLI MARATHON</t>
  </si>
  <si>
    <t>CIATTAGLIA</t>
  </si>
  <si>
    <t>DIEGO</t>
  </si>
  <si>
    <t>SM</t>
  </si>
  <si>
    <t>BERGAMO STARS ATLETICA</t>
  </si>
  <si>
    <t>FIADONE</t>
  </si>
  <si>
    <t>ANTONIO MARIO</t>
  </si>
  <si>
    <t>ASD GRUPPO PODISTICO IL CRAMPO</t>
  </si>
  <si>
    <t>REA</t>
  </si>
  <si>
    <t>MAURO</t>
  </si>
  <si>
    <t>SM50</t>
  </si>
  <si>
    <t>POL. CIOCIARA ANTONIO FAVA</t>
  </si>
  <si>
    <t>LISCIANI</t>
  </si>
  <si>
    <t>GABRIELE</t>
  </si>
  <si>
    <t>SM55</t>
  </si>
  <si>
    <t>A.S.D. USA RUNNERS AVEZZANO</t>
  </si>
  <si>
    <t>PICCININI</t>
  </si>
  <si>
    <t>LUCA</t>
  </si>
  <si>
    <t>DI VITTORIO</t>
  </si>
  <si>
    <t>ELENA</t>
  </si>
  <si>
    <t>SF40</t>
  </si>
  <si>
    <t>ASD F70 FREESPORT</t>
  </si>
  <si>
    <t>FERRI</t>
  </si>
  <si>
    <t>LEUCIO</t>
  </si>
  <si>
    <t>ASD RUNNING TELESE TERME</t>
  </si>
  <si>
    <t>FIORELLI</t>
  </si>
  <si>
    <t>TONY</t>
  </si>
  <si>
    <t>A.S.D. LIRI RUNNERS</t>
  </si>
  <si>
    <t>ASCOLI</t>
  </si>
  <si>
    <t>CARLO</t>
  </si>
  <si>
    <t>A.S.D. VILLA DE SANCTIS</t>
  </si>
  <si>
    <t>PERNA</t>
  </si>
  <si>
    <t>RUGGERO</t>
  </si>
  <si>
    <t>RUNCARD</t>
  </si>
  <si>
    <t>MAGGI</t>
  </si>
  <si>
    <t>ANTONIO</t>
  </si>
  <si>
    <t>ANAGNIMARATHON</t>
  </si>
  <si>
    <t>SANDRO</t>
  </si>
  <si>
    <t>DE STEFANO</t>
  </si>
  <si>
    <t>DANIELA</t>
  </si>
  <si>
    <t>SF35</t>
  </si>
  <si>
    <t>ASD CORRICASTROVILLARI</t>
  </si>
  <si>
    <t>CORRADINI</t>
  </si>
  <si>
    <t>ELEONORA RACHELE</t>
  </si>
  <si>
    <t>SF</t>
  </si>
  <si>
    <t>G.S. BANCARI ROMANI</t>
  </si>
  <si>
    <t>PERILLO</t>
  </si>
  <si>
    <t>SALVATORE</t>
  </si>
  <si>
    <t>MATTEUCCI</t>
  </si>
  <si>
    <t>GIUSEPPE</t>
  </si>
  <si>
    <t>A.S.D. FOGGIA RUNNING</t>
  </si>
  <si>
    <t>COSSALTER</t>
  </si>
  <si>
    <t>PIERO</t>
  </si>
  <si>
    <t>ASD RUNNERS PESCARA</t>
  </si>
  <si>
    <t>MARSILII</t>
  </si>
  <si>
    <t>GIANNI</t>
  </si>
  <si>
    <t>ASD RUNNERS TORDINO</t>
  </si>
  <si>
    <t>CALDONE</t>
  </si>
  <si>
    <t>DONATO</t>
  </si>
  <si>
    <t>FUBELLI</t>
  </si>
  <si>
    <t>SEVERINI</t>
  </si>
  <si>
    <t>FABRIZIO</t>
  </si>
  <si>
    <t>NUOVA PODISTICA LORETO</t>
  </si>
  <si>
    <t>PANNONE</t>
  </si>
  <si>
    <t>FABIO</t>
  </si>
  <si>
    <t>SANTILLO</t>
  </si>
  <si>
    <t>VINCENZO</t>
  </si>
  <si>
    <t>TIFATA RUNNERS CASERTA</t>
  </si>
  <si>
    <t>STATI</t>
  </si>
  <si>
    <t>SONSOGNO</t>
  </si>
  <si>
    <t>CINZIA</t>
  </si>
  <si>
    <t>SF45</t>
  </si>
  <si>
    <t>A.S.D.PODISTICA CAPO D'ORLANDO</t>
  </si>
  <si>
    <t>TALIANI</t>
  </si>
  <si>
    <t>MASSIMO</t>
  </si>
  <si>
    <t>TEAM MARATHON BIKE</t>
  </si>
  <si>
    <t>CASTOLDI</t>
  </si>
  <si>
    <t>SEBASTIANI</t>
  </si>
  <si>
    <t>FRANCESCO</t>
  </si>
  <si>
    <t>ASD TRACK &amp; FIELD MASTER GROSS</t>
  </si>
  <si>
    <t>VITI</t>
  </si>
  <si>
    <t>CLAUDIO</t>
  </si>
  <si>
    <t>PODISTICA MARE DI ROMA</t>
  </si>
  <si>
    <t>RAZZANO</t>
  </si>
  <si>
    <t>SM65</t>
  </si>
  <si>
    <t>A.S.D. NAPOLI NORD MARATHON</t>
  </si>
  <si>
    <t>DEBENEDICTIS</t>
  </si>
  <si>
    <t>MICHELE</t>
  </si>
  <si>
    <t>ATLETICA ADELFIA</t>
  </si>
  <si>
    <t>CERIONI</t>
  </si>
  <si>
    <t>COSTANTINI</t>
  </si>
  <si>
    <t>DELIA</t>
  </si>
  <si>
    <t>9,92 RUNNING ASD</t>
  </si>
  <si>
    <t>ROMANELLI</t>
  </si>
  <si>
    <t>DANILO</t>
  </si>
  <si>
    <t>ASD ATLETICA PINETO</t>
  </si>
  <si>
    <t>MANCINI</t>
  </si>
  <si>
    <t>DOMENICO</t>
  </si>
  <si>
    <t>ASD PODISTICA AVIS PRIVERNO</t>
  </si>
  <si>
    <t>MINUTI</t>
  </si>
  <si>
    <t>PIERLUIGI</t>
  </si>
  <si>
    <t>IMPOSSIBLE TARGET</t>
  </si>
  <si>
    <t>MELLA</t>
  </si>
  <si>
    <t>ELEONORA</t>
  </si>
  <si>
    <t>GEMMA</t>
  </si>
  <si>
    <t>ATLETICA ARCE</t>
  </si>
  <si>
    <t>MASTROGIACOMO</t>
  </si>
  <si>
    <t>ASD SMART FIT GRAVINA</t>
  </si>
  <si>
    <t>G.S. CAT SPORT ROMA</t>
  </si>
  <si>
    <t>BOIANO</t>
  </si>
  <si>
    <t>ROBERTO</t>
  </si>
  <si>
    <t>A.S.D. MATESE RUNNING</t>
  </si>
  <si>
    <t>BIANCHI</t>
  </si>
  <si>
    <t>STACCHIOTTI</t>
  </si>
  <si>
    <t>MANUELA</t>
  </si>
  <si>
    <t>DI FELICE</t>
  </si>
  <si>
    <t>ANNA MARIA</t>
  </si>
  <si>
    <t>SF60</t>
  </si>
  <si>
    <t>G.S.D. LITAL</t>
  </si>
  <si>
    <t>VALENTINI</t>
  </si>
  <si>
    <t>BONIFACI</t>
  </si>
  <si>
    <t>ALESSIO</t>
  </si>
  <si>
    <t>TIVOLI MARATHON</t>
  </si>
  <si>
    <t>DI CERBO</t>
  </si>
  <si>
    <t>A.S.D. ATL. DUGENTA</t>
  </si>
  <si>
    <t>BETTI</t>
  </si>
  <si>
    <t>LUISA</t>
  </si>
  <si>
    <t>FAVIA</t>
  </si>
  <si>
    <t>VANACORE</t>
  </si>
  <si>
    <t>LORENZO</t>
  </si>
  <si>
    <t>RUNLABLITERNUM ALBANOVA BRIANO</t>
  </si>
  <si>
    <t>ROCCHI</t>
  </si>
  <si>
    <t>AURELIA</t>
  </si>
  <si>
    <t>SF50</t>
  </si>
  <si>
    <t>CASCHERA</t>
  </si>
  <si>
    <t>REMO</t>
  </si>
  <si>
    <t>LEIDI</t>
  </si>
  <si>
    <t>ADRIANO</t>
  </si>
  <si>
    <t>SM75</t>
  </si>
  <si>
    <t>ATLETICA ENI</t>
  </si>
  <si>
    <t>DI PIERRO</t>
  </si>
  <si>
    <t>A.S.D. BISCEGLIE RUNNING</t>
  </si>
  <si>
    <t>BELARDINI</t>
  </si>
  <si>
    <t>GIANLUCA</t>
  </si>
  <si>
    <t>ASD ATLETICA AMATORI VELLETRI</t>
  </si>
  <si>
    <t>PIETRANTONI</t>
  </si>
  <si>
    <t>COLANGELO</t>
  </si>
  <si>
    <t>ELVEZIA</t>
  </si>
  <si>
    <t>ASD PODISTICA LUCO DEI MARSI</t>
  </si>
  <si>
    <t>MASSIMIANI</t>
  </si>
  <si>
    <t>FABIOLA</t>
  </si>
  <si>
    <t>DI MARIO</t>
  </si>
  <si>
    <t>EZIO</t>
  </si>
  <si>
    <t>SPAZIANI</t>
  </si>
  <si>
    <t>GIORDANO</t>
  </si>
  <si>
    <t>ASD ATLETICA CITTA' DEI PAPI</t>
  </si>
  <si>
    <t>PIGLIACELLI</t>
  </si>
  <si>
    <t>ILAN</t>
  </si>
  <si>
    <t>TORRICE RUNNERS</t>
  </si>
  <si>
    <t>MONETTI</t>
  </si>
  <si>
    <t>CESARE</t>
  </si>
  <si>
    <t>X-BIONIC RUNNING TEAM</t>
  </si>
  <si>
    <t>AIUDI</t>
  </si>
  <si>
    <t>ASD CALCINELLI RUN</t>
  </si>
  <si>
    <t>FILONZI</t>
  </si>
  <si>
    <t>GIANCARLO</t>
  </si>
  <si>
    <t>ATL. AMAT. AVIS CASTELFIDARDO</t>
  </si>
  <si>
    <t>COLANTONI</t>
  </si>
  <si>
    <t>AMATORI PODISTICA TERNI</t>
  </si>
  <si>
    <t>CALZETTA</t>
  </si>
  <si>
    <t>PASSOLOGICO</t>
  </si>
  <si>
    <t>MICELI</t>
  </si>
  <si>
    <t>MARCO</t>
  </si>
  <si>
    <t>D'APRILE</t>
  </si>
  <si>
    <t>VIESTE RUNNERS</t>
  </si>
  <si>
    <t>PIERGALLINI</t>
  </si>
  <si>
    <t>MARTUCCI</t>
  </si>
  <si>
    <t>TASCA</t>
  </si>
  <si>
    <t>ELVIS</t>
  </si>
  <si>
    <t>MARATONETI ERACLEA</t>
  </si>
  <si>
    <t>SAVINI</t>
  </si>
  <si>
    <t>GIOVANNI</t>
  </si>
  <si>
    <t>TEAM ATLETICA MARCHE</t>
  </si>
  <si>
    <t>BIAZZI</t>
  </si>
  <si>
    <t>ANDREA</t>
  </si>
  <si>
    <t>G.P. CASALESE</t>
  </si>
  <si>
    <t>CHIAVONI</t>
  </si>
  <si>
    <t>MARCELLO</t>
  </si>
  <si>
    <t>GP M. DELLA TOLFA L'AIRONE</t>
  </si>
  <si>
    <t>OLIVA</t>
  </si>
  <si>
    <t>GENNARO</t>
  </si>
  <si>
    <t>A.S.D. ATLETICA SABAUDIA</t>
  </si>
  <si>
    <t>COLARULLO</t>
  </si>
  <si>
    <t>EMANUELE</t>
  </si>
  <si>
    <t>NUOVA PODISTICA LATINA</t>
  </si>
  <si>
    <t>CORTINA</t>
  </si>
  <si>
    <t>LUCIANO</t>
  </si>
  <si>
    <t>MINICUCCI</t>
  </si>
  <si>
    <t>NO LIMITS ASD</t>
  </si>
  <si>
    <t>CASCIOLA</t>
  </si>
  <si>
    <t>RITA</t>
  </si>
  <si>
    <t>ATLETICA WINNER FOLIGNO</t>
  </si>
  <si>
    <t>VOLPI</t>
  </si>
  <si>
    <t>ENRICO</t>
  </si>
  <si>
    <t>TALONE</t>
  </si>
  <si>
    <t>SETTIMIO</t>
  </si>
  <si>
    <t>POLSELLI</t>
  </si>
  <si>
    <t>RUGGIERO</t>
  </si>
  <si>
    <t>PASQUALE</t>
  </si>
  <si>
    <t>VARRICCHIONE</t>
  </si>
  <si>
    <t>ROBERTA</t>
  </si>
  <si>
    <t>CARUSO</t>
  </si>
  <si>
    <t>DI GIORGIO</t>
  </si>
  <si>
    <t>FUNARI</t>
  </si>
  <si>
    <t>MASTROIANNI</t>
  </si>
  <si>
    <t>NICOLA</t>
  </si>
  <si>
    <t>ASD RECALE RUNNERS</t>
  </si>
  <si>
    <t>COSTA</t>
  </si>
  <si>
    <t>WALTER</t>
  </si>
  <si>
    <t>MAMMARELLA</t>
  </si>
  <si>
    <t>GRILLI</t>
  </si>
  <si>
    <t>PAOLA</t>
  </si>
  <si>
    <t>SF55</t>
  </si>
  <si>
    <t>AMICI DELLA FATICA CESENA</t>
  </si>
  <si>
    <t>BARBIERI</t>
  </si>
  <si>
    <t>GIANLUIGI</t>
  </si>
  <si>
    <t>LBM SPORT TEAM</t>
  </si>
  <si>
    <t>DI DAMASO</t>
  </si>
  <si>
    <t>LUIGI</t>
  </si>
  <si>
    <t>SM60</t>
  </si>
  <si>
    <t>ONORATI</t>
  </si>
  <si>
    <t>ALDO</t>
  </si>
  <si>
    <t>LATTANZI</t>
  </si>
  <si>
    <t>MARIO</t>
  </si>
  <si>
    <t>FART SPORT</t>
  </si>
  <si>
    <t>PONZIANI</t>
  </si>
  <si>
    <t>PODISTICA ALTERNATIVA</t>
  </si>
  <si>
    <t>VENTOSILLA SHAW</t>
  </si>
  <si>
    <t>EDITH ROSARIO</t>
  </si>
  <si>
    <t>MESSIA</t>
  </si>
  <si>
    <t>TEDESCO</t>
  </si>
  <si>
    <t>CALICIOTTI</t>
  </si>
  <si>
    <t>CAVOLA</t>
  </si>
  <si>
    <t>STEFANIA</t>
  </si>
  <si>
    <t>GIRARDI</t>
  </si>
  <si>
    <t>GIOIA RUNNING A.S.D.</t>
  </si>
  <si>
    <t>CAPPELLA</t>
  </si>
  <si>
    <t>DEBORA</t>
  </si>
  <si>
    <t>SPORT D.L.F. ANCONA</t>
  </si>
  <si>
    <t>TESEI</t>
  </si>
  <si>
    <t>S.E.F. STAMURA ANCONA A.S.D.</t>
  </si>
  <si>
    <t>IACOVACCI</t>
  </si>
  <si>
    <t>SAMMARONE</t>
  </si>
  <si>
    <t>TERESA</t>
  </si>
  <si>
    <t>NORIS</t>
  </si>
  <si>
    <t>POL. DIMENSIONE SPORT TURBIGO</t>
  </si>
  <si>
    <t>REPETTI</t>
  </si>
  <si>
    <t>WILMA</t>
  </si>
  <si>
    <t>ESPOSITO</t>
  </si>
  <si>
    <t>VACCARINI</t>
  </si>
  <si>
    <t>PATRIZIA</t>
  </si>
  <si>
    <t>AGABITI</t>
  </si>
  <si>
    <t>CAROLINA</t>
  </si>
  <si>
    <t>GENNARI</t>
  </si>
  <si>
    <t>GIULIANO</t>
  </si>
  <si>
    <t>CAIMMI</t>
  </si>
  <si>
    <t>S.P. SEVEN</t>
  </si>
  <si>
    <t>VIGLIANTE</t>
  </si>
  <si>
    <t>MARIA MARTINA</t>
  </si>
  <si>
    <t>GRILLO</t>
  </si>
  <si>
    <t>GIACOMO</t>
  </si>
  <si>
    <t>CANNATA</t>
  </si>
  <si>
    <t>MATTEO</t>
  </si>
  <si>
    <t>DE FILIPPO</t>
  </si>
  <si>
    <t>A.S.D. PODISTICA SOLIDARIETA'</t>
  </si>
  <si>
    <t>Scorrendo con il Liri</t>
  </si>
  <si>
    <t>3ª edizione</t>
  </si>
  <si>
    <t>Cappadocia (AQ)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</si>
</sst>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51" fillId="57" borderId="37" xfId="0" applyFont="1" applyFill="1" applyBorder="1" applyAlignment="1">
      <alignment horizontal="center" vertical="center"/>
    </xf>
    <xf numFmtId="0" fontId="51" fillId="57" borderId="38" xfId="0" applyFont="1" applyFill="1" applyBorder="1" applyAlignment="1">
      <alignment vertical="center"/>
    </xf>
    <xf numFmtId="0" fontId="51" fillId="57" borderId="38" xfId="0" applyFont="1" applyFill="1" applyBorder="1" applyAlignment="1">
      <alignment horizontal="center" vertical="center"/>
    </xf>
    <xf numFmtId="181" fontId="51" fillId="57" borderId="38" xfId="0" applyNumberFormat="1" applyFont="1" applyFill="1" applyBorder="1" applyAlignment="1">
      <alignment horizontal="center" vertical="center"/>
    </xf>
    <xf numFmtId="21" fontId="51" fillId="57" borderId="38" xfId="0" applyNumberFormat="1" applyFont="1" applyFill="1" applyBorder="1" applyAlignment="1">
      <alignment horizontal="center" vertical="center"/>
    </xf>
    <xf numFmtId="21" fontId="51" fillId="57" borderId="39" xfId="0" applyNumberFormat="1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horizontal="center" vertical="center"/>
    </xf>
    <xf numFmtId="0" fontId="51" fillId="57" borderId="25" xfId="0" applyFont="1" applyFill="1" applyBorder="1" applyAlignment="1">
      <alignment vertical="center"/>
    </xf>
    <xf numFmtId="0" fontId="51" fillId="57" borderId="44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1" t="s">
        <v>302</v>
      </c>
      <c r="B1" s="52"/>
      <c r="C1" s="52"/>
      <c r="D1" s="52"/>
      <c r="E1" s="52"/>
      <c r="F1" s="52"/>
      <c r="G1" s="52"/>
      <c r="H1" s="52"/>
      <c r="I1" s="53"/>
    </row>
    <row r="2" spans="1:9" ht="24" customHeight="1">
      <c r="A2" s="54" t="s">
        <v>303</v>
      </c>
      <c r="B2" s="55"/>
      <c r="C2" s="55"/>
      <c r="D2" s="55"/>
      <c r="E2" s="55"/>
      <c r="F2" s="55"/>
      <c r="G2" s="55"/>
      <c r="H2" s="55"/>
      <c r="I2" s="56"/>
    </row>
    <row r="3" spans="1:9" ht="24" customHeight="1">
      <c r="A3" s="17"/>
      <c r="B3" s="18" t="s">
        <v>304</v>
      </c>
      <c r="C3" s="18"/>
      <c r="D3" s="18"/>
      <c r="E3" s="18" t="s">
        <v>12</v>
      </c>
      <c r="F3" s="18"/>
      <c r="G3" s="18"/>
      <c r="H3" s="19" t="s">
        <v>0</v>
      </c>
      <c r="I3" s="20">
        <v>65.7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9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38" t="s">
        <v>13</v>
      </c>
      <c r="C5" s="38" t="s">
        <v>14</v>
      </c>
      <c r="D5" s="8" t="s">
        <v>15</v>
      </c>
      <c r="E5" s="38" t="s">
        <v>16</v>
      </c>
      <c r="F5" s="48">
        <v>0.16950231481481481</v>
      </c>
      <c r="G5" s="8" t="str">
        <f>TEXT(INT((HOUR(F5)*3600+MINUTE(F5)*60+SECOND(F5))/$I$3/60),"0")&amp;"."&amp;TEXT(MOD((HOUR(F5)*3600+MINUTE(F5)*60+SECOND(F5))/$I$3,60),"00")&amp;"/km"</f>
        <v>3.43/km</v>
      </c>
      <c r="H5" s="9">
        <f>F5-$F$5</f>
        <v>0</v>
      </c>
      <c r="I5" s="10">
        <f>F5-INDEX($F$5:$F$125,MATCH(D5,$D$5:$D$125,0))</f>
        <v>0</v>
      </c>
    </row>
    <row r="6" spans="1:9" s="3" customFormat="1" ht="18" customHeight="1">
      <c r="A6" s="34">
        <v>2</v>
      </c>
      <c r="B6" s="39" t="s">
        <v>17</v>
      </c>
      <c r="C6" s="39" t="s">
        <v>18</v>
      </c>
      <c r="D6" s="35" t="s">
        <v>19</v>
      </c>
      <c r="E6" s="39" t="s">
        <v>20</v>
      </c>
      <c r="F6" s="49">
        <v>0.17408564814814817</v>
      </c>
      <c r="G6" s="35" t="str">
        <f aca="true" t="shared" si="0" ref="G6:G21">TEXT(INT((HOUR(F6)*3600+MINUTE(F6)*60+SECOND(F6))/$I$3/60),"0")&amp;"."&amp;TEXT(MOD((HOUR(F6)*3600+MINUTE(F6)*60+SECOND(F6))/$I$3,60),"00")&amp;"/km"</f>
        <v>3.49/km</v>
      </c>
      <c r="H6" s="36">
        <f aca="true" t="shared" si="1" ref="H6:H21">F6-$F$5</f>
        <v>0.004583333333333356</v>
      </c>
      <c r="I6" s="37">
        <f>F6-INDEX($F$5:$F$125,MATCH(D6,$D$5:$D$125,0))</f>
        <v>0</v>
      </c>
    </row>
    <row r="7" spans="1:9" s="3" customFormat="1" ht="18" customHeight="1">
      <c r="A7" s="34">
        <v>3</v>
      </c>
      <c r="B7" s="39" t="s">
        <v>21</v>
      </c>
      <c r="C7" s="39" t="s">
        <v>22</v>
      </c>
      <c r="D7" s="35" t="s">
        <v>23</v>
      </c>
      <c r="E7" s="39" t="s">
        <v>24</v>
      </c>
      <c r="F7" s="49">
        <v>0.17792824074074073</v>
      </c>
      <c r="G7" s="35" t="str">
        <f t="shared" si="0"/>
        <v>3.54/km</v>
      </c>
      <c r="H7" s="36">
        <f t="shared" si="1"/>
        <v>0.00842592592592592</v>
      </c>
      <c r="I7" s="37">
        <f>F7-INDEX($F$5:$F$125,MATCH(D7,$D$5:$D$125,0))</f>
        <v>0</v>
      </c>
    </row>
    <row r="8" spans="1:9" s="3" customFormat="1" ht="18" customHeight="1">
      <c r="A8" s="34">
        <v>4</v>
      </c>
      <c r="B8" s="39" t="s">
        <v>25</v>
      </c>
      <c r="C8" s="39" t="s">
        <v>26</v>
      </c>
      <c r="D8" s="35" t="s">
        <v>23</v>
      </c>
      <c r="E8" s="39" t="s">
        <v>27</v>
      </c>
      <c r="F8" s="49">
        <v>0.200150462962963</v>
      </c>
      <c r="G8" s="35" t="str">
        <f t="shared" si="0"/>
        <v>4.23/km</v>
      </c>
      <c r="H8" s="36">
        <f t="shared" si="1"/>
        <v>0.030648148148148174</v>
      </c>
      <c r="I8" s="37">
        <f>F8-INDEX($F$5:$F$125,MATCH(D8,$D$5:$D$125,0))</f>
        <v>0.022222222222222254</v>
      </c>
    </row>
    <row r="9" spans="1:9" s="3" customFormat="1" ht="18" customHeight="1">
      <c r="A9" s="34">
        <v>5</v>
      </c>
      <c r="B9" s="39" t="s">
        <v>28</v>
      </c>
      <c r="C9" s="39" t="s">
        <v>29</v>
      </c>
      <c r="D9" s="35" t="s">
        <v>30</v>
      </c>
      <c r="E9" s="39" t="s">
        <v>31</v>
      </c>
      <c r="F9" s="49">
        <v>0.2051273148148148</v>
      </c>
      <c r="G9" s="35" t="str">
        <f t="shared" si="0"/>
        <v>4.30/km</v>
      </c>
      <c r="H9" s="36">
        <f t="shared" si="1"/>
        <v>0.03562499999999999</v>
      </c>
      <c r="I9" s="37">
        <f>F9-INDEX($F$5:$F$125,MATCH(D9,$D$5:$D$125,0))</f>
        <v>0</v>
      </c>
    </row>
    <row r="10" spans="1:9" s="3" customFormat="1" ht="18" customHeight="1">
      <c r="A10" s="34">
        <v>6</v>
      </c>
      <c r="B10" s="39" t="s">
        <v>32</v>
      </c>
      <c r="C10" s="39" t="s">
        <v>33</v>
      </c>
      <c r="D10" s="35" t="s">
        <v>19</v>
      </c>
      <c r="E10" s="39" t="s">
        <v>34</v>
      </c>
      <c r="F10" s="49">
        <v>0.20725694444444445</v>
      </c>
      <c r="G10" s="35" t="str">
        <f t="shared" si="0"/>
        <v>4.33/km</v>
      </c>
      <c r="H10" s="36">
        <f t="shared" si="1"/>
        <v>0.03775462962962964</v>
      </c>
      <c r="I10" s="37">
        <f>F10-INDEX($F$5:$F$125,MATCH(D10,$D$5:$D$125,0))</f>
        <v>0.03317129629629628</v>
      </c>
    </row>
    <row r="11" spans="1:9" s="3" customFormat="1" ht="18" customHeight="1">
      <c r="A11" s="34">
        <v>7</v>
      </c>
      <c r="B11" s="39" t="s">
        <v>35</v>
      </c>
      <c r="C11" s="39" t="s">
        <v>36</v>
      </c>
      <c r="D11" s="35" t="s">
        <v>37</v>
      </c>
      <c r="E11" s="39" t="s">
        <v>38</v>
      </c>
      <c r="F11" s="49">
        <v>0.2137037037037037</v>
      </c>
      <c r="G11" s="35" t="str">
        <f t="shared" si="0"/>
        <v>4.41/km</v>
      </c>
      <c r="H11" s="36">
        <f t="shared" si="1"/>
        <v>0.04420138888888889</v>
      </c>
      <c r="I11" s="37">
        <f>F11-INDEX($F$5:$F$125,MATCH(D11,$D$5:$D$125,0))</f>
        <v>0</v>
      </c>
    </row>
    <row r="12" spans="1:9" s="3" customFormat="1" ht="18" customHeight="1">
      <c r="A12" s="34">
        <v>8</v>
      </c>
      <c r="B12" s="39" t="s">
        <v>39</v>
      </c>
      <c r="C12" s="39" t="s">
        <v>40</v>
      </c>
      <c r="D12" s="35" t="s">
        <v>41</v>
      </c>
      <c r="E12" s="39" t="s">
        <v>42</v>
      </c>
      <c r="F12" s="49">
        <v>0.21766203703703704</v>
      </c>
      <c r="G12" s="35" t="str">
        <f t="shared" si="0"/>
        <v>4.46/km</v>
      </c>
      <c r="H12" s="36">
        <f t="shared" si="1"/>
        <v>0.04815972222222223</v>
      </c>
      <c r="I12" s="37">
        <f>F12-INDEX($F$5:$F$125,MATCH(D12,$D$5:$D$125,0))</f>
        <v>0</v>
      </c>
    </row>
    <row r="13" spans="1:9" s="3" customFormat="1" ht="18" customHeight="1">
      <c r="A13" s="34">
        <v>9</v>
      </c>
      <c r="B13" s="39" t="s">
        <v>43</v>
      </c>
      <c r="C13" s="39" t="s">
        <v>44</v>
      </c>
      <c r="D13" s="35" t="s">
        <v>23</v>
      </c>
      <c r="E13" s="39" t="s">
        <v>42</v>
      </c>
      <c r="F13" s="49">
        <v>0.21767361111111114</v>
      </c>
      <c r="G13" s="35" t="str">
        <f t="shared" si="0"/>
        <v>4.46/km</v>
      </c>
      <c r="H13" s="36">
        <f t="shared" si="1"/>
        <v>0.04817129629629632</v>
      </c>
      <c r="I13" s="37">
        <f>F13-INDEX($F$5:$F$125,MATCH(D13,$D$5:$D$125,0))</f>
        <v>0.0397453703703704</v>
      </c>
    </row>
    <row r="14" spans="1:9" s="3" customFormat="1" ht="18" customHeight="1">
      <c r="A14" s="34">
        <v>10</v>
      </c>
      <c r="B14" s="39" t="s">
        <v>45</v>
      </c>
      <c r="C14" s="39" t="s">
        <v>46</v>
      </c>
      <c r="D14" s="35" t="s">
        <v>47</v>
      </c>
      <c r="E14" s="39" t="s">
        <v>48</v>
      </c>
      <c r="F14" s="49">
        <v>0.22188657407407408</v>
      </c>
      <c r="G14" s="35" t="str">
        <f t="shared" si="0"/>
        <v>4.52/km</v>
      </c>
      <c r="H14" s="36">
        <f t="shared" si="1"/>
        <v>0.05238425925925927</v>
      </c>
      <c r="I14" s="37">
        <f>F14-INDEX($F$5:$F$125,MATCH(D14,$D$5:$D$125,0))</f>
        <v>0</v>
      </c>
    </row>
    <row r="15" spans="1:9" s="3" customFormat="1" ht="18" customHeight="1">
      <c r="A15" s="34">
        <v>11</v>
      </c>
      <c r="B15" s="39" t="s">
        <v>49</v>
      </c>
      <c r="C15" s="39" t="s">
        <v>50</v>
      </c>
      <c r="D15" s="35" t="s">
        <v>37</v>
      </c>
      <c r="E15" s="39" t="s">
        <v>51</v>
      </c>
      <c r="F15" s="49">
        <v>0.22262731481481482</v>
      </c>
      <c r="G15" s="35" t="str">
        <f t="shared" si="0"/>
        <v>4.53/km</v>
      </c>
      <c r="H15" s="36">
        <f t="shared" si="1"/>
        <v>0.053125000000000006</v>
      </c>
      <c r="I15" s="37">
        <f>F15-INDEX($F$5:$F$125,MATCH(D15,$D$5:$D$125,0))</f>
        <v>0.008923611111111118</v>
      </c>
    </row>
    <row r="16" spans="1:9" s="3" customFormat="1" ht="18" customHeight="1">
      <c r="A16" s="34">
        <v>12</v>
      </c>
      <c r="B16" s="39" t="s">
        <v>52</v>
      </c>
      <c r="C16" s="39" t="s">
        <v>53</v>
      </c>
      <c r="D16" s="35" t="s">
        <v>30</v>
      </c>
      <c r="E16" s="39" t="s">
        <v>54</v>
      </c>
      <c r="F16" s="49">
        <v>0.22295138888888888</v>
      </c>
      <c r="G16" s="35" t="str">
        <f t="shared" si="0"/>
        <v>4.53/km</v>
      </c>
      <c r="H16" s="36">
        <f t="shared" si="1"/>
        <v>0.053449074074074066</v>
      </c>
      <c r="I16" s="37">
        <f>F16-INDEX($F$5:$F$125,MATCH(D16,$D$5:$D$125,0))</f>
        <v>0.017824074074074076</v>
      </c>
    </row>
    <row r="17" spans="1:9" s="3" customFormat="1" ht="18" customHeight="1">
      <c r="A17" s="34">
        <v>13</v>
      </c>
      <c r="B17" s="39" t="s">
        <v>55</v>
      </c>
      <c r="C17" s="39" t="s">
        <v>56</v>
      </c>
      <c r="D17" s="35" t="s">
        <v>15</v>
      </c>
      <c r="E17" s="39" t="s">
        <v>57</v>
      </c>
      <c r="F17" s="49">
        <v>0.22453703703703706</v>
      </c>
      <c r="G17" s="35" t="str">
        <f t="shared" si="0"/>
        <v>4.55/km</v>
      </c>
      <c r="H17" s="36">
        <f t="shared" si="1"/>
        <v>0.05503472222222225</v>
      </c>
      <c r="I17" s="37">
        <f>F17-INDEX($F$5:$F$125,MATCH(D17,$D$5:$D$125,0))</f>
        <v>0.05503472222222225</v>
      </c>
    </row>
    <row r="18" spans="1:9" s="3" customFormat="1" ht="18" customHeight="1">
      <c r="A18" s="34">
        <v>14</v>
      </c>
      <c r="B18" s="39" t="s">
        <v>58</v>
      </c>
      <c r="C18" s="39" t="s">
        <v>59</v>
      </c>
      <c r="D18" s="35" t="s">
        <v>41</v>
      </c>
      <c r="E18" s="39" t="s">
        <v>60</v>
      </c>
      <c r="F18" s="49">
        <v>0.22479166666666664</v>
      </c>
      <c r="G18" s="35" t="str">
        <f t="shared" si="0"/>
        <v>4.56/km</v>
      </c>
      <c r="H18" s="36">
        <f t="shared" si="1"/>
        <v>0.055289351851851826</v>
      </c>
      <c r="I18" s="37">
        <f>F18-INDEX($F$5:$F$125,MATCH(D18,$D$5:$D$125,0))</f>
        <v>0.007129629629629597</v>
      </c>
    </row>
    <row r="19" spans="1:9" s="3" customFormat="1" ht="18" customHeight="1">
      <c r="A19" s="34">
        <v>15</v>
      </c>
      <c r="B19" s="39" t="s">
        <v>61</v>
      </c>
      <c r="C19" s="39" t="s">
        <v>62</v>
      </c>
      <c r="D19" s="35" t="s">
        <v>19</v>
      </c>
      <c r="E19" s="39" t="s">
        <v>63</v>
      </c>
      <c r="F19" s="49">
        <v>0.22533564814814813</v>
      </c>
      <c r="G19" s="35" t="str">
        <f t="shared" si="0"/>
        <v>4.56/km</v>
      </c>
      <c r="H19" s="36">
        <f t="shared" si="1"/>
        <v>0.05583333333333332</v>
      </c>
      <c r="I19" s="37">
        <f>F19-INDEX($F$5:$F$125,MATCH(D19,$D$5:$D$125,0))</f>
        <v>0.05124999999999996</v>
      </c>
    </row>
    <row r="20" spans="1:9" s="3" customFormat="1" ht="18" customHeight="1">
      <c r="A20" s="34">
        <v>16</v>
      </c>
      <c r="B20" s="39" t="s">
        <v>61</v>
      </c>
      <c r="C20" s="39" t="s">
        <v>64</v>
      </c>
      <c r="D20" s="35" t="s">
        <v>19</v>
      </c>
      <c r="E20" s="39" t="s">
        <v>63</v>
      </c>
      <c r="F20" s="49">
        <v>0.22534722222222223</v>
      </c>
      <c r="G20" s="35" t="str">
        <f t="shared" si="0"/>
        <v>4.56/km</v>
      </c>
      <c r="H20" s="36">
        <f t="shared" si="1"/>
        <v>0.05584490740740741</v>
      </c>
      <c r="I20" s="37">
        <f>F20-INDEX($F$5:$F$125,MATCH(D20,$D$5:$D$125,0))</f>
        <v>0.05126157407407406</v>
      </c>
    </row>
    <row r="21" spans="1:9" ht="18" customHeight="1">
      <c r="A21" s="34">
        <v>17</v>
      </c>
      <c r="B21" s="39" t="s">
        <v>65</v>
      </c>
      <c r="C21" s="39" t="s">
        <v>66</v>
      </c>
      <c r="D21" s="35" t="s">
        <v>67</v>
      </c>
      <c r="E21" s="39" t="s">
        <v>68</v>
      </c>
      <c r="F21" s="49">
        <v>0.2265046296296296</v>
      </c>
      <c r="G21" s="35" t="str">
        <f t="shared" si="0"/>
        <v>4.58/km</v>
      </c>
      <c r="H21" s="36">
        <f t="shared" si="1"/>
        <v>0.0570023148148148</v>
      </c>
      <c r="I21" s="37">
        <f>F21-INDEX($F$5:$F$125,MATCH(D21,$D$5:$D$125,0))</f>
        <v>0</v>
      </c>
    </row>
    <row r="22" spans="1:9" ht="18" customHeight="1">
      <c r="A22" s="34">
        <v>18</v>
      </c>
      <c r="B22" s="39" t="s">
        <v>69</v>
      </c>
      <c r="C22" s="39" t="s">
        <v>70</v>
      </c>
      <c r="D22" s="35" t="s">
        <v>71</v>
      </c>
      <c r="E22" s="39" t="s">
        <v>72</v>
      </c>
      <c r="F22" s="49">
        <v>0.22721064814814815</v>
      </c>
      <c r="G22" s="35" t="str">
        <f aca="true" t="shared" si="2" ref="G22:G28">TEXT(INT((HOUR(F22)*3600+MINUTE(F22)*60+SECOND(F22))/$I$3/60),"0")&amp;"."&amp;TEXT(MOD((HOUR(F22)*3600+MINUTE(F22)*60+SECOND(F22))/$I$3,60),"00")&amp;"/km"</f>
        <v>4.59/km</v>
      </c>
      <c r="H22" s="36">
        <f aca="true" t="shared" si="3" ref="H22:H28">F22-$F$5</f>
        <v>0.057708333333333334</v>
      </c>
      <c r="I22" s="37">
        <f>F22-INDEX($F$5:$F$125,MATCH(D22,$D$5:$D$125,0))</f>
        <v>0</v>
      </c>
    </row>
    <row r="23" spans="1:9" ht="18" customHeight="1">
      <c r="A23" s="34">
        <v>19</v>
      </c>
      <c r="B23" s="39" t="s">
        <v>73</v>
      </c>
      <c r="C23" s="39" t="s">
        <v>74</v>
      </c>
      <c r="D23" s="35" t="s">
        <v>19</v>
      </c>
      <c r="E23" s="39" t="s">
        <v>51</v>
      </c>
      <c r="F23" s="49">
        <v>0.23209490740740743</v>
      </c>
      <c r="G23" s="35" t="str">
        <f t="shared" si="2"/>
        <v>5.05/km</v>
      </c>
      <c r="H23" s="36">
        <f t="shared" si="3"/>
        <v>0.06259259259259262</v>
      </c>
      <c r="I23" s="37">
        <f>F23-INDEX($F$5:$F$125,MATCH(D23,$D$5:$D$125,0))</f>
        <v>0.05800925925925926</v>
      </c>
    </row>
    <row r="24" spans="1:9" ht="18" customHeight="1">
      <c r="A24" s="34">
        <v>20</v>
      </c>
      <c r="B24" s="39" t="s">
        <v>75</v>
      </c>
      <c r="C24" s="39" t="s">
        <v>76</v>
      </c>
      <c r="D24" s="35" t="s">
        <v>19</v>
      </c>
      <c r="E24" s="39" t="s">
        <v>77</v>
      </c>
      <c r="F24" s="49">
        <v>0.23256944444444447</v>
      </c>
      <c r="G24" s="35" t="str">
        <f t="shared" si="2"/>
        <v>5.06/km</v>
      </c>
      <c r="H24" s="36">
        <f t="shared" si="3"/>
        <v>0.06306712962962965</v>
      </c>
      <c r="I24" s="37">
        <f>F24-INDEX($F$5:$F$125,MATCH(D24,$D$5:$D$125,0))</f>
        <v>0.0584837962962963</v>
      </c>
    </row>
    <row r="25" spans="1:9" ht="18" customHeight="1">
      <c r="A25" s="34">
        <v>21</v>
      </c>
      <c r="B25" s="39" t="s">
        <v>78</v>
      </c>
      <c r="C25" s="39" t="s">
        <v>79</v>
      </c>
      <c r="D25" s="35" t="s">
        <v>19</v>
      </c>
      <c r="E25" s="39" t="s">
        <v>80</v>
      </c>
      <c r="F25" s="49">
        <v>0.2325810185185185</v>
      </c>
      <c r="G25" s="35" t="str">
        <f t="shared" si="2"/>
        <v>5.06/km</v>
      </c>
      <c r="H25" s="36">
        <f t="shared" si="3"/>
        <v>0.06307870370370369</v>
      </c>
      <c r="I25" s="37">
        <f>F25-INDEX($F$5:$F$125,MATCH(D25,$D$5:$D$125,0))</f>
        <v>0.058495370370370336</v>
      </c>
    </row>
    <row r="26" spans="1:9" ht="18" customHeight="1">
      <c r="A26" s="34">
        <v>22</v>
      </c>
      <c r="B26" s="39" t="s">
        <v>81</v>
      </c>
      <c r="C26" s="39" t="s">
        <v>82</v>
      </c>
      <c r="D26" s="35" t="s">
        <v>37</v>
      </c>
      <c r="E26" s="39" t="s">
        <v>83</v>
      </c>
      <c r="F26" s="49">
        <v>0.23307870370370373</v>
      </c>
      <c r="G26" s="35" t="str">
        <f t="shared" si="2"/>
        <v>5.07/km</v>
      </c>
      <c r="H26" s="36">
        <f t="shared" si="3"/>
        <v>0.06357638888888892</v>
      </c>
      <c r="I26" s="37">
        <f>F26-INDEX($F$5:$F$125,MATCH(D26,$D$5:$D$125,0))</f>
        <v>0.01937500000000003</v>
      </c>
    </row>
    <row r="27" spans="1:9" ht="18" customHeight="1">
      <c r="A27" s="34">
        <v>23</v>
      </c>
      <c r="B27" s="39" t="s">
        <v>84</v>
      </c>
      <c r="C27" s="39" t="s">
        <v>85</v>
      </c>
      <c r="D27" s="35" t="s">
        <v>19</v>
      </c>
      <c r="E27" s="39" t="s">
        <v>83</v>
      </c>
      <c r="F27" s="49">
        <v>0.2353125</v>
      </c>
      <c r="G27" s="35" t="str">
        <f t="shared" si="2"/>
        <v>5.09/km</v>
      </c>
      <c r="H27" s="36">
        <f t="shared" si="3"/>
        <v>0.0658101851851852</v>
      </c>
      <c r="I27" s="37">
        <f>F27-INDEX($F$5:$F$125,MATCH(D27,$D$5:$D$125,0))</f>
        <v>0.06122685185185184</v>
      </c>
    </row>
    <row r="28" spans="1:9" ht="18" customHeight="1">
      <c r="A28" s="63">
        <v>24</v>
      </c>
      <c r="B28" s="64" t="s">
        <v>86</v>
      </c>
      <c r="C28" s="64" t="s">
        <v>18</v>
      </c>
      <c r="D28" s="65" t="s">
        <v>41</v>
      </c>
      <c r="E28" s="64" t="s">
        <v>301</v>
      </c>
      <c r="F28" s="66">
        <v>0.23675925925925925</v>
      </c>
      <c r="G28" s="65" t="str">
        <f t="shared" si="2"/>
        <v>5.11/km</v>
      </c>
      <c r="H28" s="67">
        <f t="shared" si="3"/>
        <v>0.06725694444444444</v>
      </c>
      <c r="I28" s="68">
        <f>F28-INDEX($F$5:$F$125,MATCH(D28,$D$5:$D$125,0))</f>
        <v>0.01909722222222221</v>
      </c>
    </row>
    <row r="29" spans="1:9" ht="18" customHeight="1">
      <c r="A29" s="34">
        <v>25</v>
      </c>
      <c r="B29" s="39" t="s">
        <v>87</v>
      </c>
      <c r="C29" s="39" t="s">
        <v>88</v>
      </c>
      <c r="D29" s="35" t="s">
        <v>37</v>
      </c>
      <c r="E29" s="39" t="s">
        <v>89</v>
      </c>
      <c r="F29" s="49">
        <v>0.23771990740740742</v>
      </c>
      <c r="G29" s="35" t="str">
        <f aca="true" t="shared" si="4" ref="G29:G36">TEXT(INT((HOUR(F29)*3600+MINUTE(F29)*60+SECOND(F29))/$I$3/60),"0")&amp;"."&amp;TEXT(MOD((HOUR(F29)*3600+MINUTE(F29)*60+SECOND(F29))/$I$3,60),"00")&amp;"/km"</f>
        <v>5.13/km</v>
      </c>
      <c r="H29" s="36">
        <f aca="true" t="shared" si="5" ref="H29:H36">F29-$F$5</f>
        <v>0.06821759259259261</v>
      </c>
      <c r="I29" s="37">
        <f>F29-INDEX($F$5:$F$125,MATCH(D29,$D$5:$D$125,0))</f>
        <v>0.02401620370370372</v>
      </c>
    </row>
    <row r="30" spans="1:9" ht="18" customHeight="1">
      <c r="A30" s="34">
        <v>26</v>
      </c>
      <c r="B30" s="39" t="s">
        <v>90</v>
      </c>
      <c r="C30" s="39" t="s">
        <v>91</v>
      </c>
      <c r="D30" s="35" t="s">
        <v>37</v>
      </c>
      <c r="E30" s="39" t="s">
        <v>38</v>
      </c>
      <c r="F30" s="49">
        <v>0.23931712962962962</v>
      </c>
      <c r="G30" s="35" t="str">
        <f t="shared" si="4"/>
        <v>5.15/km</v>
      </c>
      <c r="H30" s="36">
        <f t="shared" si="5"/>
        <v>0.0698148148148148</v>
      </c>
      <c r="I30" s="37">
        <f>F30-INDEX($F$5:$F$125,MATCH(D30,$D$5:$D$125,0))</f>
        <v>0.025613425925925914</v>
      </c>
    </row>
    <row r="31" spans="1:9" ht="18" customHeight="1">
      <c r="A31" s="34">
        <v>27</v>
      </c>
      <c r="B31" s="39" t="s">
        <v>92</v>
      </c>
      <c r="C31" s="39" t="s">
        <v>93</v>
      </c>
      <c r="D31" s="35" t="s">
        <v>15</v>
      </c>
      <c r="E31" s="39" t="s">
        <v>94</v>
      </c>
      <c r="F31" s="49">
        <v>0.24045138888888887</v>
      </c>
      <c r="G31" s="35" t="str">
        <f t="shared" si="4"/>
        <v>5.16/km</v>
      </c>
      <c r="H31" s="36">
        <f t="shared" si="5"/>
        <v>0.07094907407407405</v>
      </c>
      <c r="I31" s="37">
        <f>F31-INDEX($F$5:$F$125,MATCH(D31,$D$5:$D$125,0))</f>
        <v>0.07094907407407405</v>
      </c>
    </row>
    <row r="32" spans="1:9" ht="18" customHeight="1">
      <c r="A32" s="34">
        <v>28</v>
      </c>
      <c r="B32" s="39" t="s">
        <v>95</v>
      </c>
      <c r="C32" s="39" t="s">
        <v>62</v>
      </c>
      <c r="D32" s="35" t="s">
        <v>41</v>
      </c>
      <c r="E32" s="39" t="s">
        <v>60</v>
      </c>
      <c r="F32" s="49">
        <v>0.24482638888888889</v>
      </c>
      <c r="G32" s="35" t="str">
        <f t="shared" si="4"/>
        <v>5.22/km</v>
      </c>
      <c r="H32" s="36">
        <f t="shared" si="5"/>
        <v>0.07532407407407407</v>
      </c>
      <c r="I32" s="37">
        <f>F32-INDEX($F$5:$F$125,MATCH(D32,$D$5:$D$125,0))</f>
        <v>0.027164351851851842</v>
      </c>
    </row>
    <row r="33" spans="1:9" ht="18" customHeight="1">
      <c r="A33" s="34">
        <v>29</v>
      </c>
      <c r="B33" s="39" t="s">
        <v>96</v>
      </c>
      <c r="C33" s="39" t="s">
        <v>97</v>
      </c>
      <c r="D33" s="35" t="s">
        <v>98</v>
      </c>
      <c r="E33" s="39" t="s">
        <v>99</v>
      </c>
      <c r="F33" s="49">
        <v>0.2473148148148148</v>
      </c>
      <c r="G33" s="35" t="str">
        <f t="shared" si="4"/>
        <v>5.25/km</v>
      </c>
      <c r="H33" s="36">
        <f t="shared" si="5"/>
        <v>0.07781249999999998</v>
      </c>
      <c r="I33" s="37">
        <f>F33-INDEX($F$5:$F$125,MATCH(D33,$D$5:$D$125,0))</f>
        <v>0</v>
      </c>
    </row>
    <row r="34" spans="1:9" ht="18" customHeight="1">
      <c r="A34" s="34">
        <v>30</v>
      </c>
      <c r="B34" s="39" t="s">
        <v>100</v>
      </c>
      <c r="C34" s="39" t="s">
        <v>101</v>
      </c>
      <c r="D34" s="35" t="s">
        <v>41</v>
      </c>
      <c r="E34" s="39" t="s">
        <v>102</v>
      </c>
      <c r="F34" s="49">
        <v>0.2473263888888889</v>
      </c>
      <c r="G34" s="35" t="str">
        <f t="shared" si="4"/>
        <v>5.25/km</v>
      </c>
      <c r="H34" s="36">
        <f t="shared" si="5"/>
        <v>0.07782407407407407</v>
      </c>
      <c r="I34" s="37">
        <f>F34-INDEX($F$5:$F$125,MATCH(D34,$D$5:$D$125,0))</f>
        <v>0.029664351851851845</v>
      </c>
    </row>
    <row r="35" spans="1:9" ht="18" customHeight="1">
      <c r="A35" s="34">
        <v>31</v>
      </c>
      <c r="B35" s="39" t="s">
        <v>103</v>
      </c>
      <c r="C35" s="39" t="s">
        <v>18</v>
      </c>
      <c r="D35" s="35" t="s">
        <v>23</v>
      </c>
      <c r="E35" s="39" t="s">
        <v>20</v>
      </c>
      <c r="F35" s="49">
        <v>0.25251157407407404</v>
      </c>
      <c r="G35" s="35" t="str">
        <f t="shared" si="4"/>
        <v>5.32/km</v>
      </c>
      <c r="H35" s="36">
        <f t="shared" si="5"/>
        <v>0.08300925925925923</v>
      </c>
      <c r="I35" s="37">
        <f>F35-INDEX($F$5:$F$125,MATCH(D35,$D$5:$D$125,0))</f>
        <v>0.07458333333333331</v>
      </c>
    </row>
    <row r="36" spans="1:9" ht="18" customHeight="1">
      <c r="A36" s="34">
        <v>32</v>
      </c>
      <c r="B36" s="39" t="s">
        <v>104</v>
      </c>
      <c r="C36" s="39" t="s">
        <v>105</v>
      </c>
      <c r="D36" s="35" t="s">
        <v>19</v>
      </c>
      <c r="E36" s="39" t="s">
        <v>106</v>
      </c>
      <c r="F36" s="49">
        <v>0.25251157407407404</v>
      </c>
      <c r="G36" s="35" t="str">
        <f t="shared" si="4"/>
        <v>5.32/km</v>
      </c>
      <c r="H36" s="36">
        <f t="shared" si="5"/>
        <v>0.08300925925925923</v>
      </c>
      <c r="I36" s="37">
        <f>F36-INDEX($F$5:$F$125,MATCH(D36,$D$5:$D$125,0))</f>
        <v>0.07842592592592587</v>
      </c>
    </row>
    <row r="37" spans="1:9" ht="18" customHeight="1">
      <c r="A37" s="34">
        <v>33</v>
      </c>
      <c r="B37" s="39" t="s">
        <v>107</v>
      </c>
      <c r="C37" s="39" t="s">
        <v>108</v>
      </c>
      <c r="D37" s="35" t="s">
        <v>41</v>
      </c>
      <c r="E37" s="39" t="s">
        <v>109</v>
      </c>
      <c r="F37" s="49">
        <v>0.2530324074074074</v>
      </c>
      <c r="G37" s="35" t="str">
        <f aca="true" t="shared" si="6" ref="G37:G100">TEXT(INT((HOUR(F37)*3600+MINUTE(F37)*60+SECOND(F37))/$I$3/60),"0")&amp;"."&amp;TEXT(MOD((HOUR(F37)*3600+MINUTE(F37)*60+SECOND(F37))/$I$3,60),"00")&amp;"/km"</f>
        <v>5.33/km</v>
      </c>
      <c r="H37" s="36">
        <f aca="true" t="shared" si="7" ref="H37:H100">F37-$F$5</f>
        <v>0.08353009259259259</v>
      </c>
      <c r="I37" s="37">
        <f>F37-INDEX($F$5:$F$125,MATCH(D37,$D$5:$D$125,0))</f>
        <v>0.03537037037037036</v>
      </c>
    </row>
    <row r="38" spans="1:9" ht="18" customHeight="1">
      <c r="A38" s="34">
        <v>34</v>
      </c>
      <c r="B38" s="39" t="s">
        <v>110</v>
      </c>
      <c r="C38" s="39" t="s">
        <v>93</v>
      </c>
      <c r="D38" s="35" t="s">
        <v>111</v>
      </c>
      <c r="E38" s="39" t="s">
        <v>112</v>
      </c>
      <c r="F38" s="49">
        <v>0.2532407407407407</v>
      </c>
      <c r="G38" s="35" t="str">
        <f t="shared" si="6"/>
        <v>5.33/km</v>
      </c>
      <c r="H38" s="36">
        <f t="shared" si="7"/>
        <v>0.0837384259259259</v>
      </c>
      <c r="I38" s="37">
        <f>F38-INDEX($F$5:$F$125,MATCH(D38,$D$5:$D$125,0))</f>
        <v>0</v>
      </c>
    </row>
    <row r="39" spans="1:9" ht="18" customHeight="1">
      <c r="A39" s="34">
        <v>35</v>
      </c>
      <c r="B39" s="39" t="s">
        <v>113</v>
      </c>
      <c r="C39" s="39" t="s">
        <v>114</v>
      </c>
      <c r="D39" s="35" t="s">
        <v>37</v>
      </c>
      <c r="E39" s="39" t="s">
        <v>115</v>
      </c>
      <c r="F39" s="49">
        <v>0.25453703703703706</v>
      </c>
      <c r="G39" s="35" t="str">
        <f t="shared" si="6"/>
        <v>5.35/km</v>
      </c>
      <c r="H39" s="36">
        <f t="shared" si="7"/>
        <v>0.08503472222222225</v>
      </c>
      <c r="I39" s="37">
        <f>F39-INDEX($F$5:$F$125,MATCH(D39,$D$5:$D$125,0))</f>
        <v>0.04083333333333336</v>
      </c>
    </row>
    <row r="40" spans="1:9" ht="18" customHeight="1">
      <c r="A40" s="34">
        <v>36</v>
      </c>
      <c r="B40" s="39" t="s">
        <v>116</v>
      </c>
      <c r="C40" s="39" t="s">
        <v>56</v>
      </c>
      <c r="D40" s="35" t="s">
        <v>23</v>
      </c>
      <c r="E40" s="39" t="s">
        <v>72</v>
      </c>
      <c r="F40" s="49">
        <v>0.2560648148148148</v>
      </c>
      <c r="G40" s="35" t="str">
        <f t="shared" si="6"/>
        <v>5.37/km</v>
      </c>
      <c r="H40" s="36">
        <f t="shared" si="7"/>
        <v>0.08656249999999999</v>
      </c>
      <c r="I40" s="37">
        <f>F40-INDEX($F$5:$F$125,MATCH(D40,$D$5:$D$125,0))</f>
        <v>0.07813657407407407</v>
      </c>
    </row>
    <row r="41" spans="1:9" ht="18" customHeight="1">
      <c r="A41" s="34">
        <v>37</v>
      </c>
      <c r="B41" s="39" t="s">
        <v>117</v>
      </c>
      <c r="C41" s="39" t="s">
        <v>118</v>
      </c>
      <c r="D41" s="35" t="s">
        <v>67</v>
      </c>
      <c r="E41" s="39" t="s">
        <v>119</v>
      </c>
      <c r="F41" s="49">
        <v>0.25677083333333334</v>
      </c>
      <c r="G41" s="35" t="str">
        <f t="shared" si="6"/>
        <v>5.38/km</v>
      </c>
      <c r="H41" s="36">
        <f t="shared" si="7"/>
        <v>0.08726851851851852</v>
      </c>
      <c r="I41" s="37">
        <f>F41-INDEX($F$5:$F$125,MATCH(D41,$D$5:$D$125,0))</f>
        <v>0.030266203703703726</v>
      </c>
    </row>
    <row r="42" spans="1:9" ht="18" customHeight="1">
      <c r="A42" s="34">
        <v>38</v>
      </c>
      <c r="B42" s="39" t="s">
        <v>120</v>
      </c>
      <c r="C42" s="39" t="s">
        <v>121</v>
      </c>
      <c r="D42" s="35" t="s">
        <v>23</v>
      </c>
      <c r="E42" s="39" t="s">
        <v>122</v>
      </c>
      <c r="F42" s="49">
        <v>0.25677083333333334</v>
      </c>
      <c r="G42" s="35" t="str">
        <f t="shared" si="6"/>
        <v>5.38/km</v>
      </c>
      <c r="H42" s="36">
        <f t="shared" si="7"/>
        <v>0.08726851851851852</v>
      </c>
      <c r="I42" s="37">
        <f>F42-INDEX($F$5:$F$125,MATCH(D42,$D$5:$D$125,0))</f>
        <v>0.0788425925925926</v>
      </c>
    </row>
    <row r="43" spans="1:9" ht="18" customHeight="1">
      <c r="A43" s="34">
        <v>39</v>
      </c>
      <c r="B43" s="39" t="s">
        <v>123</v>
      </c>
      <c r="C43" s="39" t="s">
        <v>124</v>
      </c>
      <c r="D43" s="35" t="s">
        <v>37</v>
      </c>
      <c r="E43" s="39" t="s">
        <v>125</v>
      </c>
      <c r="F43" s="49">
        <v>0.25903935185185184</v>
      </c>
      <c r="G43" s="35" t="str">
        <f t="shared" si="6"/>
        <v>5.41/km</v>
      </c>
      <c r="H43" s="36">
        <f t="shared" si="7"/>
        <v>0.08953703703703703</v>
      </c>
      <c r="I43" s="37">
        <f>F43-INDEX($F$5:$F$125,MATCH(D43,$D$5:$D$125,0))</f>
        <v>0.04533564814814814</v>
      </c>
    </row>
    <row r="44" spans="1:9" ht="18" customHeight="1">
      <c r="A44" s="34">
        <v>40</v>
      </c>
      <c r="B44" s="39" t="s">
        <v>126</v>
      </c>
      <c r="C44" s="39" t="s">
        <v>127</v>
      </c>
      <c r="D44" s="35" t="s">
        <v>41</v>
      </c>
      <c r="E44" s="39" t="s">
        <v>128</v>
      </c>
      <c r="F44" s="49">
        <v>0.2609722222222222</v>
      </c>
      <c r="G44" s="35" t="str">
        <f t="shared" si="6"/>
        <v>5.43/km</v>
      </c>
      <c r="H44" s="36">
        <f t="shared" si="7"/>
        <v>0.0914699074074074</v>
      </c>
      <c r="I44" s="37">
        <f>F44-INDEX($F$5:$F$125,MATCH(D44,$D$5:$D$125,0))</f>
        <v>0.043310185185185174</v>
      </c>
    </row>
    <row r="45" spans="1:9" ht="18" customHeight="1">
      <c r="A45" s="63">
        <v>41</v>
      </c>
      <c r="B45" s="64" t="s">
        <v>129</v>
      </c>
      <c r="C45" s="64" t="s">
        <v>130</v>
      </c>
      <c r="D45" s="65" t="s">
        <v>47</v>
      </c>
      <c r="E45" s="64" t="s">
        <v>301</v>
      </c>
      <c r="F45" s="66">
        <v>0.2619212962962963</v>
      </c>
      <c r="G45" s="65" t="str">
        <f t="shared" si="6"/>
        <v>5.44/km</v>
      </c>
      <c r="H45" s="67">
        <f t="shared" si="7"/>
        <v>0.09241898148148148</v>
      </c>
      <c r="I45" s="68">
        <f>F45-INDEX($F$5:$F$125,MATCH(D45,$D$5:$D$125,0))</f>
        <v>0.04003472222222221</v>
      </c>
    </row>
    <row r="46" spans="1:9" ht="18" customHeight="1">
      <c r="A46" s="34">
        <v>42</v>
      </c>
      <c r="B46" s="39" t="s">
        <v>131</v>
      </c>
      <c r="C46" s="39" t="s">
        <v>127</v>
      </c>
      <c r="D46" s="35" t="s">
        <v>15</v>
      </c>
      <c r="E46" s="39" t="s">
        <v>132</v>
      </c>
      <c r="F46" s="49">
        <v>0.2635300925925926</v>
      </c>
      <c r="G46" s="35" t="str">
        <f t="shared" si="6"/>
        <v>5.47/km</v>
      </c>
      <c r="H46" s="36">
        <f t="shared" si="7"/>
        <v>0.09402777777777777</v>
      </c>
      <c r="I46" s="37">
        <f>F46-INDEX($F$5:$F$125,MATCH(D46,$D$5:$D$125,0))</f>
        <v>0.09402777777777777</v>
      </c>
    </row>
    <row r="47" spans="1:9" ht="18" customHeight="1">
      <c r="A47" s="34">
        <v>43</v>
      </c>
      <c r="B47" s="39" t="s">
        <v>133</v>
      </c>
      <c r="C47" s="39" t="s">
        <v>105</v>
      </c>
      <c r="D47" s="35" t="s">
        <v>19</v>
      </c>
      <c r="E47" s="39" t="s">
        <v>134</v>
      </c>
      <c r="F47" s="49">
        <v>0.26361111111111113</v>
      </c>
      <c r="G47" s="35" t="str">
        <f t="shared" si="6"/>
        <v>5.47/km</v>
      </c>
      <c r="H47" s="36">
        <f t="shared" si="7"/>
        <v>0.09410879629629632</v>
      </c>
      <c r="I47" s="37">
        <f>F47-INDEX($F$5:$F$125,MATCH(D47,$D$5:$D$125,0))</f>
        <v>0.08952546296296296</v>
      </c>
    </row>
    <row r="48" spans="1:9" ht="18" customHeight="1">
      <c r="A48" s="34">
        <v>44</v>
      </c>
      <c r="B48" s="39" t="s">
        <v>69</v>
      </c>
      <c r="C48" s="39" t="s">
        <v>91</v>
      </c>
      <c r="D48" s="35" t="s">
        <v>37</v>
      </c>
      <c r="E48" s="39" t="s">
        <v>135</v>
      </c>
      <c r="F48" s="49">
        <v>0.26412037037037034</v>
      </c>
      <c r="G48" s="35" t="str">
        <f t="shared" si="6"/>
        <v>5.47/km</v>
      </c>
      <c r="H48" s="36">
        <f t="shared" si="7"/>
        <v>0.09461805555555552</v>
      </c>
      <c r="I48" s="37">
        <f>F48-INDEX($F$5:$F$125,MATCH(D48,$D$5:$D$125,0))</f>
        <v>0.05041666666666664</v>
      </c>
    </row>
    <row r="49" spans="1:9" ht="18" customHeight="1">
      <c r="A49" s="34">
        <v>45</v>
      </c>
      <c r="B49" s="39" t="s">
        <v>136</v>
      </c>
      <c r="C49" s="39" t="s">
        <v>137</v>
      </c>
      <c r="D49" s="35" t="s">
        <v>23</v>
      </c>
      <c r="E49" s="39" t="s">
        <v>138</v>
      </c>
      <c r="F49" s="49">
        <v>0.26569444444444446</v>
      </c>
      <c r="G49" s="35" t="str">
        <f t="shared" si="6"/>
        <v>5.49/km</v>
      </c>
      <c r="H49" s="36">
        <f t="shared" si="7"/>
        <v>0.09619212962962964</v>
      </c>
      <c r="I49" s="37">
        <f>F49-INDEX($F$5:$F$125,MATCH(D49,$D$5:$D$125,0))</f>
        <v>0.08776620370370372</v>
      </c>
    </row>
    <row r="50" spans="1:9" ht="18" customHeight="1">
      <c r="A50" s="34">
        <v>46</v>
      </c>
      <c r="B50" s="39" t="s">
        <v>139</v>
      </c>
      <c r="C50" s="39" t="s">
        <v>85</v>
      </c>
      <c r="D50" s="35" t="s">
        <v>19</v>
      </c>
      <c r="E50" s="39" t="s">
        <v>60</v>
      </c>
      <c r="F50" s="49">
        <v>0.26598379629629626</v>
      </c>
      <c r="G50" s="35" t="str">
        <f t="shared" si="6"/>
        <v>5.50/km</v>
      </c>
      <c r="H50" s="36">
        <f t="shared" si="7"/>
        <v>0.09648148148148145</v>
      </c>
      <c r="I50" s="37">
        <f>F50-INDEX($F$5:$F$125,MATCH(D50,$D$5:$D$125,0))</f>
        <v>0.09189814814814809</v>
      </c>
    </row>
    <row r="51" spans="1:9" ht="18" customHeight="1">
      <c r="A51" s="34">
        <v>47</v>
      </c>
      <c r="B51" s="39" t="s">
        <v>140</v>
      </c>
      <c r="C51" s="39" t="s">
        <v>141</v>
      </c>
      <c r="D51" s="35" t="s">
        <v>98</v>
      </c>
      <c r="E51" s="39" t="s">
        <v>83</v>
      </c>
      <c r="F51" s="49">
        <v>0.26708333333333334</v>
      </c>
      <c r="G51" s="35" t="str">
        <f t="shared" si="6"/>
        <v>5.51/km</v>
      </c>
      <c r="H51" s="36">
        <f t="shared" si="7"/>
        <v>0.09758101851851853</v>
      </c>
      <c r="I51" s="37">
        <f>F51-INDEX($F$5:$F$125,MATCH(D51,$D$5:$D$125,0))</f>
        <v>0.019768518518518546</v>
      </c>
    </row>
    <row r="52" spans="1:9" ht="18" customHeight="1">
      <c r="A52" s="34">
        <v>48</v>
      </c>
      <c r="B52" s="39" t="s">
        <v>142</v>
      </c>
      <c r="C52" s="39" t="s">
        <v>143</v>
      </c>
      <c r="D52" s="35" t="s">
        <v>144</v>
      </c>
      <c r="E52" s="39" t="s">
        <v>145</v>
      </c>
      <c r="F52" s="49">
        <v>0.2683217592592593</v>
      </c>
      <c r="G52" s="35" t="str">
        <f t="shared" si="6"/>
        <v>5.53/km</v>
      </c>
      <c r="H52" s="36">
        <f t="shared" si="7"/>
        <v>0.09881944444444446</v>
      </c>
      <c r="I52" s="37">
        <f>F52-INDEX($F$5:$F$125,MATCH(D52,$D$5:$D$125,0))</f>
        <v>0</v>
      </c>
    </row>
    <row r="53" spans="1:9" ht="18" customHeight="1">
      <c r="A53" s="34">
        <v>49</v>
      </c>
      <c r="B53" s="39" t="s">
        <v>146</v>
      </c>
      <c r="C53" s="39" t="s">
        <v>62</v>
      </c>
      <c r="D53" s="35" t="s">
        <v>37</v>
      </c>
      <c r="E53" s="39" t="s">
        <v>34</v>
      </c>
      <c r="F53" s="49">
        <v>0.27247685185185183</v>
      </c>
      <c r="G53" s="35" t="str">
        <f t="shared" si="6"/>
        <v>5.58/km</v>
      </c>
      <c r="H53" s="36">
        <f t="shared" si="7"/>
        <v>0.10297453703703702</v>
      </c>
      <c r="I53" s="37">
        <f>F53-INDEX($F$5:$F$125,MATCH(D53,$D$5:$D$125,0))</f>
        <v>0.05877314814814813</v>
      </c>
    </row>
    <row r="54" spans="1:9" ht="18" customHeight="1">
      <c r="A54" s="34">
        <v>50</v>
      </c>
      <c r="B54" s="39" t="s">
        <v>147</v>
      </c>
      <c r="C54" s="39" t="s">
        <v>148</v>
      </c>
      <c r="D54" s="35" t="s">
        <v>23</v>
      </c>
      <c r="E54" s="39" t="s">
        <v>149</v>
      </c>
      <c r="F54" s="49">
        <v>0.2728703703703704</v>
      </c>
      <c r="G54" s="35" t="str">
        <f t="shared" si="6"/>
        <v>5.59/km</v>
      </c>
      <c r="H54" s="36">
        <f t="shared" si="7"/>
        <v>0.10336805555555556</v>
      </c>
      <c r="I54" s="37">
        <f>F54-INDEX($F$5:$F$125,MATCH(D54,$D$5:$D$125,0))</f>
        <v>0.09494212962962964</v>
      </c>
    </row>
    <row r="55" spans="1:9" ht="18" customHeight="1">
      <c r="A55" s="34">
        <v>51</v>
      </c>
      <c r="B55" s="39" t="s">
        <v>150</v>
      </c>
      <c r="C55" s="39" t="s">
        <v>56</v>
      </c>
      <c r="D55" s="35" t="s">
        <v>37</v>
      </c>
      <c r="E55" s="39" t="s">
        <v>151</v>
      </c>
      <c r="F55" s="49">
        <v>0.2732986111111111</v>
      </c>
      <c r="G55" s="35" t="str">
        <f t="shared" si="6"/>
        <v>5.59/km</v>
      </c>
      <c r="H55" s="36">
        <f t="shared" si="7"/>
        <v>0.10379629629629628</v>
      </c>
      <c r="I55" s="37">
        <f>F55-INDEX($F$5:$F$125,MATCH(D55,$D$5:$D$125,0))</f>
        <v>0.05959490740740739</v>
      </c>
    </row>
    <row r="56" spans="1:9" ht="18" customHeight="1">
      <c r="A56" s="34">
        <v>52</v>
      </c>
      <c r="B56" s="39" t="s">
        <v>152</v>
      </c>
      <c r="C56" s="39" t="s">
        <v>153</v>
      </c>
      <c r="D56" s="35" t="s">
        <v>71</v>
      </c>
      <c r="E56" s="39" t="s">
        <v>31</v>
      </c>
      <c r="F56" s="49">
        <v>0.2745949074074074</v>
      </c>
      <c r="G56" s="35" t="str">
        <f t="shared" si="6"/>
        <v>6.01/km</v>
      </c>
      <c r="H56" s="36">
        <f t="shared" si="7"/>
        <v>0.10509259259259257</v>
      </c>
      <c r="I56" s="37">
        <f>F56-INDEX($F$5:$F$125,MATCH(D56,$D$5:$D$125,0))</f>
        <v>0.04738425925925924</v>
      </c>
    </row>
    <row r="57" spans="1:9" ht="18" customHeight="1">
      <c r="A57" s="34">
        <v>53</v>
      </c>
      <c r="B57" s="39" t="s">
        <v>154</v>
      </c>
      <c r="C57" s="39" t="s">
        <v>124</v>
      </c>
      <c r="D57" s="35" t="s">
        <v>111</v>
      </c>
      <c r="E57" s="39" t="s">
        <v>115</v>
      </c>
      <c r="F57" s="49">
        <v>0.27479166666666666</v>
      </c>
      <c r="G57" s="35" t="str">
        <f t="shared" si="6"/>
        <v>6.01/km</v>
      </c>
      <c r="H57" s="36">
        <f t="shared" si="7"/>
        <v>0.10528935185185184</v>
      </c>
      <c r="I57" s="37">
        <f>F57-INDEX($F$5:$F$125,MATCH(D57,$D$5:$D$125,0))</f>
        <v>0.021550925925925946</v>
      </c>
    </row>
    <row r="58" spans="1:9" ht="18" customHeight="1">
      <c r="A58" s="34">
        <v>54</v>
      </c>
      <c r="B58" s="39" t="s">
        <v>155</v>
      </c>
      <c r="C58" s="39" t="s">
        <v>156</v>
      </c>
      <c r="D58" s="35" t="s">
        <v>23</v>
      </c>
      <c r="E58" s="39" t="s">
        <v>157</v>
      </c>
      <c r="F58" s="49">
        <v>0.2748726851851852</v>
      </c>
      <c r="G58" s="35" t="str">
        <f t="shared" si="6"/>
        <v>6.01/km</v>
      </c>
      <c r="H58" s="36">
        <f t="shared" si="7"/>
        <v>0.10537037037037039</v>
      </c>
      <c r="I58" s="37">
        <f>F58-INDEX($F$5:$F$125,MATCH(D58,$D$5:$D$125,0))</f>
        <v>0.09694444444444447</v>
      </c>
    </row>
    <row r="59" spans="1:9" ht="18" customHeight="1">
      <c r="A59" s="34">
        <v>55</v>
      </c>
      <c r="B59" s="39" t="s">
        <v>158</v>
      </c>
      <c r="C59" s="39" t="s">
        <v>159</v>
      </c>
      <c r="D59" s="35" t="s">
        <v>160</v>
      </c>
      <c r="E59" s="39" t="s">
        <v>57</v>
      </c>
      <c r="F59" s="49">
        <v>0.27497685185185183</v>
      </c>
      <c r="G59" s="35" t="str">
        <f t="shared" si="6"/>
        <v>6.02/km</v>
      </c>
      <c r="H59" s="36">
        <f t="shared" si="7"/>
        <v>0.10547453703703702</v>
      </c>
      <c r="I59" s="37">
        <f>F59-INDEX($F$5:$F$125,MATCH(D59,$D$5:$D$125,0))</f>
        <v>0</v>
      </c>
    </row>
    <row r="60" spans="1:9" ht="18" customHeight="1">
      <c r="A60" s="34">
        <v>56</v>
      </c>
      <c r="B60" s="39" t="s">
        <v>161</v>
      </c>
      <c r="C60" s="39" t="s">
        <v>162</v>
      </c>
      <c r="D60" s="35" t="s">
        <v>37</v>
      </c>
      <c r="E60" s="39" t="s">
        <v>54</v>
      </c>
      <c r="F60" s="49">
        <v>0.2782523148148148</v>
      </c>
      <c r="G60" s="35" t="str">
        <f t="shared" si="6"/>
        <v>6.06/km</v>
      </c>
      <c r="H60" s="36">
        <f t="shared" si="7"/>
        <v>0.10875000000000001</v>
      </c>
      <c r="I60" s="37">
        <f>F60-INDEX($F$5:$F$125,MATCH(D60,$D$5:$D$125,0))</f>
        <v>0.06454861111111113</v>
      </c>
    </row>
    <row r="61" spans="1:9" ht="18" customHeight="1">
      <c r="A61" s="34">
        <v>57</v>
      </c>
      <c r="B61" s="39" t="s">
        <v>163</v>
      </c>
      <c r="C61" s="39" t="s">
        <v>164</v>
      </c>
      <c r="D61" s="35" t="s">
        <v>165</v>
      </c>
      <c r="E61" s="39" t="s">
        <v>166</v>
      </c>
      <c r="F61" s="49">
        <v>0.2813425925925926</v>
      </c>
      <c r="G61" s="35" t="str">
        <f t="shared" si="6"/>
        <v>6.10/km</v>
      </c>
      <c r="H61" s="36">
        <f t="shared" si="7"/>
        <v>0.11184027777777777</v>
      </c>
      <c r="I61" s="37">
        <f>F61-INDEX($F$5:$F$125,MATCH(D61,$D$5:$D$125,0))</f>
        <v>0</v>
      </c>
    </row>
    <row r="62" spans="1:9" ht="18" customHeight="1">
      <c r="A62" s="34">
        <v>58</v>
      </c>
      <c r="B62" s="39" t="s">
        <v>167</v>
      </c>
      <c r="C62" s="39" t="s">
        <v>105</v>
      </c>
      <c r="D62" s="35" t="s">
        <v>15</v>
      </c>
      <c r="E62" s="39" t="s">
        <v>168</v>
      </c>
      <c r="F62" s="49">
        <v>0.28381944444444446</v>
      </c>
      <c r="G62" s="35" t="str">
        <f t="shared" si="6"/>
        <v>6.13/km</v>
      </c>
      <c r="H62" s="36">
        <f t="shared" si="7"/>
        <v>0.11431712962962964</v>
      </c>
      <c r="I62" s="37">
        <f>F62-INDEX($F$5:$F$125,MATCH(D62,$D$5:$D$125,0))</f>
        <v>0.11431712962962964</v>
      </c>
    </row>
    <row r="63" spans="1:9" ht="18" customHeight="1">
      <c r="A63" s="34">
        <v>59</v>
      </c>
      <c r="B63" s="39" t="s">
        <v>169</v>
      </c>
      <c r="C63" s="39" t="s">
        <v>170</v>
      </c>
      <c r="D63" s="35" t="s">
        <v>23</v>
      </c>
      <c r="E63" s="39" t="s">
        <v>171</v>
      </c>
      <c r="F63" s="49">
        <v>0.28392361111111114</v>
      </c>
      <c r="G63" s="35" t="str">
        <f t="shared" si="6"/>
        <v>6.13/km</v>
      </c>
      <c r="H63" s="36">
        <f t="shared" si="7"/>
        <v>0.11442129629629633</v>
      </c>
      <c r="I63" s="37">
        <f>F63-INDEX($F$5:$F$125,MATCH(D63,$D$5:$D$125,0))</f>
        <v>0.1059953703703704</v>
      </c>
    </row>
    <row r="64" spans="1:9" ht="18" customHeight="1">
      <c r="A64" s="34">
        <v>60</v>
      </c>
      <c r="B64" s="39" t="s">
        <v>172</v>
      </c>
      <c r="C64" s="39" t="s">
        <v>124</v>
      </c>
      <c r="D64" s="35" t="s">
        <v>30</v>
      </c>
      <c r="E64" s="39" t="s">
        <v>60</v>
      </c>
      <c r="F64" s="49">
        <v>0.28458333333333335</v>
      </c>
      <c r="G64" s="35" t="str">
        <f t="shared" si="6"/>
        <v>6.14/km</v>
      </c>
      <c r="H64" s="36">
        <f t="shared" si="7"/>
        <v>0.11508101851851854</v>
      </c>
      <c r="I64" s="37">
        <f>F64-INDEX($F$5:$F$125,MATCH(D64,$D$5:$D$125,0))</f>
        <v>0.07945601851851855</v>
      </c>
    </row>
    <row r="65" spans="1:9" ht="18" customHeight="1">
      <c r="A65" s="34">
        <v>61</v>
      </c>
      <c r="B65" s="39" t="s">
        <v>173</v>
      </c>
      <c r="C65" s="39" t="s">
        <v>174</v>
      </c>
      <c r="D65" s="35" t="s">
        <v>47</v>
      </c>
      <c r="E65" s="39" t="s">
        <v>175</v>
      </c>
      <c r="F65" s="49">
        <v>0.2849305555555555</v>
      </c>
      <c r="G65" s="35" t="str">
        <f t="shared" si="6"/>
        <v>6.15/km</v>
      </c>
      <c r="H65" s="36">
        <f t="shared" si="7"/>
        <v>0.1154282407407407</v>
      </c>
      <c r="I65" s="37">
        <f>F65-INDEX($F$5:$F$125,MATCH(D65,$D$5:$D$125,0))</f>
        <v>0.06304398148148144</v>
      </c>
    </row>
    <row r="66" spans="1:9" ht="18" customHeight="1">
      <c r="A66" s="34">
        <v>62</v>
      </c>
      <c r="B66" s="39" t="s">
        <v>176</v>
      </c>
      <c r="C66" s="39" t="s">
        <v>177</v>
      </c>
      <c r="D66" s="35" t="s">
        <v>98</v>
      </c>
      <c r="E66" s="39" t="s">
        <v>42</v>
      </c>
      <c r="F66" s="49">
        <v>0.2849305555555555</v>
      </c>
      <c r="G66" s="35" t="str">
        <f t="shared" si="6"/>
        <v>6.15/km</v>
      </c>
      <c r="H66" s="36">
        <f t="shared" si="7"/>
        <v>0.1154282407407407</v>
      </c>
      <c r="I66" s="37">
        <f>F66-INDEX($F$5:$F$125,MATCH(D66,$D$5:$D$125,0))</f>
        <v>0.03761574074074073</v>
      </c>
    </row>
    <row r="67" spans="1:9" ht="18" customHeight="1">
      <c r="A67" s="34">
        <v>63</v>
      </c>
      <c r="B67" s="39" t="s">
        <v>178</v>
      </c>
      <c r="C67" s="39" t="s">
        <v>179</v>
      </c>
      <c r="D67" s="35" t="s">
        <v>41</v>
      </c>
      <c r="E67" s="39" t="s">
        <v>54</v>
      </c>
      <c r="F67" s="49">
        <v>0.285474537037037</v>
      </c>
      <c r="G67" s="35" t="str">
        <f t="shared" si="6"/>
        <v>6.15/km</v>
      </c>
      <c r="H67" s="36">
        <f t="shared" si="7"/>
        <v>0.1159722222222222</v>
      </c>
      <c r="I67" s="37">
        <f>F67-INDEX($F$5:$F$125,MATCH(D67,$D$5:$D$125,0))</f>
        <v>0.06781249999999997</v>
      </c>
    </row>
    <row r="68" spans="1:9" ht="18" customHeight="1">
      <c r="A68" s="34">
        <v>64</v>
      </c>
      <c r="B68" s="39" t="s">
        <v>180</v>
      </c>
      <c r="C68" s="39" t="s">
        <v>181</v>
      </c>
      <c r="D68" s="35" t="s">
        <v>30</v>
      </c>
      <c r="E68" s="39" t="s">
        <v>182</v>
      </c>
      <c r="F68" s="49">
        <v>0.28554398148148147</v>
      </c>
      <c r="G68" s="35" t="str">
        <f t="shared" si="6"/>
        <v>6.16/km</v>
      </c>
      <c r="H68" s="36">
        <f t="shared" si="7"/>
        <v>0.11604166666666665</v>
      </c>
      <c r="I68" s="37">
        <f>F68-INDEX($F$5:$F$125,MATCH(D68,$D$5:$D$125,0))</f>
        <v>0.08041666666666666</v>
      </c>
    </row>
    <row r="69" spans="1:9" ht="18" customHeight="1">
      <c r="A69" s="34">
        <v>65</v>
      </c>
      <c r="B69" s="39" t="s">
        <v>183</v>
      </c>
      <c r="C69" s="39" t="s">
        <v>184</v>
      </c>
      <c r="D69" s="35" t="s">
        <v>15</v>
      </c>
      <c r="E69" s="39" t="s">
        <v>185</v>
      </c>
      <c r="F69" s="49">
        <v>0.28555555555555556</v>
      </c>
      <c r="G69" s="35" t="str">
        <f t="shared" si="6"/>
        <v>6.16/km</v>
      </c>
      <c r="H69" s="36">
        <f t="shared" si="7"/>
        <v>0.11605324074074075</v>
      </c>
      <c r="I69" s="37">
        <f>F69-INDEX($F$5:$F$125,MATCH(D69,$D$5:$D$125,0))</f>
        <v>0.11605324074074075</v>
      </c>
    </row>
    <row r="70" spans="1:9" ht="18" customHeight="1">
      <c r="A70" s="34">
        <v>66</v>
      </c>
      <c r="B70" s="39" t="s">
        <v>186</v>
      </c>
      <c r="C70" s="39" t="s">
        <v>187</v>
      </c>
      <c r="D70" s="35" t="s">
        <v>19</v>
      </c>
      <c r="E70" s="39" t="s">
        <v>188</v>
      </c>
      <c r="F70" s="49">
        <v>0.28649305555555554</v>
      </c>
      <c r="G70" s="35" t="str">
        <f t="shared" si="6"/>
        <v>6.17/km</v>
      </c>
      <c r="H70" s="36">
        <f t="shared" si="7"/>
        <v>0.11699074074074073</v>
      </c>
      <c r="I70" s="37">
        <f>F70-INDEX($F$5:$F$125,MATCH(D70,$D$5:$D$125,0))</f>
        <v>0.11240740740740737</v>
      </c>
    </row>
    <row r="71" spans="1:9" ht="18" customHeight="1">
      <c r="A71" s="34">
        <v>67</v>
      </c>
      <c r="B71" s="39" t="s">
        <v>189</v>
      </c>
      <c r="C71" s="39" t="s">
        <v>44</v>
      </c>
      <c r="D71" s="35" t="s">
        <v>37</v>
      </c>
      <c r="E71" s="39" t="s">
        <v>190</v>
      </c>
      <c r="F71" s="49">
        <v>0.28671296296296295</v>
      </c>
      <c r="G71" s="35" t="str">
        <f t="shared" si="6"/>
        <v>6.17/km</v>
      </c>
      <c r="H71" s="36">
        <f t="shared" si="7"/>
        <v>0.11721064814814813</v>
      </c>
      <c r="I71" s="37">
        <f>F71-INDEX($F$5:$F$125,MATCH(D71,$D$5:$D$125,0))</f>
        <v>0.07300925925925925</v>
      </c>
    </row>
    <row r="72" spans="1:9" ht="18" customHeight="1">
      <c r="A72" s="34">
        <v>68</v>
      </c>
      <c r="B72" s="39" t="s">
        <v>191</v>
      </c>
      <c r="C72" s="39" t="s">
        <v>192</v>
      </c>
      <c r="D72" s="35" t="s">
        <v>41</v>
      </c>
      <c r="E72" s="39" t="s">
        <v>193</v>
      </c>
      <c r="F72" s="49">
        <v>0.28671296296296295</v>
      </c>
      <c r="G72" s="35" t="str">
        <f t="shared" si="6"/>
        <v>6.17/km</v>
      </c>
      <c r="H72" s="36">
        <f t="shared" si="7"/>
        <v>0.11721064814814813</v>
      </c>
      <c r="I72" s="37">
        <f>F72-INDEX($F$5:$F$125,MATCH(D72,$D$5:$D$125,0))</f>
        <v>0.0690509259259259</v>
      </c>
    </row>
    <row r="73" spans="1:9" ht="18" customHeight="1">
      <c r="A73" s="34">
        <v>69</v>
      </c>
      <c r="B73" s="39" t="s">
        <v>194</v>
      </c>
      <c r="C73" s="39" t="s">
        <v>170</v>
      </c>
      <c r="D73" s="35" t="s">
        <v>23</v>
      </c>
      <c r="E73" s="39" t="s">
        <v>195</v>
      </c>
      <c r="F73" s="49">
        <v>0.2900925925925926</v>
      </c>
      <c r="G73" s="35" t="str">
        <f t="shared" si="6"/>
        <v>6.21/km</v>
      </c>
      <c r="H73" s="36">
        <f t="shared" si="7"/>
        <v>0.12059027777777781</v>
      </c>
      <c r="I73" s="37">
        <f>F73-INDEX($F$5:$F$125,MATCH(D73,$D$5:$D$125,0))</f>
        <v>0.11216435185185189</v>
      </c>
    </row>
    <row r="74" spans="1:9" ht="18" customHeight="1">
      <c r="A74" s="34">
        <v>70</v>
      </c>
      <c r="B74" s="39" t="s">
        <v>196</v>
      </c>
      <c r="C74" s="39" t="s">
        <v>26</v>
      </c>
      <c r="D74" s="35" t="s">
        <v>19</v>
      </c>
      <c r="E74" s="39" t="s">
        <v>197</v>
      </c>
      <c r="F74" s="49">
        <v>0.2904861111111111</v>
      </c>
      <c r="G74" s="35" t="str">
        <f t="shared" si="6"/>
        <v>6.22/km</v>
      </c>
      <c r="H74" s="36">
        <f t="shared" si="7"/>
        <v>0.1209837962962963</v>
      </c>
      <c r="I74" s="37">
        <f>F74-INDEX($F$5:$F$125,MATCH(D74,$D$5:$D$125,0))</f>
        <v>0.11640046296296294</v>
      </c>
    </row>
    <row r="75" spans="1:9" ht="18" customHeight="1">
      <c r="A75" s="34">
        <v>71</v>
      </c>
      <c r="B75" s="39" t="s">
        <v>198</v>
      </c>
      <c r="C75" s="39" t="s">
        <v>199</v>
      </c>
      <c r="D75" s="35" t="s">
        <v>23</v>
      </c>
      <c r="E75" s="39" t="s">
        <v>197</v>
      </c>
      <c r="F75" s="49">
        <v>0.2904976851851852</v>
      </c>
      <c r="G75" s="35" t="str">
        <f t="shared" si="6"/>
        <v>6.22/km</v>
      </c>
      <c r="H75" s="36">
        <f t="shared" si="7"/>
        <v>0.12099537037037039</v>
      </c>
      <c r="I75" s="37">
        <f>F75-INDEX($F$5:$F$125,MATCH(D75,$D$5:$D$125,0))</f>
        <v>0.11256944444444447</v>
      </c>
    </row>
    <row r="76" spans="1:9" ht="18" customHeight="1">
      <c r="A76" s="34">
        <v>72</v>
      </c>
      <c r="B76" s="39" t="s">
        <v>200</v>
      </c>
      <c r="C76" s="39" t="s">
        <v>114</v>
      </c>
      <c r="D76" s="35" t="s">
        <v>19</v>
      </c>
      <c r="E76" s="39" t="s">
        <v>201</v>
      </c>
      <c r="F76" s="49">
        <v>0.29202546296296295</v>
      </c>
      <c r="G76" s="35" t="str">
        <f t="shared" si="6"/>
        <v>6.24/km</v>
      </c>
      <c r="H76" s="36">
        <f t="shared" si="7"/>
        <v>0.12252314814814813</v>
      </c>
      <c r="I76" s="37">
        <f>F76-INDEX($F$5:$F$125,MATCH(D76,$D$5:$D$125,0))</f>
        <v>0.11793981481481478</v>
      </c>
    </row>
    <row r="77" spans="1:9" ht="18" customHeight="1">
      <c r="A77" s="34">
        <v>73</v>
      </c>
      <c r="B77" s="39" t="s">
        <v>202</v>
      </c>
      <c r="C77" s="39" t="s">
        <v>18</v>
      </c>
      <c r="D77" s="35" t="s">
        <v>23</v>
      </c>
      <c r="E77" s="39" t="s">
        <v>119</v>
      </c>
      <c r="F77" s="49">
        <v>0.29237268518518517</v>
      </c>
      <c r="G77" s="35" t="str">
        <f t="shared" si="6"/>
        <v>6.24/km</v>
      </c>
      <c r="H77" s="36">
        <f t="shared" si="7"/>
        <v>0.12287037037037035</v>
      </c>
      <c r="I77" s="37">
        <f>F77-INDEX($F$5:$F$125,MATCH(D77,$D$5:$D$125,0))</f>
        <v>0.11444444444444443</v>
      </c>
    </row>
    <row r="78" spans="1:9" ht="18" customHeight="1">
      <c r="A78" s="34">
        <v>74</v>
      </c>
      <c r="B78" s="39" t="s">
        <v>203</v>
      </c>
      <c r="C78" s="39" t="s">
        <v>26</v>
      </c>
      <c r="D78" s="35" t="s">
        <v>37</v>
      </c>
      <c r="E78" s="39" t="s">
        <v>182</v>
      </c>
      <c r="F78" s="49">
        <v>0.29256944444444444</v>
      </c>
      <c r="G78" s="35" t="str">
        <f t="shared" si="6"/>
        <v>6.25/km</v>
      </c>
      <c r="H78" s="36">
        <f t="shared" si="7"/>
        <v>0.12306712962962962</v>
      </c>
      <c r="I78" s="37">
        <f>F78-INDEX($F$5:$F$125,MATCH(D78,$D$5:$D$125,0))</f>
        <v>0.07886574074074074</v>
      </c>
    </row>
    <row r="79" spans="1:9" ht="18" customHeight="1">
      <c r="A79" s="34">
        <v>75</v>
      </c>
      <c r="B79" s="39" t="s">
        <v>204</v>
      </c>
      <c r="C79" s="39" t="s">
        <v>205</v>
      </c>
      <c r="D79" s="35" t="s">
        <v>23</v>
      </c>
      <c r="E79" s="39" t="s">
        <v>206</v>
      </c>
      <c r="F79" s="49">
        <v>0.29707175925925927</v>
      </c>
      <c r="G79" s="35" t="str">
        <f t="shared" si="6"/>
        <v>6.31/km</v>
      </c>
      <c r="H79" s="36">
        <f t="shared" si="7"/>
        <v>0.12756944444444446</v>
      </c>
      <c r="I79" s="37">
        <f>F79-INDEX($F$5:$F$125,MATCH(D79,$D$5:$D$125,0))</f>
        <v>0.11914351851851854</v>
      </c>
    </row>
    <row r="80" spans="1:9" ht="18" customHeight="1">
      <c r="A80" s="34">
        <v>76</v>
      </c>
      <c r="B80" s="39" t="s">
        <v>207</v>
      </c>
      <c r="C80" s="39" t="s">
        <v>208</v>
      </c>
      <c r="D80" s="35" t="s">
        <v>37</v>
      </c>
      <c r="E80" s="39" t="s">
        <v>209</v>
      </c>
      <c r="F80" s="49">
        <v>0.29954861111111114</v>
      </c>
      <c r="G80" s="35" t="str">
        <f t="shared" si="6"/>
        <v>6.34/km</v>
      </c>
      <c r="H80" s="36">
        <f t="shared" si="7"/>
        <v>0.13004629629629633</v>
      </c>
      <c r="I80" s="37">
        <f>F80-INDEX($F$5:$F$125,MATCH(D80,$D$5:$D$125,0))</f>
        <v>0.08584490740740744</v>
      </c>
    </row>
    <row r="81" spans="1:9" ht="18" customHeight="1">
      <c r="A81" s="34">
        <v>77</v>
      </c>
      <c r="B81" s="39" t="s">
        <v>210</v>
      </c>
      <c r="C81" s="39" t="s">
        <v>211</v>
      </c>
      <c r="D81" s="35" t="s">
        <v>41</v>
      </c>
      <c r="E81" s="39" t="s">
        <v>212</v>
      </c>
      <c r="F81" s="49">
        <v>0.2995601851851852</v>
      </c>
      <c r="G81" s="35" t="str">
        <f t="shared" si="6"/>
        <v>6.34/km</v>
      </c>
      <c r="H81" s="36">
        <f t="shared" si="7"/>
        <v>0.13005787037037037</v>
      </c>
      <c r="I81" s="37">
        <f>F81-INDEX($F$5:$F$125,MATCH(D81,$D$5:$D$125,0))</f>
        <v>0.08189814814814814</v>
      </c>
    </row>
    <row r="82" spans="1:9" ht="18" customHeight="1">
      <c r="A82" s="34">
        <v>78</v>
      </c>
      <c r="B82" s="39" t="s">
        <v>213</v>
      </c>
      <c r="C82" s="39" t="s">
        <v>214</v>
      </c>
      <c r="D82" s="35" t="s">
        <v>41</v>
      </c>
      <c r="E82" s="39" t="s">
        <v>215</v>
      </c>
      <c r="F82" s="49">
        <v>0.29975694444444445</v>
      </c>
      <c r="G82" s="35" t="str">
        <f t="shared" si="6"/>
        <v>6.34/km</v>
      </c>
      <c r="H82" s="36">
        <f t="shared" si="7"/>
        <v>0.13025462962962964</v>
      </c>
      <c r="I82" s="37">
        <f>F82-INDEX($F$5:$F$125,MATCH(D82,$D$5:$D$125,0))</f>
        <v>0.08209490740740741</v>
      </c>
    </row>
    <row r="83" spans="1:9" ht="18" customHeight="1">
      <c r="A83" s="34">
        <v>79</v>
      </c>
      <c r="B83" s="39" t="s">
        <v>216</v>
      </c>
      <c r="C83" s="39" t="s">
        <v>217</v>
      </c>
      <c r="D83" s="35" t="s">
        <v>23</v>
      </c>
      <c r="E83" s="39" t="s">
        <v>218</v>
      </c>
      <c r="F83" s="49">
        <v>0.30126157407407406</v>
      </c>
      <c r="G83" s="35" t="str">
        <f t="shared" si="6"/>
        <v>6.36/km</v>
      </c>
      <c r="H83" s="36">
        <f t="shared" si="7"/>
        <v>0.13175925925925924</v>
      </c>
      <c r="I83" s="37">
        <f>F83-INDEX($F$5:$F$125,MATCH(D83,$D$5:$D$125,0))</f>
        <v>0.12333333333333332</v>
      </c>
    </row>
    <row r="84" spans="1:9" ht="18" customHeight="1">
      <c r="A84" s="34">
        <v>80</v>
      </c>
      <c r="B84" s="39" t="s">
        <v>219</v>
      </c>
      <c r="C84" s="39" t="s">
        <v>220</v>
      </c>
      <c r="D84" s="35" t="s">
        <v>19</v>
      </c>
      <c r="E84" s="39" t="s">
        <v>221</v>
      </c>
      <c r="F84" s="49">
        <v>0.3013078703703704</v>
      </c>
      <c r="G84" s="35" t="str">
        <f t="shared" si="6"/>
        <v>6.36/km</v>
      </c>
      <c r="H84" s="36">
        <f t="shared" si="7"/>
        <v>0.13180555555555556</v>
      </c>
      <c r="I84" s="37">
        <f>F84-INDEX($F$5:$F$125,MATCH(D84,$D$5:$D$125,0))</f>
        <v>0.1272222222222222</v>
      </c>
    </row>
    <row r="85" spans="1:9" ht="18" customHeight="1">
      <c r="A85" s="34">
        <v>81</v>
      </c>
      <c r="B85" s="39" t="s">
        <v>222</v>
      </c>
      <c r="C85" s="39" t="s">
        <v>223</v>
      </c>
      <c r="D85" s="35" t="s">
        <v>37</v>
      </c>
      <c r="E85" s="39" t="s">
        <v>60</v>
      </c>
      <c r="F85" s="49">
        <v>0.3053587962962963</v>
      </c>
      <c r="G85" s="35" t="str">
        <f t="shared" si="6"/>
        <v>6.42/km</v>
      </c>
      <c r="H85" s="36">
        <f t="shared" si="7"/>
        <v>0.1358564814814815</v>
      </c>
      <c r="I85" s="37">
        <f>F85-INDEX($F$5:$F$125,MATCH(D85,$D$5:$D$125,0))</f>
        <v>0.09165509259259261</v>
      </c>
    </row>
    <row r="86" spans="1:9" ht="18" customHeight="1">
      <c r="A86" s="34">
        <v>82</v>
      </c>
      <c r="B86" s="39" t="s">
        <v>224</v>
      </c>
      <c r="C86" s="39" t="s">
        <v>101</v>
      </c>
      <c r="D86" s="35" t="s">
        <v>23</v>
      </c>
      <c r="E86" s="39" t="s">
        <v>225</v>
      </c>
      <c r="F86" s="49">
        <v>0.306087962962963</v>
      </c>
      <c r="G86" s="35" t="str">
        <f t="shared" si="6"/>
        <v>6.43/km</v>
      </c>
      <c r="H86" s="36">
        <f t="shared" si="7"/>
        <v>0.13658564814814816</v>
      </c>
      <c r="I86" s="37">
        <f>F86-INDEX($F$5:$F$125,MATCH(D86,$D$5:$D$125,0))</f>
        <v>0.12815972222222224</v>
      </c>
    </row>
    <row r="87" spans="1:9" ht="18" customHeight="1">
      <c r="A87" s="34">
        <v>83</v>
      </c>
      <c r="B87" s="39" t="s">
        <v>226</v>
      </c>
      <c r="C87" s="39" t="s">
        <v>227</v>
      </c>
      <c r="D87" s="35" t="s">
        <v>160</v>
      </c>
      <c r="E87" s="39" t="s">
        <v>228</v>
      </c>
      <c r="F87" s="49">
        <v>0.30714120370370374</v>
      </c>
      <c r="G87" s="35" t="str">
        <f t="shared" si="6"/>
        <v>6.44/km</v>
      </c>
      <c r="H87" s="36">
        <f t="shared" si="7"/>
        <v>0.13763888888888892</v>
      </c>
      <c r="I87" s="37">
        <f>F87-INDEX($F$5:$F$125,MATCH(D87,$D$5:$D$125,0))</f>
        <v>0.0321643518518519</v>
      </c>
    </row>
    <row r="88" spans="1:9" ht="18" customHeight="1">
      <c r="A88" s="34">
        <v>84</v>
      </c>
      <c r="B88" s="39" t="s">
        <v>229</v>
      </c>
      <c r="C88" s="39" t="s">
        <v>230</v>
      </c>
      <c r="D88" s="35" t="s">
        <v>19</v>
      </c>
      <c r="E88" s="39" t="s">
        <v>228</v>
      </c>
      <c r="F88" s="49">
        <v>0.3071527777777778</v>
      </c>
      <c r="G88" s="35" t="str">
        <f t="shared" si="6"/>
        <v>6.44/km</v>
      </c>
      <c r="H88" s="36">
        <f t="shared" si="7"/>
        <v>0.13765046296296296</v>
      </c>
      <c r="I88" s="37">
        <f>F88-INDEX($F$5:$F$125,MATCH(D88,$D$5:$D$125,0))</f>
        <v>0.1330671296296296</v>
      </c>
    </row>
    <row r="89" spans="1:9" ht="18" customHeight="1">
      <c r="A89" s="34">
        <v>85</v>
      </c>
      <c r="B89" s="39" t="s">
        <v>231</v>
      </c>
      <c r="C89" s="39" t="s">
        <v>232</v>
      </c>
      <c r="D89" s="35" t="s">
        <v>111</v>
      </c>
      <c r="E89" s="39" t="s">
        <v>31</v>
      </c>
      <c r="F89" s="49">
        <v>0.3109837962962963</v>
      </c>
      <c r="G89" s="35" t="str">
        <f t="shared" si="6"/>
        <v>6.49/km</v>
      </c>
      <c r="H89" s="36">
        <f t="shared" si="7"/>
        <v>0.14148148148148149</v>
      </c>
      <c r="I89" s="37">
        <f>F89-INDEX($F$5:$F$125,MATCH(D89,$D$5:$D$125,0))</f>
        <v>0.05774305555555559</v>
      </c>
    </row>
    <row r="90" spans="1:9" ht="18" customHeight="1">
      <c r="A90" s="34">
        <v>86</v>
      </c>
      <c r="B90" s="39" t="s">
        <v>233</v>
      </c>
      <c r="C90" s="39" t="s">
        <v>137</v>
      </c>
      <c r="D90" s="35" t="s">
        <v>37</v>
      </c>
      <c r="E90" s="39" t="s">
        <v>119</v>
      </c>
      <c r="F90" s="49">
        <v>0.3122800925925926</v>
      </c>
      <c r="G90" s="35" t="str">
        <f t="shared" si="6"/>
        <v>6.51/km</v>
      </c>
      <c r="H90" s="36">
        <f t="shared" si="7"/>
        <v>0.14277777777777778</v>
      </c>
      <c r="I90" s="37">
        <f>F90-INDEX($F$5:$F$125,MATCH(D90,$D$5:$D$125,0))</f>
        <v>0.0985763888888889</v>
      </c>
    </row>
    <row r="91" spans="1:9" ht="18" customHeight="1">
      <c r="A91" s="34">
        <v>87</v>
      </c>
      <c r="B91" s="39" t="s">
        <v>234</v>
      </c>
      <c r="C91" s="39" t="s">
        <v>235</v>
      </c>
      <c r="D91" s="35" t="s">
        <v>15</v>
      </c>
      <c r="E91" s="39" t="s">
        <v>51</v>
      </c>
      <c r="F91" s="49">
        <v>0.31298611111111113</v>
      </c>
      <c r="G91" s="35" t="str">
        <f t="shared" si="6"/>
        <v>6.52/km</v>
      </c>
      <c r="H91" s="36">
        <f t="shared" si="7"/>
        <v>0.14348379629629632</v>
      </c>
      <c r="I91" s="37">
        <f>F91-INDEX($F$5:$F$125,MATCH(D91,$D$5:$D$125,0))</f>
        <v>0.14348379629629632</v>
      </c>
    </row>
    <row r="92" spans="1:9" ht="18" customHeight="1">
      <c r="A92" s="34">
        <v>88</v>
      </c>
      <c r="B92" s="39" t="s">
        <v>236</v>
      </c>
      <c r="C92" s="39" t="s">
        <v>237</v>
      </c>
      <c r="D92" s="35" t="s">
        <v>71</v>
      </c>
      <c r="E92" s="39" t="s">
        <v>51</v>
      </c>
      <c r="F92" s="49">
        <v>0.31298611111111113</v>
      </c>
      <c r="G92" s="35" t="str">
        <f t="shared" si="6"/>
        <v>6.52/km</v>
      </c>
      <c r="H92" s="36">
        <f t="shared" si="7"/>
        <v>0.14348379629629632</v>
      </c>
      <c r="I92" s="37">
        <f>F92-INDEX($F$5:$F$125,MATCH(D92,$D$5:$D$125,0))</f>
        <v>0.08577546296296298</v>
      </c>
    </row>
    <row r="93" spans="1:9" ht="18" customHeight="1">
      <c r="A93" s="34">
        <v>89</v>
      </c>
      <c r="B93" s="39" t="s">
        <v>238</v>
      </c>
      <c r="C93" s="39" t="s">
        <v>76</v>
      </c>
      <c r="D93" s="35" t="s">
        <v>37</v>
      </c>
      <c r="E93" s="39" t="s">
        <v>60</v>
      </c>
      <c r="F93" s="49">
        <v>0.3149074074074074</v>
      </c>
      <c r="G93" s="35" t="str">
        <f t="shared" si="6"/>
        <v>6.54/km</v>
      </c>
      <c r="H93" s="36">
        <f t="shared" si="7"/>
        <v>0.1454050925925926</v>
      </c>
      <c r="I93" s="37">
        <f>F93-INDEX($F$5:$F$125,MATCH(D93,$D$5:$D$125,0))</f>
        <v>0.10120370370370371</v>
      </c>
    </row>
    <row r="94" spans="1:9" ht="18" customHeight="1">
      <c r="A94" s="63">
        <v>90</v>
      </c>
      <c r="B94" s="64" t="s">
        <v>239</v>
      </c>
      <c r="C94" s="64" t="s">
        <v>76</v>
      </c>
      <c r="D94" s="65" t="s">
        <v>19</v>
      </c>
      <c r="E94" s="64" t="s">
        <v>301</v>
      </c>
      <c r="F94" s="66">
        <v>0.31516203703703705</v>
      </c>
      <c r="G94" s="65" t="str">
        <f t="shared" si="6"/>
        <v>6.54/km</v>
      </c>
      <c r="H94" s="67">
        <f t="shared" si="7"/>
        <v>0.14565972222222223</v>
      </c>
      <c r="I94" s="68">
        <f>F94-INDEX($F$5:$F$125,MATCH(D94,$D$5:$D$125,0))</f>
        <v>0.14107638888888888</v>
      </c>
    </row>
    <row r="95" spans="1:9" ht="18" customHeight="1">
      <c r="A95" s="34">
        <v>91</v>
      </c>
      <c r="B95" s="39" t="s">
        <v>240</v>
      </c>
      <c r="C95" s="39" t="s">
        <v>76</v>
      </c>
      <c r="D95" s="35" t="s">
        <v>19</v>
      </c>
      <c r="E95" s="39" t="s">
        <v>215</v>
      </c>
      <c r="F95" s="49">
        <v>0.3154861111111111</v>
      </c>
      <c r="G95" s="35" t="str">
        <f t="shared" si="6"/>
        <v>6.55/km</v>
      </c>
      <c r="H95" s="36">
        <f t="shared" si="7"/>
        <v>0.14598379629629626</v>
      </c>
      <c r="I95" s="37">
        <f>F95-INDEX($F$5:$F$125,MATCH(D95,$D$5:$D$125,0))</f>
        <v>0.1414004629629629</v>
      </c>
    </row>
    <row r="96" spans="1:9" ht="18" customHeight="1">
      <c r="A96" s="34">
        <v>92</v>
      </c>
      <c r="B96" s="39" t="s">
        <v>241</v>
      </c>
      <c r="C96" s="39" t="s">
        <v>242</v>
      </c>
      <c r="D96" s="35" t="s">
        <v>23</v>
      </c>
      <c r="E96" s="39" t="s">
        <v>243</v>
      </c>
      <c r="F96" s="49">
        <v>0.31862268518518516</v>
      </c>
      <c r="G96" s="35" t="str">
        <f t="shared" si="6"/>
        <v>6.59/km</v>
      </c>
      <c r="H96" s="36">
        <f t="shared" si="7"/>
        <v>0.14912037037037035</v>
      </c>
      <c r="I96" s="37">
        <f>F96-INDEX($F$5:$F$125,MATCH(D96,$D$5:$D$125,0))</f>
        <v>0.14069444444444443</v>
      </c>
    </row>
    <row r="97" spans="1:9" ht="18" customHeight="1">
      <c r="A97" s="34">
        <v>93</v>
      </c>
      <c r="B97" s="39" t="s">
        <v>244</v>
      </c>
      <c r="C97" s="39" t="s">
        <v>245</v>
      </c>
      <c r="D97" s="35" t="s">
        <v>41</v>
      </c>
      <c r="E97" s="39" t="s">
        <v>60</v>
      </c>
      <c r="F97" s="49">
        <v>0.318912037037037</v>
      </c>
      <c r="G97" s="35" t="str">
        <f t="shared" si="6"/>
        <v>6.59/km</v>
      </c>
      <c r="H97" s="36">
        <f t="shared" si="7"/>
        <v>0.1494097222222222</v>
      </c>
      <c r="I97" s="37">
        <f>F97-INDEX($F$5:$F$125,MATCH(D97,$D$5:$D$125,0))</f>
        <v>0.10124999999999998</v>
      </c>
    </row>
    <row r="98" spans="1:9" ht="18" customHeight="1">
      <c r="A98" s="34">
        <v>94</v>
      </c>
      <c r="B98" s="39" t="s">
        <v>246</v>
      </c>
      <c r="C98" s="39" t="s">
        <v>187</v>
      </c>
      <c r="D98" s="35" t="s">
        <v>111</v>
      </c>
      <c r="E98" s="39" t="s">
        <v>60</v>
      </c>
      <c r="F98" s="49">
        <v>0.3189236111111111</v>
      </c>
      <c r="G98" s="35" t="str">
        <f t="shared" si="6"/>
        <v>6.59/km</v>
      </c>
      <c r="H98" s="36">
        <f t="shared" si="7"/>
        <v>0.1494212962962963</v>
      </c>
      <c r="I98" s="37">
        <f>F98-INDEX($F$5:$F$125,MATCH(D98,$D$5:$D$125,0))</f>
        <v>0.0656828703703704</v>
      </c>
    </row>
    <row r="99" spans="1:9" ht="18" customHeight="1">
      <c r="A99" s="34">
        <v>95</v>
      </c>
      <c r="B99" s="39" t="s">
        <v>247</v>
      </c>
      <c r="C99" s="39" t="s">
        <v>248</v>
      </c>
      <c r="D99" s="35" t="s">
        <v>249</v>
      </c>
      <c r="E99" s="39" t="s">
        <v>250</v>
      </c>
      <c r="F99" s="49">
        <v>0.3191087962962963</v>
      </c>
      <c r="G99" s="35" t="str">
        <f t="shared" si="6"/>
        <v>6.60/km</v>
      </c>
      <c r="H99" s="36">
        <f t="shared" si="7"/>
        <v>0.14960648148148148</v>
      </c>
      <c r="I99" s="37">
        <f>F99-INDEX($F$5:$F$125,MATCH(D99,$D$5:$D$125,0))</f>
        <v>0</v>
      </c>
    </row>
    <row r="100" spans="1:9" ht="18" customHeight="1">
      <c r="A100" s="34">
        <v>96</v>
      </c>
      <c r="B100" s="39" t="s">
        <v>251</v>
      </c>
      <c r="C100" s="39" t="s">
        <v>252</v>
      </c>
      <c r="D100" s="35" t="s">
        <v>41</v>
      </c>
      <c r="E100" s="39" t="s">
        <v>253</v>
      </c>
      <c r="F100" s="49">
        <v>0.3191319444444444</v>
      </c>
      <c r="G100" s="35" t="str">
        <f t="shared" si="6"/>
        <v>6.60/km</v>
      </c>
      <c r="H100" s="36">
        <f t="shared" si="7"/>
        <v>0.1496296296296296</v>
      </c>
      <c r="I100" s="37">
        <f>F100-INDEX($F$5:$F$125,MATCH(D100,$D$5:$D$125,0))</f>
        <v>0.10146990740740738</v>
      </c>
    </row>
    <row r="101" spans="1:9" ht="18" customHeight="1">
      <c r="A101" s="34">
        <v>97</v>
      </c>
      <c r="B101" s="39" t="s">
        <v>254</v>
      </c>
      <c r="C101" s="39" t="s">
        <v>255</v>
      </c>
      <c r="D101" s="35" t="s">
        <v>256</v>
      </c>
      <c r="E101" s="39" t="s">
        <v>60</v>
      </c>
      <c r="F101" s="49">
        <v>0.32511574074074073</v>
      </c>
      <c r="G101" s="35" t="str">
        <f aca="true" t="shared" si="8" ref="G101:G125">TEXT(INT((HOUR(F101)*3600+MINUTE(F101)*60+SECOND(F101))/$I$3/60),"0")&amp;"."&amp;TEXT(MOD((HOUR(F101)*3600+MINUTE(F101)*60+SECOND(F101))/$I$3,60),"00")&amp;"/km"</f>
        <v>7.08/km</v>
      </c>
      <c r="H101" s="36">
        <f aca="true" t="shared" si="9" ref="H101:H125">F101-$F$5</f>
        <v>0.15561342592592592</v>
      </c>
      <c r="I101" s="37">
        <f>F101-INDEX($F$5:$F$125,MATCH(D101,$D$5:$D$125,0))</f>
        <v>0</v>
      </c>
    </row>
    <row r="102" spans="1:9" ht="18" customHeight="1">
      <c r="A102" s="34">
        <v>98</v>
      </c>
      <c r="B102" s="39" t="s">
        <v>257</v>
      </c>
      <c r="C102" s="39" t="s">
        <v>258</v>
      </c>
      <c r="D102" s="35" t="s">
        <v>41</v>
      </c>
      <c r="E102" s="39" t="s">
        <v>221</v>
      </c>
      <c r="F102" s="49">
        <v>0.3253009259259259</v>
      </c>
      <c r="G102" s="35" t="str">
        <f t="shared" si="8"/>
        <v>7.08/km</v>
      </c>
      <c r="H102" s="36">
        <f t="shared" si="9"/>
        <v>0.1557986111111111</v>
      </c>
      <c r="I102" s="37">
        <f>F102-INDEX($F$5:$F$125,MATCH(D102,$D$5:$D$125,0))</f>
        <v>0.10763888888888887</v>
      </c>
    </row>
    <row r="103" spans="1:9" ht="18" customHeight="1">
      <c r="A103" s="34">
        <v>99</v>
      </c>
      <c r="B103" s="39" t="s">
        <v>259</v>
      </c>
      <c r="C103" s="39" t="s">
        <v>260</v>
      </c>
      <c r="D103" s="35" t="s">
        <v>37</v>
      </c>
      <c r="E103" s="39" t="s">
        <v>261</v>
      </c>
      <c r="F103" s="49">
        <v>0.32546296296296295</v>
      </c>
      <c r="G103" s="35" t="str">
        <f t="shared" si="8"/>
        <v>7.08/km</v>
      </c>
      <c r="H103" s="36">
        <f t="shared" si="9"/>
        <v>0.15596064814814814</v>
      </c>
      <c r="I103" s="37">
        <f>F103-INDEX($F$5:$F$125,MATCH(D103,$D$5:$D$125,0))</f>
        <v>0.11175925925925925</v>
      </c>
    </row>
    <row r="104" spans="1:9" ht="18" customHeight="1">
      <c r="A104" s="34">
        <v>100</v>
      </c>
      <c r="B104" s="39" t="s">
        <v>262</v>
      </c>
      <c r="C104" s="39" t="s">
        <v>91</v>
      </c>
      <c r="D104" s="35" t="s">
        <v>23</v>
      </c>
      <c r="E104" s="39" t="s">
        <v>263</v>
      </c>
      <c r="F104" s="49">
        <v>0.3255439814814815</v>
      </c>
      <c r="G104" s="35" t="str">
        <f t="shared" si="8"/>
        <v>7.08/km</v>
      </c>
      <c r="H104" s="36">
        <f t="shared" si="9"/>
        <v>0.1560416666666667</v>
      </c>
      <c r="I104" s="37">
        <f>F104-INDEX($F$5:$F$125,MATCH(D104,$D$5:$D$125,0))</f>
        <v>0.14761574074074077</v>
      </c>
    </row>
    <row r="105" spans="1:9" ht="18" customHeight="1">
      <c r="A105" s="34">
        <v>101</v>
      </c>
      <c r="B105" s="39" t="s">
        <v>264</v>
      </c>
      <c r="C105" s="39" t="s">
        <v>265</v>
      </c>
      <c r="D105" s="35" t="s">
        <v>249</v>
      </c>
      <c r="E105" s="39" t="s">
        <v>135</v>
      </c>
      <c r="F105" s="49">
        <v>0.3260416666666667</v>
      </c>
      <c r="G105" s="35" t="str">
        <f t="shared" si="8"/>
        <v>7.09/km</v>
      </c>
      <c r="H105" s="36">
        <f t="shared" si="9"/>
        <v>0.15653935185185186</v>
      </c>
      <c r="I105" s="37">
        <f>F105-INDEX($F$5:$F$125,MATCH(D105,$D$5:$D$125,0))</f>
        <v>0.006932870370370381</v>
      </c>
    </row>
    <row r="106" spans="1:9" ht="18" customHeight="1">
      <c r="A106" s="34">
        <v>102</v>
      </c>
      <c r="B106" s="39" t="s">
        <v>266</v>
      </c>
      <c r="C106" s="39" t="s">
        <v>36</v>
      </c>
      <c r="D106" s="35" t="s">
        <v>37</v>
      </c>
      <c r="E106" s="39" t="s">
        <v>60</v>
      </c>
      <c r="F106" s="49">
        <v>0.3275694444444444</v>
      </c>
      <c r="G106" s="35" t="str">
        <f t="shared" si="8"/>
        <v>7.11/km</v>
      </c>
      <c r="H106" s="36">
        <f t="shared" si="9"/>
        <v>0.1580671296296296</v>
      </c>
      <c r="I106" s="37">
        <f>F106-INDEX($F$5:$F$125,MATCH(D106,$D$5:$D$125,0))</f>
        <v>0.11386574074074071</v>
      </c>
    </row>
    <row r="107" spans="1:9" ht="18" customHeight="1">
      <c r="A107" s="34">
        <v>103</v>
      </c>
      <c r="B107" s="39" t="s">
        <v>267</v>
      </c>
      <c r="C107" s="39" t="s">
        <v>217</v>
      </c>
      <c r="D107" s="35" t="s">
        <v>111</v>
      </c>
      <c r="E107" s="39" t="s">
        <v>60</v>
      </c>
      <c r="F107" s="49">
        <v>0.3309837962962963</v>
      </c>
      <c r="G107" s="35" t="str">
        <f t="shared" si="8"/>
        <v>7.15/km</v>
      </c>
      <c r="H107" s="36">
        <f t="shared" si="9"/>
        <v>0.1614814814814815</v>
      </c>
      <c r="I107" s="37">
        <f>F107-INDEX($F$5:$F$125,MATCH(D107,$D$5:$D$125,0))</f>
        <v>0.0777430555555556</v>
      </c>
    </row>
    <row r="108" spans="1:9" ht="18" customHeight="1">
      <c r="A108" s="34">
        <v>104</v>
      </c>
      <c r="B108" s="39" t="s">
        <v>268</v>
      </c>
      <c r="C108" s="39" t="s">
        <v>101</v>
      </c>
      <c r="D108" s="35" t="s">
        <v>41</v>
      </c>
      <c r="E108" s="39" t="s">
        <v>60</v>
      </c>
      <c r="F108" s="49">
        <v>0.33394675925925926</v>
      </c>
      <c r="G108" s="35" t="str">
        <f t="shared" si="8"/>
        <v>7.19/km</v>
      </c>
      <c r="H108" s="36">
        <f t="shared" si="9"/>
        <v>0.16444444444444445</v>
      </c>
      <c r="I108" s="37">
        <f>F108-INDEX($F$5:$F$125,MATCH(D108,$D$5:$D$125,0))</f>
        <v>0.11628472222222222</v>
      </c>
    </row>
    <row r="109" spans="1:9" ht="18" customHeight="1">
      <c r="A109" s="34">
        <v>105</v>
      </c>
      <c r="B109" s="39" t="s">
        <v>269</v>
      </c>
      <c r="C109" s="39" t="s">
        <v>270</v>
      </c>
      <c r="D109" s="35" t="s">
        <v>47</v>
      </c>
      <c r="E109" s="39" t="s">
        <v>60</v>
      </c>
      <c r="F109" s="49">
        <v>0.33394675925925926</v>
      </c>
      <c r="G109" s="35" t="str">
        <f t="shared" si="8"/>
        <v>7.19/km</v>
      </c>
      <c r="H109" s="36">
        <f t="shared" si="9"/>
        <v>0.16444444444444445</v>
      </c>
      <c r="I109" s="37">
        <f>F109-INDEX($F$5:$F$125,MATCH(D109,$D$5:$D$125,0))</f>
        <v>0.11206018518518518</v>
      </c>
    </row>
    <row r="110" spans="1:9" ht="18" customHeight="1">
      <c r="A110" s="34">
        <v>106</v>
      </c>
      <c r="B110" s="39" t="s">
        <v>271</v>
      </c>
      <c r="C110" s="39" t="s">
        <v>242</v>
      </c>
      <c r="D110" s="35" t="s">
        <v>15</v>
      </c>
      <c r="E110" s="39" t="s">
        <v>272</v>
      </c>
      <c r="F110" s="49">
        <v>0.33525462962962965</v>
      </c>
      <c r="G110" s="35" t="str">
        <f t="shared" si="8"/>
        <v>7.21/km</v>
      </c>
      <c r="H110" s="36">
        <f t="shared" si="9"/>
        <v>0.16575231481481484</v>
      </c>
      <c r="I110" s="37">
        <f>F110-INDEX($F$5:$F$125,MATCH(D110,$D$5:$D$125,0))</f>
        <v>0.16575231481481484</v>
      </c>
    </row>
    <row r="111" spans="1:9" ht="18" customHeight="1">
      <c r="A111" s="34">
        <v>107</v>
      </c>
      <c r="B111" s="39" t="s">
        <v>273</v>
      </c>
      <c r="C111" s="39" t="s">
        <v>274</v>
      </c>
      <c r="D111" s="35" t="s">
        <v>71</v>
      </c>
      <c r="E111" s="39" t="s">
        <v>275</v>
      </c>
      <c r="F111" s="49">
        <v>0.33858796296296295</v>
      </c>
      <c r="G111" s="35" t="str">
        <f t="shared" si="8"/>
        <v>7.25/km</v>
      </c>
      <c r="H111" s="36">
        <f t="shared" si="9"/>
        <v>0.16908564814814814</v>
      </c>
      <c r="I111" s="37">
        <f>F111-INDEX($F$5:$F$125,MATCH(D111,$D$5:$D$125,0))</f>
        <v>0.1113773148148148</v>
      </c>
    </row>
    <row r="112" spans="1:9" ht="18" customHeight="1">
      <c r="A112" s="34">
        <v>108</v>
      </c>
      <c r="B112" s="39" t="s">
        <v>276</v>
      </c>
      <c r="C112" s="39" t="s">
        <v>230</v>
      </c>
      <c r="D112" s="35" t="s">
        <v>19</v>
      </c>
      <c r="E112" s="39" t="s">
        <v>277</v>
      </c>
      <c r="F112" s="49">
        <v>0.338599537037037</v>
      </c>
      <c r="G112" s="35" t="str">
        <f t="shared" si="8"/>
        <v>7.25/km</v>
      </c>
      <c r="H112" s="36">
        <f t="shared" si="9"/>
        <v>0.16909722222222218</v>
      </c>
      <c r="I112" s="37">
        <f>F112-INDEX($F$5:$F$125,MATCH(D112,$D$5:$D$125,0))</f>
        <v>0.16451388888888882</v>
      </c>
    </row>
    <row r="113" spans="1:9" ht="18" customHeight="1">
      <c r="A113" s="34">
        <v>109</v>
      </c>
      <c r="B113" s="39" t="s">
        <v>278</v>
      </c>
      <c r="C113" s="39" t="s">
        <v>260</v>
      </c>
      <c r="D113" s="35" t="s">
        <v>41</v>
      </c>
      <c r="E113" s="39" t="s">
        <v>57</v>
      </c>
      <c r="F113" s="49">
        <v>0.3414814814814815</v>
      </c>
      <c r="G113" s="35" t="str">
        <f t="shared" si="8"/>
        <v>7.29/km</v>
      </c>
      <c r="H113" s="36">
        <f t="shared" si="9"/>
        <v>0.17197916666666668</v>
      </c>
      <c r="I113" s="37">
        <f>F113-INDEX($F$5:$F$125,MATCH(D113,$D$5:$D$125,0))</f>
        <v>0.12381944444444445</v>
      </c>
    </row>
    <row r="114" spans="1:9" ht="18" customHeight="1">
      <c r="A114" s="34">
        <v>110</v>
      </c>
      <c r="B114" s="39" t="s">
        <v>279</v>
      </c>
      <c r="C114" s="39" t="s">
        <v>280</v>
      </c>
      <c r="D114" s="35" t="s">
        <v>67</v>
      </c>
      <c r="E114" s="39" t="s">
        <v>80</v>
      </c>
      <c r="F114" s="49">
        <v>0.3421412037037037</v>
      </c>
      <c r="G114" s="35" t="str">
        <f t="shared" si="8"/>
        <v>7.30/km</v>
      </c>
      <c r="H114" s="36">
        <f t="shared" si="9"/>
        <v>0.1726388888888889</v>
      </c>
      <c r="I114" s="37">
        <f>F114-INDEX($F$5:$F$125,MATCH(D114,$D$5:$D$125,0))</f>
        <v>0.1156365740740741</v>
      </c>
    </row>
    <row r="115" spans="1:9" ht="18" customHeight="1">
      <c r="A115" s="34">
        <v>111</v>
      </c>
      <c r="B115" s="39" t="s">
        <v>281</v>
      </c>
      <c r="C115" s="39" t="s">
        <v>248</v>
      </c>
      <c r="D115" s="35" t="s">
        <v>160</v>
      </c>
      <c r="E115" s="39" t="s">
        <v>282</v>
      </c>
      <c r="F115" s="49">
        <v>0.34467592592592594</v>
      </c>
      <c r="G115" s="35" t="str">
        <f t="shared" si="8"/>
        <v>7.33/km</v>
      </c>
      <c r="H115" s="36">
        <f t="shared" si="9"/>
        <v>0.17517361111111113</v>
      </c>
      <c r="I115" s="37">
        <f>F115-INDEX($F$5:$F$125,MATCH(D115,$D$5:$D$125,0))</f>
        <v>0.06969907407407411</v>
      </c>
    </row>
    <row r="116" spans="1:9" ht="18" customHeight="1">
      <c r="A116" s="34">
        <v>112</v>
      </c>
      <c r="B116" s="39" t="s">
        <v>283</v>
      </c>
      <c r="C116" s="39" t="s">
        <v>284</v>
      </c>
      <c r="D116" s="35" t="s">
        <v>249</v>
      </c>
      <c r="E116" s="39" t="s">
        <v>212</v>
      </c>
      <c r="F116" s="49">
        <v>0.34467592592592594</v>
      </c>
      <c r="G116" s="35" t="str">
        <f t="shared" si="8"/>
        <v>7.33/km</v>
      </c>
      <c r="H116" s="36">
        <f t="shared" si="9"/>
        <v>0.17517361111111113</v>
      </c>
      <c r="I116" s="37">
        <f>F116-INDEX($F$5:$F$125,MATCH(D116,$D$5:$D$125,0))</f>
        <v>0.025567129629629648</v>
      </c>
    </row>
    <row r="117" spans="1:9" ht="18" customHeight="1">
      <c r="A117" s="34">
        <v>113</v>
      </c>
      <c r="B117" s="39" t="s">
        <v>285</v>
      </c>
      <c r="C117" s="39" t="s">
        <v>56</v>
      </c>
      <c r="D117" s="35" t="s">
        <v>19</v>
      </c>
      <c r="E117" s="39" t="s">
        <v>151</v>
      </c>
      <c r="F117" s="49">
        <v>0.3461342592592593</v>
      </c>
      <c r="G117" s="35" t="str">
        <f t="shared" si="8"/>
        <v>7.35/km</v>
      </c>
      <c r="H117" s="36">
        <f t="shared" si="9"/>
        <v>0.17663194444444447</v>
      </c>
      <c r="I117" s="37">
        <f>F117-INDEX($F$5:$F$125,MATCH(D117,$D$5:$D$125,0))</f>
        <v>0.1720486111111111</v>
      </c>
    </row>
    <row r="118" spans="1:9" ht="18" customHeight="1">
      <c r="A118" s="34">
        <v>114</v>
      </c>
      <c r="B118" s="39" t="s">
        <v>286</v>
      </c>
      <c r="C118" s="39" t="s">
        <v>287</v>
      </c>
      <c r="D118" s="35" t="s">
        <v>160</v>
      </c>
      <c r="E118" s="39" t="s">
        <v>195</v>
      </c>
      <c r="F118" s="49">
        <v>0.3485185185185185</v>
      </c>
      <c r="G118" s="35" t="str">
        <f t="shared" si="8"/>
        <v>7.38/km</v>
      </c>
      <c r="H118" s="36">
        <f t="shared" si="9"/>
        <v>0.1790162037037037</v>
      </c>
      <c r="I118" s="37">
        <f>F118-INDEX($F$5:$F$125,MATCH(D118,$D$5:$D$125,0))</f>
        <v>0.07354166666666667</v>
      </c>
    </row>
    <row r="119" spans="1:9" ht="18" customHeight="1">
      <c r="A119" s="34">
        <v>115</v>
      </c>
      <c r="B119" s="39" t="s">
        <v>288</v>
      </c>
      <c r="C119" s="39" t="s">
        <v>289</v>
      </c>
      <c r="D119" s="35" t="s">
        <v>160</v>
      </c>
      <c r="E119" s="39" t="s">
        <v>195</v>
      </c>
      <c r="F119" s="49">
        <v>0.35002314814814817</v>
      </c>
      <c r="G119" s="35" t="str">
        <f t="shared" si="8"/>
        <v>7.40/km</v>
      </c>
      <c r="H119" s="36">
        <f t="shared" si="9"/>
        <v>0.18052083333333335</v>
      </c>
      <c r="I119" s="37">
        <f>F119-INDEX($F$5:$F$125,MATCH(D119,$D$5:$D$125,0))</f>
        <v>0.07504629629629633</v>
      </c>
    </row>
    <row r="120" spans="1:9" ht="18" customHeight="1">
      <c r="A120" s="34">
        <v>116</v>
      </c>
      <c r="B120" s="39" t="s">
        <v>290</v>
      </c>
      <c r="C120" s="39" t="s">
        <v>291</v>
      </c>
      <c r="D120" s="35" t="s">
        <v>111</v>
      </c>
      <c r="E120" s="39" t="s">
        <v>195</v>
      </c>
      <c r="F120" s="49">
        <v>0.35002314814814817</v>
      </c>
      <c r="G120" s="35" t="str">
        <f t="shared" si="8"/>
        <v>7.40/km</v>
      </c>
      <c r="H120" s="36">
        <f t="shared" si="9"/>
        <v>0.18052083333333335</v>
      </c>
      <c r="I120" s="37">
        <f>F120-INDEX($F$5:$F$125,MATCH(D120,$D$5:$D$125,0))</f>
        <v>0.09678240740740746</v>
      </c>
    </row>
    <row r="121" spans="1:9" ht="18" customHeight="1">
      <c r="A121" s="34">
        <v>117</v>
      </c>
      <c r="B121" s="39" t="s">
        <v>292</v>
      </c>
      <c r="C121" s="39" t="s">
        <v>270</v>
      </c>
      <c r="D121" s="35" t="s">
        <v>98</v>
      </c>
      <c r="E121" s="39" t="s">
        <v>293</v>
      </c>
      <c r="F121" s="49">
        <v>0.3503819444444445</v>
      </c>
      <c r="G121" s="35" t="str">
        <f t="shared" si="8"/>
        <v>7.41/km</v>
      </c>
      <c r="H121" s="36">
        <f t="shared" si="9"/>
        <v>0.18087962962962967</v>
      </c>
      <c r="I121" s="37">
        <f>F121-INDEX($F$5:$F$125,MATCH(D121,$D$5:$D$125,0))</f>
        <v>0.10306712962962969</v>
      </c>
    </row>
    <row r="122" spans="1:9" ht="18" customHeight="1">
      <c r="A122" s="34">
        <v>118</v>
      </c>
      <c r="B122" s="39" t="s">
        <v>294</v>
      </c>
      <c r="C122" s="39" t="s">
        <v>295</v>
      </c>
      <c r="D122" s="35" t="s">
        <v>98</v>
      </c>
      <c r="E122" s="39" t="s">
        <v>221</v>
      </c>
      <c r="F122" s="49">
        <v>0.3511111111111111</v>
      </c>
      <c r="G122" s="35" t="str">
        <f t="shared" si="8"/>
        <v>7.42/km</v>
      </c>
      <c r="H122" s="36">
        <f t="shared" si="9"/>
        <v>0.18160879629629628</v>
      </c>
      <c r="I122" s="37">
        <f>F122-INDEX($F$5:$F$125,MATCH(D122,$D$5:$D$125,0))</f>
        <v>0.1037962962962963</v>
      </c>
    </row>
    <row r="123" spans="1:9" ht="18" customHeight="1">
      <c r="A123" s="34">
        <v>119</v>
      </c>
      <c r="B123" s="39" t="s">
        <v>296</v>
      </c>
      <c r="C123" s="39" t="s">
        <v>297</v>
      </c>
      <c r="D123" s="35" t="s">
        <v>41</v>
      </c>
      <c r="E123" s="39" t="s">
        <v>195</v>
      </c>
      <c r="F123" s="49">
        <v>0.3534027777777778</v>
      </c>
      <c r="G123" s="35" t="str">
        <f t="shared" si="8"/>
        <v>7.45/km</v>
      </c>
      <c r="H123" s="36">
        <f t="shared" si="9"/>
        <v>0.18390046296296297</v>
      </c>
      <c r="I123" s="37">
        <f>F123-INDEX($F$5:$F$125,MATCH(D123,$D$5:$D$125,0))</f>
        <v>0.13574074074074075</v>
      </c>
    </row>
    <row r="124" spans="1:9" ht="18" customHeight="1">
      <c r="A124" s="34">
        <v>120</v>
      </c>
      <c r="B124" s="39" t="s">
        <v>298</v>
      </c>
      <c r="C124" s="39" t="s">
        <v>299</v>
      </c>
      <c r="D124" s="35" t="s">
        <v>23</v>
      </c>
      <c r="E124" s="39" t="s">
        <v>195</v>
      </c>
      <c r="F124" s="49">
        <v>0.3539467592592593</v>
      </c>
      <c r="G124" s="35" t="str">
        <f t="shared" si="8"/>
        <v>7.45/km</v>
      </c>
      <c r="H124" s="36">
        <f t="shared" si="9"/>
        <v>0.18444444444444447</v>
      </c>
      <c r="I124" s="37">
        <f>F124-INDEX($F$5:$F$125,MATCH(D124,$D$5:$D$125,0))</f>
        <v>0.17601851851851855</v>
      </c>
    </row>
    <row r="125" spans="1:9" ht="18" customHeight="1">
      <c r="A125" s="40">
        <v>121</v>
      </c>
      <c r="B125" s="41" t="s">
        <v>300</v>
      </c>
      <c r="C125" s="41" t="s">
        <v>114</v>
      </c>
      <c r="D125" s="42" t="s">
        <v>37</v>
      </c>
      <c r="E125" s="41" t="s">
        <v>60</v>
      </c>
      <c r="F125" s="50">
        <v>0.3548611111111111</v>
      </c>
      <c r="G125" s="42" t="str">
        <f t="shared" si="8"/>
        <v>7.47/km</v>
      </c>
      <c r="H125" s="43">
        <f t="shared" si="9"/>
        <v>0.1853587962962963</v>
      </c>
      <c r="I125" s="44">
        <f>F125-INDEX($F$5:$F$125,MATCH(D125,$D$5:$D$125,0))</f>
        <v>0.14115740740740743</v>
      </c>
    </row>
  </sheetData>
  <sheetProtection/>
  <autoFilter ref="A4:I12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7" t="str">
        <f>Individuale!A1</f>
        <v>Scorrendo con il Liri</v>
      </c>
      <c r="B1" s="58"/>
      <c r="C1" s="59"/>
    </row>
    <row r="2" spans="1:3" ht="24" customHeight="1">
      <c r="A2" s="60" t="str">
        <f>Individuale!B3</f>
        <v>Cappadocia (AQ) Italia</v>
      </c>
      <c r="B2" s="61"/>
      <c r="C2" s="62"/>
    </row>
    <row r="3" spans="1:3" ht="24" customHeight="1">
      <c r="A3" s="28"/>
      <c r="B3" s="29" t="s">
        <v>11</v>
      </c>
      <c r="C3" s="30">
        <f>SUM(C5:C856)</f>
        <v>121</v>
      </c>
    </row>
    <row r="4" spans="1:3" ht="24" customHeight="1">
      <c r="A4" s="31" t="s">
        <v>1</v>
      </c>
      <c r="B4" s="32" t="s">
        <v>5</v>
      </c>
      <c r="C4" s="33" t="s">
        <v>10</v>
      </c>
    </row>
    <row r="5" spans="1:3" ht="18" customHeight="1">
      <c r="A5" s="11">
        <v>1</v>
      </c>
      <c r="B5" s="12" t="s">
        <v>60</v>
      </c>
      <c r="C5" s="45">
        <v>14</v>
      </c>
    </row>
    <row r="6" spans="1:3" ht="18" customHeight="1">
      <c r="A6" s="13">
        <v>2</v>
      </c>
      <c r="B6" s="14" t="s">
        <v>195</v>
      </c>
      <c r="C6" s="46">
        <v>6</v>
      </c>
    </row>
    <row r="7" spans="1:3" ht="18" customHeight="1">
      <c r="A7" s="13">
        <v>3</v>
      </c>
      <c r="B7" s="14" t="s">
        <v>51</v>
      </c>
      <c r="C7" s="46">
        <v>4</v>
      </c>
    </row>
    <row r="8" spans="1:3" ht="18" customHeight="1">
      <c r="A8" s="13">
        <v>4</v>
      </c>
      <c r="B8" s="14" t="s">
        <v>119</v>
      </c>
      <c r="C8" s="46">
        <v>3</v>
      </c>
    </row>
    <row r="9" spans="1:3" ht="18" customHeight="1">
      <c r="A9" s="13">
        <v>5</v>
      </c>
      <c r="B9" s="14" t="s">
        <v>54</v>
      </c>
      <c r="C9" s="46">
        <v>3</v>
      </c>
    </row>
    <row r="10" spans="1:3" ht="18" customHeight="1">
      <c r="A10" s="69">
        <v>6</v>
      </c>
      <c r="B10" s="70" t="s">
        <v>301</v>
      </c>
      <c r="C10" s="71">
        <v>3</v>
      </c>
    </row>
    <row r="11" spans="1:3" ht="18" customHeight="1">
      <c r="A11" s="13">
        <v>7</v>
      </c>
      <c r="B11" s="14" t="s">
        <v>42</v>
      </c>
      <c r="C11" s="46">
        <v>3</v>
      </c>
    </row>
    <row r="12" spans="1:3" ht="18" customHeight="1">
      <c r="A12" s="13">
        <v>8</v>
      </c>
      <c r="B12" s="14" t="s">
        <v>57</v>
      </c>
      <c r="C12" s="46">
        <v>3</v>
      </c>
    </row>
    <row r="13" spans="1:3" ht="18" customHeight="1">
      <c r="A13" s="13">
        <v>9</v>
      </c>
      <c r="B13" s="14" t="s">
        <v>83</v>
      </c>
      <c r="C13" s="46">
        <v>3</v>
      </c>
    </row>
    <row r="14" spans="1:3" ht="18" customHeight="1">
      <c r="A14" s="13">
        <v>10</v>
      </c>
      <c r="B14" s="14" t="s">
        <v>31</v>
      </c>
      <c r="C14" s="46">
        <v>3</v>
      </c>
    </row>
    <row r="15" spans="1:3" ht="18" customHeight="1">
      <c r="A15" s="13">
        <v>11</v>
      </c>
      <c r="B15" s="14" t="s">
        <v>221</v>
      </c>
      <c r="C15" s="46">
        <v>3</v>
      </c>
    </row>
    <row r="16" spans="1:3" ht="18" customHeight="1">
      <c r="A16" s="13">
        <v>12</v>
      </c>
      <c r="B16" s="14" t="s">
        <v>151</v>
      </c>
      <c r="C16" s="46">
        <v>2</v>
      </c>
    </row>
    <row r="17" spans="1:3" ht="18" customHeight="1">
      <c r="A17" s="13">
        <v>13</v>
      </c>
      <c r="B17" s="14" t="s">
        <v>20</v>
      </c>
      <c r="C17" s="46">
        <v>2</v>
      </c>
    </row>
    <row r="18" spans="1:3" ht="18" customHeight="1">
      <c r="A18" s="13">
        <v>14</v>
      </c>
      <c r="B18" s="14" t="s">
        <v>63</v>
      </c>
      <c r="C18" s="46">
        <v>2</v>
      </c>
    </row>
    <row r="19" spans="1:3" ht="18" customHeight="1">
      <c r="A19" s="13">
        <v>15</v>
      </c>
      <c r="B19" s="14" t="s">
        <v>182</v>
      </c>
      <c r="C19" s="46">
        <v>2</v>
      </c>
    </row>
    <row r="20" spans="1:3" ht="18" customHeight="1">
      <c r="A20" s="13">
        <v>16</v>
      </c>
      <c r="B20" s="14" t="s">
        <v>34</v>
      </c>
      <c r="C20" s="46">
        <v>2</v>
      </c>
    </row>
    <row r="21" spans="1:3" ht="18" customHeight="1">
      <c r="A21" s="13">
        <v>17</v>
      </c>
      <c r="B21" s="14" t="s">
        <v>80</v>
      </c>
      <c r="C21" s="46">
        <v>2</v>
      </c>
    </row>
    <row r="22" spans="1:3" ht="18" customHeight="1">
      <c r="A22" s="13">
        <v>18</v>
      </c>
      <c r="B22" s="14" t="s">
        <v>115</v>
      </c>
      <c r="C22" s="46">
        <v>2</v>
      </c>
    </row>
    <row r="23" spans="1:3" ht="18" customHeight="1">
      <c r="A23" s="13">
        <v>19</v>
      </c>
      <c r="B23" s="14" t="s">
        <v>228</v>
      </c>
      <c r="C23" s="46">
        <v>2</v>
      </c>
    </row>
    <row r="24" spans="1:3" ht="18" customHeight="1">
      <c r="A24" s="13">
        <v>20</v>
      </c>
      <c r="B24" s="14" t="s">
        <v>212</v>
      </c>
      <c r="C24" s="46">
        <v>2</v>
      </c>
    </row>
    <row r="25" spans="1:3" ht="18" customHeight="1">
      <c r="A25" s="13">
        <v>21</v>
      </c>
      <c r="B25" s="14" t="s">
        <v>72</v>
      </c>
      <c r="C25" s="46">
        <v>2</v>
      </c>
    </row>
    <row r="26" spans="1:3" ht="18" customHeight="1">
      <c r="A26" s="13">
        <v>22</v>
      </c>
      <c r="B26" s="14" t="s">
        <v>135</v>
      </c>
      <c r="C26" s="46">
        <v>2</v>
      </c>
    </row>
    <row r="27" spans="1:3" ht="18" customHeight="1">
      <c r="A27" s="13">
        <v>23</v>
      </c>
      <c r="B27" s="14" t="s">
        <v>215</v>
      </c>
      <c r="C27" s="46">
        <v>2</v>
      </c>
    </row>
    <row r="28" spans="1:3" ht="18" customHeight="1">
      <c r="A28" s="13">
        <v>24</v>
      </c>
      <c r="B28" s="14" t="s">
        <v>197</v>
      </c>
      <c r="C28" s="46">
        <v>2</v>
      </c>
    </row>
    <row r="29" spans="1:3" ht="18" customHeight="1">
      <c r="A29" s="13">
        <v>25</v>
      </c>
      <c r="B29" s="14" t="s">
        <v>38</v>
      </c>
      <c r="C29" s="46">
        <v>2</v>
      </c>
    </row>
    <row r="30" spans="1:3" ht="18" customHeight="1">
      <c r="A30" s="13">
        <v>26</v>
      </c>
      <c r="B30" s="14" t="s">
        <v>218</v>
      </c>
      <c r="C30" s="46">
        <v>1</v>
      </c>
    </row>
    <row r="31" spans="1:3" ht="18" customHeight="1">
      <c r="A31" s="13">
        <v>27</v>
      </c>
      <c r="B31" s="14" t="s">
        <v>168</v>
      </c>
      <c r="C31" s="46">
        <v>1</v>
      </c>
    </row>
    <row r="32" spans="1:3" ht="18" customHeight="1">
      <c r="A32" s="13">
        <v>28</v>
      </c>
      <c r="B32" s="14" t="s">
        <v>77</v>
      </c>
      <c r="C32" s="46">
        <v>1</v>
      </c>
    </row>
    <row r="33" spans="1:3" ht="18" customHeight="1">
      <c r="A33" s="13">
        <v>29</v>
      </c>
      <c r="B33" s="14" t="s">
        <v>138</v>
      </c>
      <c r="C33" s="46">
        <v>1</v>
      </c>
    </row>
    <row r="34" spans="1:3" ht="18" customHeight="1">
      <c r="A34" s="13">
        <v>30</v>
      </c>
      <c r="B34" s="14" t="s">
        <v>112</v>
      </c>
      <c r="C34" s="46">
        <v>1</v>
      </c>
    </row>
    <row r="35" spans="1:3" ht="18" customHeight="1">
      <c r="A35" s="13">
        <v>31</v>
      </c>
      <c r="B35" s="14" t="s">
        <v>99</v>
      </c>
      <c r="C35" s="46">
        <v>1</v>
      </c>
    </row>
    <row r="36" spans="1:3" ht="18" customHeight="1">
      <c r="A36" s="13">
        <v>32</v>
      </c>
      <c r="B36" s="14" t="s">
        <v>250</v>
      </c>
      <c r="C36" s="46">
        <v>1</v>
      </c>
    </row>
    <row r="37" spans="1:3" ht="18" customHeight="1">
      <c r="A37" s="13">
        <v>33</v>
      </c>
      <c r="B37" s="14" t="s">
        <v>171</v>
      </c>
      <c r="C37" s="46">
        <v>1</v>
      </c>
    </row>
    <row r="38" spans="1:3" ht="18" customHeight="1">
      <c r="A38" s="13">
        <v>34</v>
      </c>
      <c r="B38" s="14" t="s">
        <v>122</v>
      </c>
      <c r="C38" s="46">
        <v>1</v>
      </c>
    </row>
    <row r="39" spans="1:3" ht="18" customHeight="1">
      <c r="A39" s="13">
        <v>35</v>
      </c>
      <c r="B39" s="14" t="s">
        <v>190</v>
      </c>
      <c r="C39" s="46">
        <v>1</v>
      </c>
    </row>
    <row r="40" spans="1:3" ht="18" customHeight="1">
      <c r="A40" s="13">
        <v>36</v>
      </c>
      <c r="B40" s="14" t="s">
        <v>68</v>
      </c>
      <c r="C40" s="46">
        <v>1</v>
      </c>
    </row>
    <row r="41" spans="1:3" ht="18" customHeight="1">
      <c r="A41" s="13">
        <v>37</v>
      </c>
      <c r="B41" s="14" t="s">
        <v>48</v>
      </c>
      <c r="C41" s="46">
        <v>1</v>
      </c>
    </row>
    <row r="42" spans="1:3" ht="18" customHeight="1">
      <c r="A42" s="13">
        <v>38</v>
      </c>
      <c r="B42" s="14" t="s">
        <v>125</v>
      </c>
      <c r="C42" s="46">
        <v>1</v>
      </c>
    </row>
    <row r="43" spans="1:3" ht="18" customHeight="1">
      <c r="A43" s="13">
        <v>39</v>
      </c>
      <c r="B43" s="14" t="s">
        <v>175</v>
      </c>
      <c r="C43" s="46">
        <v>1</v>
      </c>
    </row>
    <row r="44" spans="1:3" ht="18" customHeight="1">
      <c r="A44" s="13">
        <v>40</v>
      </c>
      <c r="B44" s="14" t="s">
        <v>243</v>
      </c>
      <c r="C44" s="46">
        <v>1</v>
      </c>
    </row>
    <row r="45" spans="1:3" ht="18" customHeight="1">
      <c r="A45" s="13">
        <v>41</v>
      </c>
      <c r="B45" s="14" t="s">
        <v>134</v>
      </c>
      <c r="C45" s="46">
        <v>1</v>
      </c>
    </row>
    <row r="46" spans="1:3" ht="18" customHeight="1">
      <c r="A46" s="13">
        <v>42</v>
      </c>
      <c r="B46" s="14" t="s">
        <v>106</v>
      </c>
      <c r="C46" s="46">
        <v>1</v>
      </c>
    </row>
    <row r="47" spans="1:3" ht="18" customHeight="1">
      <c r="A47" s="13">
        <v>43</v>
      </c>
      <c r="B47" s="14" t="s">
        <v>27</v>
      </c>
      <c r="C47" s="46">
        <v>1</v>
      </c>
    </row>
    <row r="48" spans="1:3" ht="18" customHeight="1">
      <c r="A48" s="13">
        <v>44</v>
      </c>
      <c r="B48" s="14" t="s">
        <v>193</v>
      </c>
      <c r="C48" s="46">
        <v>1</v>
      </c>
    </row>
    <row r="49" spans="1:3" ht="18" customHeight="1">
      <c r="A49" s="13">
        <v>45</v>
      </c>
      <c r="B49" s="14" t="s">
        <v>16</v>
      </c>
      <c r="C49" s="46">
        <v>1</v>
      </c>
    </row>
    <row r="50" spans="1:3" ht="18" customHeight="1">
      <c r="A50" s="13">
        <v>46</v>
      </c>
      <c r="B50" s="14" t="s">
        <v>132</v>
      </c>
      <c r="C50" s="46">
        <v>1</v>
      </c>
    </row>
    <row r="51" spans="1:3" ht="18" customHeight="1">
      <c r="A51" s="13">
        <v>47</v>
      </c>
      <c r="B51" s="14" t="s">
        <v>166</v>
      </c>
      <c r="C51" s="46">
        <v>1</v>
      </c>
    </row>
    <row r="52" spans="1:3" ht="18" customHeight="1">
      <c r="A52" s="13">
        <v>48</v>
      </c>
      <c r="B52" s="14" t="s">
        <v>24</v>
      </c>
      <c r="C52" s="46">
        <v>1</v>
      </c>
    </row>
    <row r="53" spans="1:3" ht="18" customHeight="1">
      <c r="A53" s="13">
        <v>49</v>
      </c>
      <c r="B53" s="14" t="s">
        <v>261</v>
      </c>
      <c r="C53" s="46">
        <v>1</v>
      </c>
    </row>
    <row r="54" spans="1:3" ht="18" customHeight="1">
      <c r="A54" s="13">
        <v>50</v>
      </c>
      <c r="B54" s="14" t="s">
        <v>145</v>
      </c>
      <c r="C54" s="46">
        <v>1</v>
      </c>
    </row>
    <row r="55" spans="1:3" ht="18" customHeight="1">
      <c r="A55" s="13">
        <v>51</v>
      </c>
      <c r="B55" s="14" t="s">
        <v>272</v>
      </c>
      <c r="C55" s="46">
        <v>1</v>
      </c>
    </row>
    <row r="56" spans="1:3" ht="18" customHeight="1">
      <c r="A56" s="13">
        <v>52</v>
      </c>
      <c r="B56" s="14" t="s">
        <v>128</v>
      </c>
      <c r="C56" s="46">
        <v>1</v>
      </c>
    </row>
    <row r="57" spans="1:3" ht="18" customHeight="1">
      <c r="A57" s="13">
        <v>53</v>
      </c>
      <c r="B57" s="14" t="s">
        <v>253</v>
      </c>
      <c r="C57" s="46">
        <v>1</v>
      </c>
    </row>
    <row r="58" spans="1:3" ht="18" customHeight="1">
      <c r="A58" s="13">
        <v>54</v>
      </c>
      <c r="B58" s="14" t="s">
        <v>206</v>
      </c>
      <c r="C58" s="46">
        <v>1</v>
      </c>
    </row>
    <row r="59" spans="1:3" ht="18" customHeight="1">
      <c r="A59" s="13">
        <v>55</v>
      </c>
      <c r="B59" s="14" t="s">
        <v>225</v>
      </c>
      <c r="C59" s="46">
        <v>1</v>
      </c>
    </row>
    <row r="60" spans="1:3" ht="18" customHeight="1">
      <c r="A60" s="13">
        <v>56</v>
      </c>
      <c r="B60" s="14" t="s">
        <v>89</v>
      </c>
      <c r="C60" s="46">
        <v>1</v>
      </c>
    </row>
    <row r="61" spans="1:3" ht="18" customHeight="1">
      <c r="A61" s="13">
        <v>57</v>
      </c>
      <c r="B61" s="14" t="s">
        <v>263</v>
      </c>
      <c r="C61" s="46">
        <v>1</v>
      </c>
    </row>
    <row r="62" spans="1:3" ht="18" customHeight="1">
      <c r="A62" s="13">
        <v>58</v>
      </c>
      <c r="B62" s="14" t="s">
        <v>109</v>
      </c>
      <c r="C62" s="46">
        <v>1</v>
      </c>
    </row>
    <row r="63" spans="1:3" ht="18" customHeight="1">
      <c r="A63" s="13">
        <v>59</v>
      </c>
      <c r="B63" s="14" t="s">
        <v>282</v>
      </c>
      <c r="C63" s="46">
        <v>1</v>
      </c>
    </row>
    <row r="64" spans="1:3" ht="18" customHeight="1">
      <c r="A64" s="13">
        <v>60</v>
      </c>
      <c r="B64" s="14" t="s">
        <v>157</v>
      </c>
      <c r="C64" s="46">
        <v>1</v>
      </c>
    </row>
    <row r="65" spans="1:3" ht="18" customHeight="1">
      <c r="A65" s="13">
        <v>61</v>
      </c>
      <c r="B65" s="14" t="s">
        <v>277</v>
      </c>
      <c r="C65" s="46">
        <v>1</v>
      </c>
    </row>
    <row r="66" spans="1:3" ht="18" customHeight="1">
      <c r="A66" s="13">
        <v>62</v>
      </c>
      <c r="B66" s="14" t="s">
        <v>293</v>
      </c>
      <c r="C66" s="46">
        <v>1</v>
      </c>
    </row>
    <row r="67" spans="1:3" ht="18" customHeight="1">
      <c r="A67" s="13">
        <v>63</v>
      </c>
      <c r="B67" s="14" t="s">
        <v>275</v>
      </c>
      <c r="C67" s="46">
        <v>1</v>
      </c>
    </row>
    <row r="68" spans="1:3" ht="18" customHeight="1">
      <c r="A68" s="13">
        <v>64</v>
      </c>
      <c r="B68" s="14" t="s">
        <v>209</v>
      </c>
      <c r="C68" s="46">
        <v>1</v>
      </c>
    </row>
    <row r="69" spans="1:3" ht="18" customHeight="1">
      <c r="A69" s="13">
        <v>65</v>
      </c>
      <c r="B69" s="14" t="s">
        <v>102</v>
      </c>
      <c r="C69" s="46">
        <v>1</v>
      </c>
    </row>
    <row r="70" spans="1:3" ht="18" customHeight="1">
      <c r="A70" s="13">
        <v>66</v>
      </c>
      <c r="B70" s="14" t="s">
        <v>94</v>
      </c>
      <c r="C70" s="46">
        <v>1</v>
      </c>
    </row>
    <row r="71" spans="1:3" ht="18" customHeight="1">
      <c r="A71" s="13">
        <v>67</v>
      </c>
      <c r="B71" s="14" t="s">
        <v>149</v>
      </c>
      <c r="C71" s="46">
        <v>1</v>
      </c>
    </row>
    <row r="72" spans="1:3" ht="18" customHeight="1">
      <c r="A72" s="13">
        <v>68</v>
      </c>
      <c r="B72" s="14" t="s">
        <v>185</v>
      </c>
      <c r="C72" s="46">
        <v>1</v>
      </c>
    </row>
    <row r="73" spans="1:3" ht="18" customHeight="1">
      <c r="A73" s="13">
        <v>69</v>
      </c>
      <c r="B73" s="14" t="s">
        <v>201</v>
      </c>
      <c r="C73" s="46">
        <v>1</v>
      </c>
    </row>
    <row r="74" spans="1:3" ht="18" customHeight="1">
      <c r="A74" s="15">
        <v>70</v>
      </c>
      <c r="B74" s="16" t="s">
        <v>188</v>
      </c>
      <c r="C74" s="47">
        <v>1</v>
      </c>
    </row>
  </sheetData>
  <sheetProtection/>
  <autoFilter ref="A4:C4">
    <sortState ref="A5:C74">
      <sortCondition descending="1" sortBy="value" ref="C5:C7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2017-09-12T20:40:11Z</dcterms:modified>
  <cp:category/>
  <cp:version/>
  <cp:contentType/>
  <cp:contentStatus/>
</cp:coreProperties>
</file>