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<sst xmlns="http://schemas.openxmlformats.org/spreadsheetml/2006/main" count="771" uniqueCount="361">
  <si>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</si>
  <si>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</si>
  <si>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</si>
  <si>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</si>
  <si>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</si>
  <si>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</si>
  <si>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</si>
  <si>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</si>
  <si>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</si>
  <si>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</si>
  <si>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</si>
  <si>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Antonelli</t>
  </si>
  <si>
    <t>Massimo</t>
  </si>
  <si>
    <t>Barbonetti</t>
  </si>
  <si>
    <t>Pierino</t>
  </si>
  <si>
    <t>Domenico</t>
  </si>
  <si>
    <t>Visocchi</t>
  </si>
  <si>
    <t>Roberto</t>
  </si>
  <si>
    <t>Belardini</t>
  </si>
  <si>
    <t>Gianluca</t>
  </si>
  <si>
    <t>Iacobacci</t>
  </si>
  <si>
    <t>Mario</t>
  </si>
  <si>
    <t>Di Pirro</t>
  </si>
  <si>
    <t>Annino</t>
  </si>
  <si>
    <t>Corrado</t>
  </si>
  <si>
    <t>Stefano</t>
  </si>
  <si>
    <t>Canali</t>
  </si>
  <si>
    <t>Evangelista</t>
  </si>
  <si>
    <t>Felice</t>
  </si>
  <si>
    <t>Colipi</t>
  </si>
  <si>
    <t>Giovanni</t>
  </si>
  <si>
    <t>Fabio</t>
  </si>
  <si>
    <t>Di Giamberardino</t>
  </si>
  <si>
    <t>D'addario</t>
  </si>
  <si>
    <t>Saverio</t>
  </si>
  <si>
    <t>Daniele</t>
  </si>
  <si>
    <t>Andrea</t>
  </si>
  <si>
    <t>Baldassarre</t>
  </si>
  <si>
    <t>Guido</t>
  </si>
  <si>
    <t>Fasciani</t>
  </si>
  <si>
    <t>Emilio</t>
  </si>
  <si>
    <t>Spadano</t>
  </si>
  <si>
    <t>Gianfranco</t>
  </si>
  <si>
    <t>Inglese</t>
  </si>
  <si>
    <t>Vincenzo</t>
  </si>
  <si>
    <t>Antonio</t>
  </si>
  <si>
    <t>Carmine</t>
  </si>
  <si>
    <t>Settevendemmie</t>
  </si>
  <si>
    <t>Gaetano</t>
  </si>
  <si>
    <t>Paola</t>
  </si>
  <si>
    <t>Giorgio</t>
  </si>
  <si>
    <t>Riccardo</t>
  </si>
  <si>
    <t>Maurizio</t>
  </si>
  <si>
    <t>Massimiani</t>
  </si>
  <si>
    <t>Enrico</t>
  </si>
  <si>
    <t>Pisegna</t>
  </si>
  <si>
    <t>Cesare</t>
  </si>
  <si>
    <t>Pasquini</t>
  </si>
  <si>
    <t>Bruno</t>
  </si>
  <si>
    <t>Scaramella</t>
  </si>
  <si>
    <t>Franco</t>
  </si>
  <si>
    <t>Claudio</t>
  </si>
  <si>
    <t>Tonino</t>
  </si>
  <si>
    <t>Mariani</t>
  </si>
  <si>
    <t>Marini</t>
  </si>
  <si>
    <t>Luigi</t>
  </si>
  <si>
    <t>Salvatore</t>
  </si>
  <si>
    <t>Alfonso</t>
  </si>
  <si>
    <t>Pirrottina</t>
  </si>
  <si>
    <t>Merlocchi</t>
  </si>
  <si>
    <t>De Rosa</t>
  </si>
  <si>
    <t>Manfrini</t>
  </si>
  <si>
    <t>Leonardo</t>
  </si>
  <si>
    <t>Patrizia</t>
  </si>
  <si>
    <t>Ferranti</t>
  </si>
  <si>
    <t>Zulli</t>
  </si>
  <si>
    <t>Giuseppe</t>
  </si>
  <si>
    <t>Marcello</t>
  </si>
  <si>
    <t>Di Nenno</t>
  </si>
  <si>
    <t>Alessandro</t>
  </si>
  <si>
    <t>Pelliccia</t>
  </si>
  <si>
    <t>Proietti</t>
  </si>
  <si>
    <t>Mauro</t>
  </si>
  <si>
    <t>Sabatini</t>
  </si>
  <si>
    <t>Sacchi</t>
  </si>
  <si>
    <t>Cesarini</t>
  </si>
  <si>
    <t>Susanna</t>
  </si>
  <si>
    <t>Bobo'</t>
  </si>
  <si>
    <t>Gabriele</t>
  </si>
  <si>
    <t>Maria</t>
  </si>
  <si>
    <t>Mangione</t>
  </si>
  <si>
    <t>Rita</t>
  </si>
  <si>
    <t>Costalunga</t>
  </si>
  <si>
    <t>Fabrizio</t>
  </si>
  <si>
    <t>Duo</t>
  </si>
  <si>
    <t>Elmes</t>
  </si>
  <si>
    <t>M35</t>
  </si>
  <si>
    <t>Runners Club Dei Marsi</t>
  </si>
  <si>
    <t>M60</t>
  </si>
  <si>
    <t>Podistica Avezzano</t>
  </si>
  <si>
    <t>G.s. Marsica</t>
  </si>
  <si>
    <t>M40</t>
  </si>
  <si>
    <t>Podistica Dell'adriatico</t>
  </si>
  <si>
    <t>Atina Trail Running</t>
  </si>
  <si>
    <t>Amatori Velletri</t>
  </si>
  <si>
    <t>M50</t>
  </si>
  <si>
    <t>Ads Pescasseroli</t>
  </si>
  <si>
    <t>M45</t>
  </si>
  <si>
    <t>Opoa Team Running Trasacco</t>
  </si>
  <si>
    <t>Atletica Morolo</t>
  </si>
  <si>
    <t>Podistica Luco Dei Marsi</t>
  </si>
  <si>
    <t>M55</t>
  </si>
  <si>
    <t>Podisti Frentana</t>
  </si>
  <si>
    <t>Road Runners Club Roma</t>
  </si>
  <si>
    <t>Uisp Rieti</t>
  </si>
  <si>
    <t>Running Evolution Colonna</t>
  </si>
  <si>
    <t>Fart Sport</t>
  </si>
  <si>
    <t>Colle Marathon</t>
  </si>
  <si>
    <t>M65</t>
  </si>
  <si>
    <t>Asd Mediterranea</t>
  </si>
  <si>
    <t>Atac Marathon Club</t>
  </si>
  <si>
    <t>Amatori Castelfusano</t>
  </si>
  <si>
    <t>Atletica Tusculum Rs 001</t>
  </si>
  <si>
    <t>Libero</t>
  </si>
  <si>
    <t>A.S.D. Podistica Solidarietà</t>
  </si>
  <si>
    <t>Sergio</t>
  </si>
  <si>
    <t>Marco</t>
  </si>
  <si>
    <t>Carlo</t>
  </si>
  <si>
    <t>Luca</t>
  </si>
  <si>
    <t>Cristian</t>
  </si>
  <si>
    <t>Marsili</t>
  </si>
  <si>
    <t>Federico</t>
  </si>
  <si>
    <t>Michele</t>
  </si>
  <si>
    <t>Battistelli</t>
  </si>
  <si>
    <t>Felicetto</t>
  </si>
  <si>
    <t>Francesco</t>
  </si>
  <si>
    <t>Franca</t>
  </si>
  <si>
    <t>De Santis</t>
  </si>
  <si>
    <t>Atletica Gran Sasso</t>
  </si>
  <si>
    <t>Ecotrail Gole di San Venanzio 2ª edizione</t>
  </si>
  <si>
    <t xml:space="preserve"> Raiano (AQ) Italia - Domenica 14/06/2009</t>
  </si>
  <si>
    <t>D'andrea</t>
  </si>
  <si>
    <t>Serra</t>
  </si>
  <si>
    <t>Walter</t>
  </si>
  <si>
    <t>Comarca</t>
  </si>
  <si>
    <t>Valentino</t>
  </si>
  <si>
    <t>Diadei</t>
  </si>
  <si>
    <t>Tiziano</t>
  </si>
  <si>
    <t>Del Signore</t>
  </si>
  <si>
    <t>Acconcia</t>
  </si>
  <si>
    <t>Fabrizi</t>
  </si>
  <si>
    <t>Campitelli</t>
  </si>
  <si>
    <t>Di Sanza</t>
  </si>
  <si>
    <t>Oreste</t>
  </si>
  <si>
    <t>Cuzzupoli</t>
  </si>
  <si>
    <t>Pecce</t>
  </si>
  <si>
    <t>Orsini</t>
  </si>
  <si>
    <t>Pietro</t>
  </si>
  <si>
    <t>Tartaglia</t>
  </si>
  <si>
    <t>Carducci</t>
  </si>
  <si>
    <t>Luis</t>
  </si>
  <si>
    <t>Zappa</t>
  </si>
  <si>
    <t>Zimei</t>
  </si>
  <si>
    <t>Tabacco</t>
  </si>
  <si>
    <t>Tullio</t>
  </si>
  <si>
    <t>Cambise</t>
  </si>
  <si>
    <t>Di Cioccio</t>
  </si>
  <si>
    <t>Piero</t>
  </si>
  <si>
    <t>Liberatore</t>
  </si>
  <si>
    <t>Ruggiero</t>
  </si>
  <si>
    <t>Alessio</t>
  </si>
  <si>
    <t>De Pamphilis</t>
  </si>
  <si>
    <t>De Paulis</t>
  </si>
  <si>
    <t>Enea</t>
  </si>
  <si>
    <t>Del Beato</t>
  </si>
  <si>
    <t>Edoardo</t>
  </si>
  <si>
    <t>Nitoglia</t>
  </si>
  <si>
    <t>Sestilio</t>
  </si>
  <si>
    <t>Iannantuoni</t>
  </si>
  <si>
    <t>Massucci</t>
  </si>
  <si>
    <t>Bedori</t>
  </si>
  <si>
    <t>Patrizi</t>
  </si>
  <si>
    <t>Gatti</t>
  </si>
  <si>
    <t>Trovarelli</t>
  </si>
  <si>
    <t>Barone</t>
  </si>
  <si>
    <t>Emidio</t>
  </si>
  <si>
    <t>Giorgi</t>
  </si>
  <si>
    <t>Gianni</t>
  </si>
  <si>
    <t>Imprescia</t>
  </si>
  <si>
    <t>Ugo</t>
  </si>
  <si>
    <t>Simonte</t>
  </si>
  <si>
    <t>Lobene</t>
  </si>
  <si>
    <t>Picillo</t>
  </si>
  <si>
    <t>Pergolini</t>
  </si>
  <si>
    <t>Di Virgilio</t>
  </si>
  <si>
    <t>Masci</t>
  </si>
  <si>
    <t>Ranieri</t>
  </si>
  <si>
    <t>Di Cicco</t>
  </si>
  <si>
    <t>Alviti</t>
  </si>
  <si>
    <t>Orfanelli</t>
  </si>
  <si>
    <t>Romanelli</t>
  </si>
  <si>
    <t>Giovannucci</t>
  </si>
  <si>
    <t>Peluso</t>
  </si>
  <si>
    <t>Santostefano</t>
  </si>
  <si>
    <t>Petrei</t>
  </si>
  <si>
    <t>Pasqualino</t>
  </si>
  <si>
    <t>Bucci</t>
  </si>
  <si>
    <t>Cesidio</t>
  </si>
  <si>
    <t>Marinozzi</t>
  </si>
  <si>
    <t>Manlio</t>
  </si>
  <si>
    <t>Dell'atti</t>
  </si>
  <si>
    <t>Ivan</t>
  </si>
  <si>
    <t>Castellucci</t>
  </si>
  <si>
    <t>Gaetani</t>
  </si>
  <si>
    <t>De Balzo</t>
  </si>
  <si>
    <t>Mercurio</t>
  </si>
  <si>
    <t>Ennio</t>
  </si>
  <si>
    <t>Passarella</t>
  </si>
  <si>
    <t>Iacobucci</t>
  </si>
  <si>
    <t>Di Giovanni</t>
  </si>
  <si>
    <t>Umberto</t>
  </si>
  <si>
    <t>D'alanno</t>
  </si>
  <si>
    <t>Fantini</t>
  </si>
  <si>
    <t>Coccia</t>
  </si>
  <si>
    <t>Ascenzo</t>
  </si>
  <si>
    <t>Petricola</t>
  </si>
  <si>
    <t>Paolini</t>
  </si>
  <si>
    <t>Guerino</t>
  </si>
  <si>
    <t>Di Bonaventura</t>
  </si>
  <si>
    <t>Lorenzo</t>
  </si>
  <si>
    <t>Di Ninno</t>
  </si>
  <si>
    <t>Vico</t>
  </si>
  <si>
    <t>Neri</t>
  </si>
  <si>
    <t>Nello</t>
  </si>
  <si>
    <t>Truocchio</t>
  </si>
  <si>
    <t>Rosalba</t>
  </si>
  <si>
    <t>Croce</t>
  </si>
  <si>
    <t>Belleli</t>
  </si>
  <si>
    <t>Vignola</t>
  </si>
  <si>
    <t>Cristiana</t>
  </si>
  <si>
    <t>Vadini</t>
  </si>
  <si>
    <t>Marino</t>
  </si>
  <si>
    <t>Simei</t>
  </si>
  <si>
    <t>Cecchini</t>
  </si>
  <si>
    <t>Mara</t>
  </si>
  <si>
    <t>Coletti</t>
  </si>
  <si>
    <t>Moca</t>
  </si>
  <si>
    <t>Bellucci</t>
  </si>
  <si>
    <t>Galuppo</t>
  </si>
  <si>
    <t>Chiodi</t>
  </si>
  <si>
    <t>Eleonora</t>
  </si>
  <si>
    <t>Santilli</t>
  </si>
  <si>
    <t>Renato</t>
  </si>
  <si>
    <t>Colaiacovo</t>
  </si>
  <si>
    <t>Andolfi</t>
  </si>
  <si>
    <t>Armando</t>
  </si>
  <si>
    <t>Giannantonio</t>
  </si>
  <si>
    <t>Marfisi</t>
  </si>
  <si>
    <t>Sirio</t>
  </si>
  <si>
    <t>Di Loreto</t>
  </si>
  <si>
    <t>Sabrina</t>
  </si>
  <si>
    <t>Tarenzi</t>
  </si>
  <si>
    <t>Bassi</t>
  </si>
  <si>
    <t>Tesone</t>
  </si>
  <si>
    <t>Resplandy</t>
  </si>
  <si>
    <t>Ghislaine</t>
  </si>
  <si>
    <t>Filipponi</t>
  </si>
  <si>
    <t>Roberta</t>
  </si>
  <si>
    <t>Cialfi</t>
  </si>
  <si>
    <t>Daniela</t>
  </si>
  <si>
    <t>Sebastiani</t>
  </si>
  <si>
    <t>Galasso</t>
  </si>
  <si>
    <t>Giansante</t>
  </si>
  <si>
    <t>Campanelli</t>
  </si>
  <si>
    <t>Di Battista</t>
  </si>
  <si>
    <t>Di Salvatore</t>
  </si>
  <si>
    <t>Alvise</t>
  </si>
  <si>
    <t>Iannozzi</t>
  </si>
  <si>
    <t>Ludovico</t>
  </si>
  <si>
    <t>Ciarla</t>
  </si>
  <si>
    <t>Alberta</t>
  </si>
  <si>
    <t>Garabello</t>
  </si>
  <si>
    <t>Giulio</t>
  </si>
  <si>
    <t>Sbardella</t>
  </si>
  <si>
    <t>Febbo</t>
  </si>
  <si>
    <t>Venturino</t>
  </si>
  <si>
    <t>Memoria</t>
  </si>
  <si>
    <t>Zurli</t>
  </si>
  <si>
    <t>Chiara</t>
  </si>
  <si>
    <t>Provitina</t>
  </si>
  <si>
    <t>Finocchi</t>
  </si>
  <si>
    <t>Apostoli</t>
  </si>
  <si>
    <t>Valenti</t>
  </si>
  <si>
    <t>Tommasi</t>
  </si>
  <si>
    <t>Di Francesco</t>
  </si>
  <si>
    <t>Giancarlo</t>
  </si>
  <si>
    <t>Alberto</t>
  </si>
  <si>
    <t>Lancia</t>
  </si>
  <si>
    <t>Emanuela</t>
  </si>
  <si>
    <t>Martelli</t>
  </si>
  <si>
    <t>Marzano</t>
  </si>
  <si>
    <t>D'attanasio</t>
  </si>
  <si>
    <t>Giordani</t>
  </si>
  <si>
    <t>Monia</t>
  </si>
  <si>
    <t>Biraghi</t>
  </si>
  <si>
    <t>Milva</t>
  </si>
  <si>
    <t>Spinelli</t>
  </si>
  <si>
    <t>Giuseppina</t>
  </si>
  <si>
    <t>La Monaca</t>
  </si>
  <si>
    <t>Memmo</t>
  </si>
  <si>
    <t>Pennacchi</t>
  </si>
  <si>
    <t>Di Pastena</t>
  </si>
  <si>
    <t>Cetrano</t>
  </si>
  <si>
    <t>Ervana</t>
  </si>
  <si>
    <t>Belfiglio</t>
  </si>
  <si>
    <t>Francesca</t>
  </si>
  <si>
    <t>Lupi</t>
  </si>
  <si>
    <t>Celeste</t>
  </si>
  <si>
    <t>Martorelli</t>
  </si>
  <si>
    <t>D'ascenzo</t>
  </si>
  <si>
    <t>Alceo</t>
  </si>
  <si>
    <t>Di Camillo</t>
  </si>
  <si>
    <t>D'ettorre</t>
  </si>
  <si>
    <t>Rolando</t>
  </si>
  <si>
    <t>Remo</t>
  </si>
  <si>
    <t>Tm30</t>
  </si>
  <si>
    <t>Asd Gp Runners Sulmona</t>
  </si>
  <si>
    <t>Rifondazione Podistica</t>
  </si>
  <si>
    <t>Tm23</t>
  </si>
  <si>
    <t>Latina Runners</t>
  </si>
  <si>
    <t>Serafini Sulmona</t>
  </si>
  <si>
    <t>Atletica Vomano</t>
  </si>
  <si>
    <t>Gap Pratola</t>
  </si>
  <si>
    <t>Um23</t>
  </si>
  <si>
    <t>Atletica Abruzzo Aq</t>
  </si>
  <si>
    <t>Atl. Carsoli</t>
  </si>
  <si>
    <t>Forti Monza</t>
  </si>
  <si>
    <t>Atl. Centrale H25</t>
  </si>
  <si>
    <t>Asd Villa Ada</t>
  </si>
  <si>
    <t>F30-44</t>
  </si>
  <si>
    <t>Atletica Alto Sangro</t>
  </si>
  <si>
    <t>Gs Bersaglieri Pe</t>
  </si>
  <si>
    <t>Marathon Club Chieti</t>
  </si>
  <si>
    <t>Gs Campobasso Virtus</t>
  </si>
  <si>
    <t>Runners Cepagatti</t>
  </si>
  <si>
    <t>M70</t>
  </si>
  <si>
    <t>Pol. Castel Del Monte</t>
  </si>
  <si>
    <t>Nuova Atl. Montesilvano</t>
  </si>
  <si>
    <t>Il Quercione Lanciano</t>
  </si>
  <si>
    <t>Asd I Runners</t>
  </si>
  <si>
    <t>Uisp Raiano</t>
  </si>
  <si>
    <t>Morena Runner</t>
  </si>
  <si>
    <t>Asda Limosano</t>
  </si>
  <si>
    <t>F16-29</t>
  </si>
  <si>
    <t>F45 E Oltr</t>
  </si>
  <si>
    <t>Liberatletica</t>
  </si>
  <si>
    <t>Sogeda Manoppello</t>
  </si>
  <si>
    <t>Asd Manopello</t>
  </si>
  <si>
    <t>Comodo Sportr Ascoli</t>
  </si>
  <si>
    <t>Podistica Tiburtina</t>
  </si>
  <si>
    <t>Cus Chieti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</si>
</sst>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21" fontId="0" fillId="0" borderId="7" xfId="0" applyNumberFormat="1" applyBorder="1" applyAlignment="1">
      <alignment horizontal="center" vertical="center" wrapText="1"/>
    </xf>
    <xf numFmtId="21" fontId="0" fillId="0" borderId="3" xfId="0" applyNumberFormat="1" applyBorder="1" applyAlignment="1">
      <alignment horizontal="center" vertical="center" wrapText="1"/>
    </xf>
    <xf numFmtId="21" fontId="0" fillId="0" borderId="4" xfId="0" applyNumberForma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21" fontId="1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pane ySplit="3" topLeftCell="BM131" activePane="bottomLeft" state="frozen"/>
      <selection pane="topLeft" activeCell="A1" sqref="A1"/>
      <selection pane="bottomLeft" activeCell="C160" sqref="C160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4" t="s">
        <v>139</v>
      </c>
      <c r="B1" s="34"/>
      <c r="C1" s="34"/>
      <c r="D1" s="34"/>
      <c r="E1" s="34"/>
      <c r="F1" s="34"/>
      <c r="G1" s="35"/>
      <c r="H1" s="35"/>
      <c r="I1" s="35"/>
    </row>
    <row r="2" spans="1:9" ht="24.75" customHeight="1" thickBot="1">
      <c r="A2" s="36" t="s">
        <v>140</v>
      </c>
      <c r="B2" s="37"/>
      <c r="C2" s="37"/>
      <c r="D2" s="37"/>
      <c r="E2" s="37"/>
      <c r="F2" s="37"/>
      <c r="G2" s="38"/>
      <c r="H2" s="6" t="s">
        <v>0</v>
      </c>
      <c r="I2" s="7">
        <v>12.1</v>
      </c>
    </row>
    <row r="3" spans="1:9" ht="37.5" customHeight="1" thickBot="1">
      <c r="A3" s="17" t="s">
        <v>1</v>
      </c>
      <c r="B3" s="10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s="1" customFormat="1" ht="15" customHeight="1">
      <c r="A4" s="21">
        <v>1</v>
      </c>
      <c r="B4" s="45" t="s">
        <v>141</v>
      </c>
      <c r="C4" s="45" t="s">
        <v>52</v>
      </c>
      <c r="D4" s="46" t="s">
        <v>325</v>
      </c>
      <c r="E4" s="45" t="s">
        <v>326</v>
      </c>
      <c r="F4" s="51">
        <v>0.030891203703703702</v>
      </c>
      <c r="G4" s="26" t="str">
        <f aca="true" t="shared" si="0" ref="G4:G68">TEXT(INT((HOUR(F4)*3600+MINUTE(F4)*60+SECOND(F4))/$I$2/60),"0")&amp;"."&amp;TEXT(MOD((HOUR(F4)*3600+MINUTE(F4)*60+SECOND(F4))/$I$2,60),"00")&amp;"/km"</f>
        <v>3.41/km</v>
      </c>
      <c r="H4" s="27">
        <f aca="true" t="shared" si="1" ref="H4:H31">F4-$F$4</f>
        <v>0</v>
      </c>
      <c r="I4" s="27">
        <f>F4-INDEX($F$4:$F$719,MATCH(D4,$D$4:$D$719,0))</f>
        <v>0</v>
      </c>
    </row>
    <row r="5" spans="1:9" s="1" customFormat="1" ht="15" customHeight="1">
      <c r="A5" s="18">
        <v>2</v>
      </c>
      <c r="B5" s="47" t="s">
        <v>142</v>
      </c>
      <c r="C5" s="47" t="s">
        <v>143</v>
      </c>
      <c r="D5" s="48" t="s">
        <v>101</v>
      </c>
      <c r="E5" s="47" t="s">
        <v>327</v>
      </c>
      <c r="F5" s="52">
        <v>0.03196759259259259</v>
      </c>
      <c r="G5" s="28" t="str">
        <f t="shared" si="0"/>
        <v>3.48/km</v>
      </c>
      <c r="H5" s="29">
        <f t="shared" si="1"/>
        <v>0.0010763888888888871</v>
      </c>
      <c r="I5" s="29">
        <f>F5-INDEX($F$4:$F$719,MATCH(D5,$D$4:$D$719,0))</f>
        <v>0</v>
      </c>
    </row>
    <row r="6" spans="1:9" s="1" customFormat="1" ht="15" customHeight="1">
      <c r="A6" s="18">
        <v>3</v>
      </c>
      <c r="B6" s="47" t="s">
        <v>144</v>
      </c>
      <c r="C6" s="47" t="s">
        <v>145</v>
      </c>
      <c r="D6" s="48" t="s">
        <v>328</v>
      </c>
      <c r="E6" s="47" t="s">
        <v>103</v>
      </c>
      <c r="F6" s="52">
        <v>0.032407407407407406</v>
      </c>
      <c r="G6" s="28" t="str">
        <f t="shared" si="0"/>
        <v>3.51/km</v>
      </c>
      <c r="H6" s="29">
        <f t="shared" si="1"/>
        <v>0.0015162037037037036</v>
      </c>
      <c r="I6" s="29">
        <f>F6-INDEX($F$4:$F$719,MATCH(D6,$D$4:$D$719,0))</f>
        <v>0</v>
      </c>
    </row>
    <row r="7" spans="1:9" s="1" customFormat="1" ht="15" customHeight="1">
      <c r="A7" s="18">
        <v>4</v>
      </c>
      <c r="B7" s="47" t="s">
        <v>146</v>
      </c>
      <c r="C7" s="47" t="s">
        <v>147</v>
      </c>
      <c r="D7" s="48" t="s">
        <v>96</v>
      </c>
      <c r="E7" s="47" t="s">
        <v>329</v>
      </c>
      <c r="F7" s="52">
        <v>0.03289351851851852</v>
      </c>
      <c r="G7" s="28" t="str">
        <f t="shared" si="0"/>
        <v>3.55/km</v>
      </c>
      <c r="H7" s="29">
        <f t="shared" si="1"/>
        <v>0.0020023148148148213</v>
      </c>
      <c r="I7" s="29">
        <f>F7-INDEX($F$4:$F$719,MATCH(D7,$D$4:$D$719,0))</f>
        <v>0</v>
      </c>
    </row>
    <row r="8" spans="1:9" s="1" customFormat="1" ht="15" customHeight="1">
      <c r="A8" s="18">
        <v>5</v>
      </c>
      <c r="B8" s="47" t="s">
        <v>13</v>
      </c>
      <c r="C8" s="47" t="s">
        <v>14</v>
      </c>
      <c r="D8" s="48" t="s">
        <v>98</v>
      </c>
      <c r="E8" s="47" t="s">
        <v>99</v>
      </c>
      <c r="F8" s="52">
        <v>0.03356481481481482</v>
      </c>
      <c r="G8" s="28" t="str">
        <f t="shared" si="0"/>
        <v>3.60/km</v>
      </c>
      <c r="H8" s="29">
        <f t="shared" si="1"/>
        <v>0.002673611111111116</v>
      </c>
      <c r="I8" s="29">
        <f>F8-INDEX($F$4:$F$719,MATCH(D8,$D$4:$D$719,0))</f>
        <v>0</v>
      </c>
    </row>
    <row r="9" spans="1:9" s="1" customFormat="1" ht="15" customHeight="1">
      <c r="A9" s="18">
        <v>6</v>
      </c>
      <c r="B9" s="47" t="s">
        <v>148</v>
      </c>
      <c r="C9" s="47" t="s">
        <v>15</v>
      </c>
      <c r="D9" s="48" t="s">
        <v>328</v>
      </c>
      <c r="E9" s="47" t="s">
        <v>326</v>
      </c>
      <c r="F9" s="52">
        <v>0.03378472222222222</v>
      </c>
      <c r="G9" s="28" t="str">
        <f t="shared" si="0"/>
        <v>4.01/km</v>
      </c>
      <c r="H9" s="29">
        <f t="shared" si="1"/>
        <v>0.002893518518518521</v>
      </c>
      <c r="I9" s="29">
        <f>F9-INDEX($F$4:$F$719,MATCH(D9,$D$4:$D$719,0))</f>
        <v>0.0013773148148148173</v>
      </c>
    </row>
    <row r="10" spans="1:9" s="1" customFormat="1" ht="15" customHeight="1">
      <c r="A10" s="18">
        <v>7</v>
      </c>
      <c r="B10" s="47" t="s">
        <v>149</v>
      </c>
      <c r="C10" s="47" t="s">
        <v>127</v>
      </c>
      <c r="D10" s="48" t="s">
        <v>105</v>
      </c>
      <c r="E10" s="47" t="s">
        <v>326</v>
      </c>
      <c r="F10" s="52">
        <v>0.033854166666666664</v>
      </c>
      <c r="G10" s="28" t="str">
        <f t="shared" si="0"/>
        <v>4.02/km</v>
      </c>
      <c r="H10" s="29">
        <f t="shared" si="1"/>
        <v>0.0029629629629629624</v>
      </c>
      <c r="I10" s="29">
        <f>F10-INDEX($F$4:$F$719,MATCH(D10,$D$4:$D$719,0))</f>
        <v>0</v>
      </c>
    </row>
    <row r="11" spans="1:9" s="1" customFormat="1" ht="15" customHeight="1">
      <c r="A11" s="18">
        <v>8</v>
      </c>
      <c r="B11" s="47" t="s">
        <v>150</v>
      </c>
      <c r="C11" s="47" t="s">
        <v>15</v>
      </c>
      <c r="D11" s="48" t="s">
        <v>101</v>
      </c>
      <c r="E11" s="47" t="s">
        <v>330</v>
      </c>
      <c r="F11" s="52">
        <v>0.033888888888888885</v>
      </c>
      <c r="G11" s="28" t="str">
        <f t="shared" si="0"/>
        <v>4.02/km</v>
      </c>
      <c r="H11" s="29">
        <f t="shared" si="1"/>
        <v>0.002997685185185183</v>
      </c>
      <c r="I11" s="29">
        <f>F11-INDEX($F$4:$F$719,MATCH(D11,$D$4:$D$719,0))</f>
        <v>0.001921296296296296</v>
      </c>
    </row>
    <row r="12" spans="1:9" s="1" customFormat="1" ht="15" customHeight="1">
      <c r="A12" s="18">
        <v>9</v>
      </c>
      <c r="B12" s="47" t="s">
        <v>151</v>
      </c>
      <c r="C12" s="47" t="s">
        <v>46</v>
      </c>
      <c r="D12" s="48" t="s">
        <v>101</v>
      </c>
      <c r="E12" s="47" t="s">
        <v>331</v>
      </c>
      <c r="F12" s="52">
        <v>0.034131944444444444</v>
      </c>
      <c r="G12" s="28" t="str">
        <f t="shared" si="0"/>
        <v>4.04/km</v>
      </c>
      <c r="H12" s="29">
        <f t="shared" si="1"/>
        <v>0.003240740740740742</v>
      </c>
      <c r="I12" s="29">
        <f>F12-INDEX($F$4:$F$719,MATCH(D12,$D$4:$D$719,0))</f>
        <v>0.002164351851851855</v>
      </c>
    </row>
    <row r="13" spans="1:9" s="1" customFormat="1" ht="15" customHeight="1">
      <c r="A13" s="18">
        <v>10</v>
      </c>
      <c r="B13" s="47" t="s">
        <v>152</v>
      </c>
      <c r="C13" s="47" t="s">
        <v>153</v>
      </c>
      <c r="D13" s="48" t="s">
        <v>107</v>
      </c>
      <c r="E13" s="47" t="s">
        <v>326</v>
      </c>
      <c r="F13" s="52">
        <v>0.03424768518518519</v>
      </c>
      <c r="G13" s="28" t="str">
        <f t="shared" si="0"/>
        <v>4.05/km</v>
      </c>
      <c r="H13" s="29">
        <f t="shared" si="1"/>
        <v>0.0033564814814814846</v>
      </c>
      <c r="I13" s="29">
        <f>F13-INDEX($F$4:$F$719,MATCH(D13,$D$4:$D$719,0))</f>
        <v>0</v>
      </c>
    </row>
    <row r="14" spans="1:9" s="1" customFormat="1" ht="15" customHeight="1">
      <c r="A14" s="18">
        <v>11</v>
      </c>
      <c r="B14" s="47" t="s">
        <v>154</v>
      </c>
      <c r="C14" s="47" t="s">
        <v>35</v>
      </c>
      <c r="D14" s="48" t="s">
        <v>328</v>
      </c>
      <c r="E14" s="47" t="s">
        <v>138</v>
      </c>
      <c r="F14" s="52">
        <v>0.03451388888888889</v>
      </c>
      <c r="G14" s="28" t="str">
        <f t="shared" si="0"/>
        <v>4.06/km</v>
      </c>
      <c r="H14" s="29">
        <f t="shared" si="1"/>
        <v>0.0036226851851851906</v>
      </c>
      <c r="I14" s="29">
        <f>F14-INDEX($F$4:$F$719,MATCH(D14,$D$4:$D$719,0))</f>
        <v>0.002106481481481487</v>
      </c>
    </row>
    <row r="15" spans="1:9" s="1" customFormat="1" ht="15" customHeight="1">
      <c r="A15" s="18">
        <v>12</v>
      </c>
      <c r="B15" s="47" t="s">
        <v>155</v>
      </c>
      <c r="C15" s="47" t="s">
        <v>45</v>
      </c>
      <c r="D15" s="48" t="s">
        <v>101</v>
      </c>
      <c r="E15" s="47" t="s">
        <v>100</v>
      </c>
      <c r="F15" s="52">
        <v>0.0346412037037037</v>
      </c>
      <c r="G15" s="28" t="str">
        <f t="shared" si="0"/>
        <v>4.07/km</v>
      </c>
      <c r="H15" s="29">
        <f t="shared" si="1"/>
        <v>0.00375</v>
      </c>
      <c r="I15" s="29">
        <f>F15-INDEX($F$4:$F$719,MATCH(D15,$D$4:$D$719,0))</f>
        <v>0.0026736111111111127</v>
      </c>
    </row>
    <row r="16" spans="1:9" s="1" customFormat="1" ht="15" customHeight="1">
      <c r="A16" s="18">
        <v>13</v>
      </c>
      <c r="B16" s="47" t="s">
        <v>156</v>
      </c>
      <c r="C16" s="47" t="s">
        <v>157</v>
      </c>
      <c r="D16" s="48" t="s">
        <v>107</v>
      </c>
      <c r="E16" s="47" t="s">
        <v>326</v>
      </c>
      <c r="F16" s="52">
        <v>0.034756944444444444</v>
      </c>
      <c r="G16" s="28" t="str">
        <f t="shared" si="0"/>
        <v>4.08/km</v>
      </c>
      <c r="H16" s="29">
        <f t="shared" si="1"/>
        <v>0.0038657407407407425</v>
      </c>
      <c r="I16" s="29">
        <f>F16-INDEX($F$4:$F$719,MATCH(D16,$D$4:$D$719,0))</f>
        <v>0.0005092592592592579</v>
      </c>
    </row>
    <row r="17" spans="1:9" s="1" customFormat="1" ht="15" customHeight="1">
      <c r="A17" s="18">
        <v>14</v>
      </c>
      <c r="B17" s="47" t="s">
        <v>158</v>
      </c>
      <c r="C17" s="47" t="s">
        <v>44</v>
      </c>
      <c r="D17" s="48" t="s">
        <v>96</v>
      </c>
      <c r="E17" s="47" t="s">
        <v>100</v>
      </c>
      <c r="F17" s="52">
        <v>0.03487268518518519</v>
      </c>
      <c r="G17" s="28" t="str">
        <f t="shared" si="0"/>
        <v>4.09/km</v>
      </c>
      <c r="H17" s="29">
        <f t="shared" si="1"/>
        <v>0.003981481481481485</v>
      </c>
      <c r="I17" s="29">
        <f>F17-INDEX($F$4:$F$719,MATCH(D17,$D$4:$D$719,0))</f>
        <v>0.001979166666666664</v>
      </c>
    </row>
    <row r="18" spans="1:9" s="1" customFormat="1" ht="15" customHeight="1">
      <c r="A18" s="18">
        <v>15</v>
      </c>
      <c r="B18" s="47" t="s">
        <v>159</v>
      </c>
      <c r="C18" s="47" t="s">
        <v>160</v>
      </c>
      <c r="D18" s="48" t="s">
        <v>107</v>
      </c>
      <c r="E18" s="47" t="s">
        <v>332</v>
      </c>
      <c r="F18" s="52">
        <v>0.03497685185185185</v>
      </c>
      <c r="G18" s="28" t="str">
        <f t="shared" si="0"/>
        <v>4.10/km</v>
      </c>
      <c r="H18" s="29">
        <f t="shared" si="1"/>
        <v>0.004085648148148147</v>
      </c>
      <c r="I18" s="29">
        <f>F18-INDEX($F$4:$F$719,MATCH(D18,$D$4:$D$719,0))</f>
        <v>0.0007291666666666627</v>
      </c>
    </row>
    <row r="19" spans="1:9" s="1" customFormat="1" ht="15" customHeight="1">
      <c r="A19" s="18">
        <v>16</v>
      </c>
      <c r="B19" s="47" t="s">
        <v>161</v>
      </c>
      <c r="C19" s="47" t="s">
        <v>45</v>
      </c>
      <c r="D19" s="48" t="s">
        <v>328</v>
      </c>
      <c r="E19" s="47" t="s">
        <v>326</v>
      </c>
      <c r="F19" s="52">
        <v>0.0350462962962963</v>
      </c>
      <c r="G19" s="28" t="str">
        <f t="shared" si="0"/>
        <v>4.10/km</v>
      </c>
      <c r="H19" s="29">
        <f t="shared" si="1"/>
        <v>0.004155092592592596</v>
      </c>
      <c r="I19" s="29">
        <f>F19-INDEX($F$4:$F$719,MATCH(D19,$D$4:$D$719,0))</f>
        <v>0.002638888888888892</v>
      </c>
    </row>
    <row r="20" spans="1:9" s="1" customFormat="1" ht="15" customHeight="1">
      <c r="A20" s="18">
        <v>17</v>
      </c>
      <c r="B20" s="47" t="s">
        <v>162</v>
      </c>
      <c r="C20" s="47" t="s">
        <v>61</v>
      </c>
      <c r="D20" s="48" t="s">
        <v>96</v>
      </c>
      <c r="E20" s="47" t="s">
        <v>326</v>
      </c>
      <c r="F20" s="52">
        <v>0.035208333333333335</v>
      </c>
      <c r="G20" s="28" t="str">
        <f t="shared" si="0"/>
        <v>4.11/km</v>
      </c>
      <c r="H20" s="29">
        <f t="shared" si="1"/>
        <v>0.0043171296296296326</v>
      </c>
      <c r="I20" s="29">
        <f>F20-INDEX($F$4:$F$719,MATCH(D20,$D$4:$D$719,0))</f>
        <v>0.0023148148148148112</v>
      </c>
    </row>
    <row r="21" spans="1:9" s="1" customFormat="1" ht="15" customHeight="1">
      <c r="A21" s="18">
        <v>18</v>
      </c>
      <c r="B21" s="47" t="s">
        <v>163</v>
      </c>
      <c r="C21" s="47" t="s">
        <v>164</v>
      </c>
      <c r="D21" s="48" t="s">
        <v>111</v>
      </c>
      <c r="E21" s="47" t="s">
        <v>108</v>
      </c>
      <c r="F21" s="52">
        <v>0.03533564814814815</v>
      </c>
      <c r="G21" s="28" t="str">
        <f t="shared" si="0"/>
        <v>4.12/km</v>
      </c>
      <c r="H21" s="29">
        <f t="shared" si="1"/>
        <v>0.004444444444444449</v>
      </c>
      <c r="I21" s="29">
        <f>F21-INDEX($F$4:$F$719,MATCH(D21,$D$4:$D$719,0))</f>
        <v>0</v>
      </c>
    </row>
    <row r="22" spans="1:9" s="1" customFormat="1" ht="15" customHeight="1">
      <c r="A22" s="18">
        <v>19</v>
      </c>
      <c r="B22" s="47" t="s">
        <v>165</v>
      </c>
      <c r="C22" s="47" t="s">
        <v>60</v>
      </c>
      <c r="D22" s="48" t="s">
        <v>101</v>
      </c>
      <c r="E22" s="47" t="s">
        <v>108</v>
      </c>
      <c r="F22" s="52">
        <v>0.03563657407407408</v>
      </c>
      <c r="G22" s="28" t="str">
        <f t="shared" si="0"/>
        <v>4.14/km</v>
      </c>
      <c r="H22" s="29">
        <f t="shared" si="1"/>
        <v>0.0047453703703703755</v>
      </c>
      <c r="I22" s="29">
        <f>F22-INDEX($F$4:$F$719,MATCH(D22,$D$4:$D$719,0))</f>
        <v>0.0036689814814814883</v>
      </c>
    </row>
    <row r="23" spans="1:9" s="1" customFormat="1" ht="15" customHeight="1">
      <c r="A23" s="18">
        <v>20</v>
      </c>
      <c r="B23" s="47" t="s">
        <v>137</v>
      </c>
      <c r="C23" s="47" t="s">
        <v>48</v>
      </c>
      <c r="D23" s="48" t="s">
        <v>101</v>
      </c>
      <c r="E23" s="47" t="s">
        <v>326</v>
      </c>
      <c r="F23" s="52">
        <v>0.03575231481481481</v>
      </c>
      <c r="G23" s="28" t="str">
        <f t="shared" si="0"/>
        <v>4.15/km</v>
      </c>
      <c r="H23" s="29">
        <f t="shared" si="1"/>
        <v>0.004861111111111111</v>
      </c>
      <c r="I23" s="29">
        <f>F23-INDEX($F$4:$F$719,MATCH(D23,$D$4:$D$719,0))</f>
        <v>0.003784722222222224</v>
      </c>
    </row>
    <row r="24" spans="1:9" s="1" customFormat="1" ht="15" customHeight="1">
      <c r="A24" s="18">
        <v>21</v>
      </c>
      <c r="B24" s="47" t="s">
        <v>166</v>
      </c>
      <c r="C24" s="47" t="s">
        <v>167</v>
      </c>
      <c r="D24" s="48" t="s">
        <v>101</v>
      </c>
      <c r="E24" s="47" t="s">
        <v>332</v>
      </c>
      <c r="F24" s="52">
        <v>0.035868055555555556</v>
      </c>
      <c r="G24" s="28" t="str">
        <f t="shared" si="0"/>
        <v>4.16/km</v>
      </c>
      <c r="H24" s="29">
        <f t="shared" si="1"/>
        <v>0.004976851851851854</v>
      </c>
      <c r="I24" s="29">
        <f>F24-INDEX($F$4:$F$719,MATCH(D24,$D$4:$D$719,0))</f>
        <v>0.0039004629629629667</v>
      </c>
    </row>
    <row r="25" spans="1:9" s="1" customFormat="1" ht="15" customHeight="1">
      <c r="A25" s="18">
        <v>22</v>
      </c>
      <c r="B25" s="47" t="s">
        <v>16</v>
      </c>
      <c r="C25" s="47" t="s">
        <v>17</v>
      </c>
      <c r="D25" s="48" t="s">
        <v>96</v>
      </c>
      <c r="E25" s="47" t="s">
        <v>103</v>
      </c>
      <c r="F25" s="52">
        <v>0.035902777777777777</v>
      </c>
      <c r="G25" s="28" t="str">
        <f t="shared" si="0"/>
        <v>4.16/km</v>
      </c>
      <c r="H25" s="29">
        <f t="shared" si="1"/>
        <v>0.0050115740740740745</v>
      </c>
      <c r="I25" s="29">
        <f>F25-INDEX($F$4:$F$719,MATCH(D25,$D$4:$D$719,0))</f>
        <v>0.003009259259259253</v>
      </c>
    </row>
    <row r="26" spans="1:9" s="1" customFormat="1" ht="15" customHeight="1">
      <c r="A26" s="18">
        <v>23</v>
      </c>
      <c r="B26" s="47" t="s">
        <v>168</v>
      </c>
      <c r="C26" s="47" t="s">
        <v>65</v>
      </c>
      <c r="D26" s="48" t="s">
        <v>101</v>
      </c>
      <c r="E26" s="47" t="s">
        <v>326</v>
      </c>
      <c r="F26" s="52">
        <v>0.03607638888888889</v>
      </c>
      <c r="G26" s="28" t="str">
        <f t="shared" si="0"/>
        <v>4.18/km</v>
      </c>
      <c r="H26" s="29">
        <f t="shared" si="1"/>
        <v>0.005185185185185185</v>
      </c>
      <c r="I26" s="29">
        <f>F26-INDEX($F$4:$F$719,MATCH(D26,$D$4:$D$719,0))</f>
        <v>0.004108796296296298</v>
      </c>
    </row>
    <row r="27" spans="1:9" s="2" customFormat="1" ht="15" customHeight="1">
      <c r="A27" s="18">
        <v>24</v>
      </c>
      <c r="B27" s="47" t="s">
        <v>18</v>
      </c>
      <c r="C27" s="47" t="s">
        <v>19</v>
      </c>
      <c r="D27" s="48" t="s">
        <v>96</v>
      </c>
      <c r="E27" s="47" t="s">
        <v>104</v>
      </c>
      <c r="F27" s="52">
        <v>0.03612268518518518</v>
      </c>
      <c r="G27" s="28" t="str">
        <f t="shared" si="0"/>
        <v>4.18/km</v>
      </c>
      <c r="H27" s="29">
        <f t="shared" si="1"/>
        <v>0.005231481481481479</v>
      </c>
      <c r="I27" s="29">
        <f>F27-INDEX($F$4:$F$719,MATCH(D27,$D$4:$D$719,0))</f>
        <v>0.003229166666666658</v>
      </c>
    </row>
    <row r="28" spans="1:9" s="1" customFormat="1" ht="15" customHeight="1">
      <c r="A28" s="18">
        <v>25</v>
      </c>
      <c r="B28" s="47" t="s">
        <v>169</v>
      </c>
      <c r="C28" s="47" t="s">
        <v>170</v>
      </c>
      <c r="D28" s="48" t="s">
        <v>333</v>
      </c>
      <c r="E28" s="47" t="s">
        <v>116</v>
      </c>
      <c r="F28" s="52">
        <v>0.0362037037037037</v>
      </c>
      <c r="G28" s="28" t="str">
        <f t="shared" si="0"/>
        <v>4.19/km</v>
      </c>
      <c r="H28" s="29">
        <f t="shared" si="1"/>
        <v>0.005312500000000001</v>
      </c>
      <c r="I28" s="29">
        <f>F28-INDEX($F$4:$F$719,MATCH(D28,$D$4:$D$719,0))</f>
        <v>0</v>
      </c>
    </row>
    <row r="29" spans="1:9" s="1" customFormat="1" ht="15" customHeight="1">
      <c r="A29" s="18">
        <v>26</v>
      </c>
      <c r="B29" s="47" t="s">
        <v>22</v>
      </c>
      <c r="C29" s="47" t="s">
        <v>23</v>
      </c>
      <c r="D29" s="48" t="s">
        <v>96</v>
      </c>
      <c r="E29" s="47" t="s">
        <v>106</v>
      </c>
      <c r="F29" s="52">
        <v>0.036516203703703703</v>
      </c>
      <c r="G29" s="28" t="str">
        <f t="shared" si="0"/>
        <v>4.21/km</v>
      </c>
      <c r="H29" s="29">
        <f t="shared" si="1"/>
        <v>0.0056250000000000015</v>
      </c>
      <c r="I29" s="29">
        <f>F29-INDEX($F$4:$F$719,MATCH(D29,$D$4:$D$719,0))</f>
        <v>0.00362268518518518</v>
      </c>
    </row>
    <row r="30" spans="1:9" s="1" customFormat="1" ht="15" customHeight="1">
      <c r="A30" s="18">
        <v>27</v>
      </c>
      <c r="B30" s="47" t="s">
        <v>171</v>
      </c>
      <c r="C30" s="47" t="s">
        <v>45</v>
      </c>
      <c r="D30" s="48" t="s">
        <v>328</v>
      </c>
      <c r="E30" s="47" t="s">
        <v>112</v>
      </c>
      <c r="F30" s="52">
        <v>0.03653935185185185</v>
      </c>
      <c r="G30" s="28" t="str">
        <f t="shared" si="0"/>
        <v>4.21/km</v>
      </c>
      <c r="H30" s="29">
        <f t="shared" si="1"/>
        <v>0.005648148148148149</v>
      </c>
      <c r="I30" s="29">
        <f>F30-INDEX($F$4:$F$719,MATCH(D30,$D$4:$D$719,0))</f>
        <v>0.004131944444444445</v>
      </c>
    </row>
    <row r="31" spans="1:9" s="1" customFormat="1" ht="15" customHeight="1">
      <c r="A31" s="18">
        <v>28</v>
      </c>
      <c r="B31" s="47" t="s">
        <v>20</v>
      </c>
      <c r="C31" s="47" t="s">
        <v>21</v>
      </c>
      <c r="D31" s="48" t="s">
        <v>105</v>
      </c>
      <c r="E31" s="47" t="s">
        <v>97</v>
      </c>
      <c r="F31" s="52">
        <v>0.03729166666666667</v>
      </c>
      <c r="G31" s="28" t="str">
        <f t="shared" si="0"/>
        <v>4.26/km</v>
      </c>
      <c r="H31" s="29">
        <f t="shared" si="1"/>
        <v>0.0064004629629629654</v>
      </c>
      <c r="I31" s="29">
        <f>F31-INDEX($F$4:$F$719,MATCH(D31,$D$4:$D$719,0))</f>
        <v>0.003437500000000003</v>
      </c>
    </row>
    <row r="32" spans="1:9" s="1" customFormat="1" ht="15" customHeight="1">
      <c r="A32" s="18">
        <v>29</v>
      </c>
      <c r="B32" s="47" t="s">
        <v>172</v>
      </c>
      <c r="C32" s="47" t="s">
        <v>173</v>
      </c>
      <c r="D32" s="48" t="s">
        <v>107</v>
      </c>
      <c r="E32" s="47" t="s">
        <v>334</v>
      </c>
      <c r="F32" s="52">
        <v>0.03733796296296296</v>
      </c>
      <c r="G32" s="28" t="str">
        <f t="shared" si="0"/>
        <v>4.27/km</v>
      </c>
      <c r="H32" s="29">
        <f aca="true" t="shared" si="2" ref="H32:H69">F32-$F$4</f>
        <v>0.00644675925925926</v>
      </c>
      <c r="I32" s="29">
        <f>F32-INDEX($F$4:$F$719,MATCH(D32,$D$4:$D$719,0))</f>
        <v>0.003090277777777775</v>
      </c>
    </row>
    <row r="33" spans="1:9" s="1" customFormat="1" ht="15" customHeight="1">
      <c r="A33" s="18">
        <v>30</v>
      </c>
      <c r="B33" s="47" t="s">
        <v>174</v>
      </c>
      <c r="C33" s="47" t="s">
        <v>175</v>
      </c>
      <c r="D33" s="48" t="s">
        <v>96</v>
      </c>
      <c r="E33" s="47" t="s">
        <v>332</v>
      </c>
      <c r="F33" s="52">
        <v>0.03832175925925926</v>
      </c>
      <c r="G33" s="28" t="str">
        <f t="shared" si="0"/>
        <v>4.34/km</v>
      </c>
      <c r="H33" s="29">
        <f t="shared" si="2"/>
        <v>0.007430555555555555</v>
      </c>
      <c r="I33" s="29">
        <f>F33-INDEX($F$4:$F$719,MATCH(D33,$D$4:$D$719,0))</f>
        <v>0.0054282407407407335</v>
      </c>
    </row>
    <row r="34" spans="1:9" s="1" customFormat="1" ht="15" customHeight="1">
      <c r="A34" s="18">
        <v>31</v>
      </c>
      <c r="B34" s="47" t="s">
        <v>176</v>
      </c>
      <c r="C34" s="47" t="s">
        <v>177</v>
      </c>
      <c r="D34" s="48" t="s">
        <v>105</v>
      </c>
      <c r="E34" s="47" t="s">
        <v>335</v>
      </c>
      <c r="F34" s="52">
        <v>0.038877314814814816</v>
      </c>
      <c r="G34" s="28" t="str">
        <f t="shared" si="0"/>
        <v>4.38/km</v>
      </c>
      <c r="H34" s="29">
        <f t="shared" si="2"/>
        <v>0.007986111111111114</v>
      </c>
      <c r="I34" s="29">
        <f>F34-INDEX($F$4:$F$719,MATCH(D34,$D$4:$D$719,0))</f>
        <v>0.005023148148148152</v>
      </c>
    </row>
    <row r="35" spans="1:9" s="1" customFormat="1" ht="15" customHeight="1">
      <c r="A35" s="18">
        <v>32</v>
      </c>
      <c r="B35" s="47" t="s">
        <v>178</v>
      </c>
      <c r="C35" s="47" t="s">
        <v>72</v>
      </c>
      <c r="D35" s="48" t="s">
        <v>98</v>
      </c>
      <c r="E35" s="47" t="s">
        <v>336</v>
      </c>
      <c r="F35" s="52">
        <v>0.03903935185185185</v>
      </c>
      <c r="G35" s="28" t="str">
        <f t="shared" si="0"/>
        <v>4.39/km</v>
      </c>
      <c r="H35" s="29">
        <f t="shared" si="2"/>
        <v>0.008148148148148151</v>
      </c>
      <c r="I35" s="29">
        <f>F35-INDEX($F$4:$F$719,MATCH(D35,$D$4:$D$719,0))</f>
        <v>0.005474537037037035</v>
      </c>
    </row>
    <row r="36" spans="1:9" s="1" customFormat="1" ht="15" customHeight="1">
      <c r="A36" s="18">
        <v>33</v>
      </c>
      <c r="B36" s="47" t="s">
        <v>179</v>
      </c>
      <c r="C36" s="47" t="s">
        <v>62</v>
      </c>
      <c r="D36" s="48" t="s">
        <v>105</v>
      </c>
      <c r="E36" s="47" t="s">
        <v>334</v>
      </c>
      <c r="F36" s="52">
        <v>0.03920138888888889</v>
      </c>
      <c r="G36" s="28" t="str">
        <f t="shared" si="0"/>
        <v>4.40/km</v>
      </c>
      <c r="H36" s="29">
        <f t="shared" si="2"/>
        <v>0.008310185185185188</v>
      </c>
      <c r="I36" s="29">
        <f>F36-INDEX($F$4:$F$719,MATCH(D36,$D$4:$D$719,0))</f>
        <v>0.005347222222222225</v>
      </c>
    </row>
    <row r="37" spans="1:9" s="1" customFormat="1" ht="15" customHeight="1">
      <c r="A37" s="18">
        <v>34</v>
      </c>
      <c r="B37" s="47" t="s">
        <v>180</v>
      </c>
      <c r="C37" s="47" t="s">
        <v>25</v>
      </c>
      <c r="D37" s="48" t="s">
        <v>328</v>
      </c>
      <c r="E37" s="47" t="s">
        <v>116</v>
      </c>
      <c r="F37" s="52">
        <v>0.039293981481481485</v>
      </c>
      <c r="G37" s="28" t="str">
        <f t="shared" si="0"/>
        <v>4.41/km</v>
      </c>
      <c r="H37" s="29">
        <f t="shared" si="2"/>
        <v>0.008402777777777783</v>
      </c>
      <c r="I37" s="29">
        <f>F37-INDEX($F$4:$F$719,MATCH(D37,$D$4:$D$719,0))</f>
        <v>0.00688657407407408</v>
      </c>
    </row>
    <row r="38" spans="1:9" s="1" customFormat="1" ht="15" customHeight="1">
      <c r="A38" s="18">
        <v>35</v>
      </c>
      <c r="B38" s="47" t="s">
        <v>181</v>
      </c>
      <c r="C38" s="47" t="s">
        <v>19</v>
      </c>
      <c r="D38" s="48" t="s">
        <v>96</v>
      </c>
      <c r="E38" s="47" t="s">
        <v>116</v>
      </c>
      <c r="F38" s="52">
        <v>0.039317129629629625</v>
      </c>
      <c r="G38" s="28" t="str">
        <f t="shared" si="0"/>
        <v>4.41/km</v>
      </c>
      <c r="H38" s="29">
        <f t="shared" si="2"/>
        <v>0.008425925925925924</v>
      </c>
      <c r="I38" s="29">
        <f>F38-INDEX($F$4:$F$719,MATCH(D38,$D$4:$D$719,0))</f>
        <v>0.006423611111111102</v>
      </c>
    </row>
    <row r="39" spans="1:9" s="1" customFormat="1" ht="15" customHeight="1">
      <c r="A39" s="18">
        <v>36</v>
      </c>
      <c r="B39" s="47" t="s">
        <v>182</v>
      </c>
      <c r="C39" s="47" t="s">
        <v>36</v>
      </c>
      <c r="D39" s="48" t="s">
        <v>101</v>
      </c>
      <c r="E39" s="47" t="s">
        <v>337</v>
      </c>
      <c r="F39" s="52">
        <v>0.03936342592592592</v>
      </c>
      <c r="G39" s="28" t="str">
        <f t="shared" si="0"/>
        <v>4.41/km</v>
      </c>
      <c r="H39" s="29">
        <f t="shared" si="2"/>
        <v>0.008472222222222218</v>
      </c>
      <c r="I39" s="29">
        <f>F39-INDEX($F$4:$F$719,MATCH(D39,$D$4:$D$719,0))</f>
        <v>0.007395833333333331</v>
      </c>
    </row>
    <row r="40" spans="1:9" s="1" customFormat="1" ht="15" customHeight="1">
      <c r="A40" s="18">
        <v>37</v>
      </c>
      <c r="B40" s="47" t="s">
        <v>183</v>
      </c>
      <c r="C40" s="47" t="s">
        <v>31</v>
      </c>
      <c r="D40" s="48" t="s">
        <v>101</v>
      </c>
      <c r="E40" s="47" t="s">
        <v>326</v>
      </c>
      <c r="F40" s="52">
        <v>0.03961805555555555</v>
      </c>
      <c r="G40" s="28" t="str">
        <f t="shared" si="0"/>
        <v>4.43/km</v>
      </c>
      <c r="H40" s="29">
        <f t="shared" si="2"/>
        <v>0.00872685185185185</v>
      </c>
      <c r="I40" s="29">
        <f>F40-INDEX($F$4:$F$719,MATCH(D40,$D$4:$D$719,0))</f>
        <v>0.007650462962962963</v>
      </c>
    </row>
    <row r="41" spans="1:9" s="1" customFormat="1" ht="15" customHeight="1">
      <c r="A41" s="18">
        <v>38</v>
      </c>
      <c r="B41" s="47" t="s">
        <v>184</v>
      </c>
      <c r="C41" s="47" t="s">
        <v>185</v>
      </c>
      <c r="D41" s="48" t="s">
        <v>333</v>
      </c>
      <c r="E41" s="47" t="s">
        <v>123</v>
      </c>
      <c r="F41" s="52">
        <v>0.03962962962962963</v>
      </c>
      <c r="G41" s="28" t="str">
        <f t="shared" si="0"/>
        <v>4.43/km</v>
      </c>
      <c r="H41" s="29">
        <f t="shared" si="2"/>
        <v>0.00873842592592593</v>
      </c>
      <c r="I41" s="29">
        <f>F41-INDEX($F$4:$F$719,MATCH(D41,$D$4:$D$719,0))</f>
        <v>0.0034259259259259295</v>
      </c>
    </row>
    <row r="42" spans="1:9" s="1" customFormat="1" ht="15" customHeight="1">
      <c r="A42" s="18">
        <v>39</v>
      </c>
      <c r="B42" s="47" t="s">
        <v>186</v>
      </c>
      <c r="C42" s="47" t="s">
        <v>187</v>
      </c>
      <c r="D42" s="48" t="s">
        <v>98</v>
      </c>
      <c r="E42" s="47" t="s">
        <v>334</v>
      </c>
      <c r="F42" s="52">
        <v>0.03965277777777778</v>
      </c>
      <c r="G42" s="28" t="str">
        <f t="shared" si="0"/>
        <v>4.43/km</v>
      </c>
      <c r="H42" s="29">
        <f t="shared" si="2"/>
        <v>0.008761574074074078</v>
      </c>
      <c r="I42" s="29">
        <f>F42-INDEX($F$4:$F$719,MATCH(D42,$D$4:$D$719,0))</f>
        <v>0.006087962962962962</v>
      </c>
    </row>
    <row r="43" spans="1:9" s="1" customFormat="1" ht="15" customHeight="1">
      <c r="A43" s="18">
        <v>40</v>
      </c>
      <c r="B43" s="47" t="s">
        <v>188</v>
      </c>
      <c r="C43" s="47" t="s">
        <v>189</v>
      </c>
      <c r="D43" s="48" t="s">
        <v>111</v>
      </c>
      <c r="E43" s="47" t="s">
        <v>338</v>
      </c>
      <c r="F43" s="52">
        <v>0.03971064814814815</v>
      </c>
      <c r="G43" s="28" t="str">
        <f t="shared" si="0"/>
        <v>4.44/km</v>
      </c>
      <c r="H43" s="29">
        <f t="shared" si="2"/>
        <v>0.008819444444444446</v>
      </c>
      <c r="I43" s="29">
        <f>F43-INDEX($F$4:$F$719,MATCH(D43,$D$4:$D$719,0))</f>
        <v>0.004374999999999997</v>
      </c>
    </row>
    <row r="44" spans="1:9" s="1" customFormat="1" ht="15" customHeight="1">
      <c r="A44" s="18">
        <v>41</v>
      </c>
      <c r="B44" s="47" t="s">
        <v>190</v>
      </c>
      <c r="C44" s="47" t="s">
        <v>31</v>
      </c>
      <c r="D44" s="48" t="s">
        <v>101</v>
      </c>
      <c r="E44" s="47" t="s">
        <v>104</v>
      </c>
      <c r="F44" s="52">
        <v>0.0397337962962963</v>
      </c>
      <c r="G44" s="28" t="str">
        <f t="shared" si="0"/>
        <v>4.44/km</v>
      </c>
      <c r="H44" s="29">
        <f t="shared" si="2"/>
        <v>0.0088425925925926</v>
      </c>
      <c r="I44" s="29">
        <f>F44-INDEX($F$4:$F$719,MATCH(D44,$D$4:$D$719,0))</f>
        <v>0.007766203703703713</v>
      </c>
    </row>
    <row r="45" spans="1:9" s="1" customFormat="1" ht="15" customHeight="1">
      <c r="A45" s="18">
        <v>42</v>
      </c>
      <c r="B45" s="47" t="s">
        <v>191</v>
      </c>
      <c r="C45" s="47" t="s">
        <v>93</v>
      </c>
      <c r="D45" s="48" t="s">
        <v>107</v>
      </c>
      <c r="E45" s="47" t="s">
        <v>108</v>
      </c>
      <c r="F45" s="52">
        <v>0.03975694444444445</v>
      </c>
      <c r="G45" s="28" t="str">
        <f t="shared" si="0"/>
        <v>4.44/km</v>
      </c>
      <c r="H45" s="29">
        <f t="shared" si="2"/>
        <v>0.008865740740740747</v>
      </c>
      <c r="I45" s="29">
        <f>F45-INDEX($F$4:$F$719,MATCH(D45,$D$4:$D$719,0))</f>
        <v>0.005509259259259262</v>
      </c>
    </row>
    <row r="46" spans="1:9" s="1" customFormat="1" ht="15" customHeight="1">
      <c r="A46" s="18">
        <v>43</v>
      </c>
      <c r="B46" s="47" t="s">
        <v>192</v>
      </c>
      <c r="C46" s="47" t="s">
        <v>125</v>
      </c>
      <c r="D46" s="48" t="s">
        <v>111</v>
      </c>
      <c r="E46" s="47" t="s">
        <v>326</v>
      </c>
      <c r="F46" s="52">
        <v>0.039837962962962964</v>
      </c>
      <c r="G46" s="28" t="str">
        <f t="shared" si="0"/>
        <v>4.44/km</v>
      </c>
      <c r="H46" s="29">
        <f t="shared" si="2"/>
        <v>0.008946759259259262</v>
      </c>
      <c r="I46" s="29">
        <f>F46-INDEX($F$4:$F$719,MATCH(D46,$D$4:$D$719,0))</f>
        <v>0.004502314814814813</v>
      </c>
    </row>
    <row r="47" spans="1:9" s="1" customFormat="1" ht="15" customHeight="1">
      <c r="A47" s="18">
        <v>44</v>
      </c>
      <c r="B47" s="47" t="s">
        <v>193</v>
      </c>
      <c r="C47" s="47" t="s">
        <v>126</v>
      </c>
      <c r="D47" s="48" t="s">
        <v>101</v>
      </c>
      <c r="E47" s="47" t="s">
        <v>116</v>
      </c>
      <c r="F47" s="52">
        <v>0.03995370370370371</v>
      </c>
      <c r="G47" s="28" t="str">
        <f t="shared" si="0"/>
        <v>4.45/km</v>
      </c>
      <c r="H47" s="29">
        <f t="shared" si="2"/>
        <v>0.009062500000000005</v>
      </c>
      <c r="I47" s="29">
        <f>F47-INDEX($F$4:$F$719,MATCH(D47,$D$4:$D$719,0))</f>
        <v>0.007986111111111117</v>
      </c>
    </row>
    <row r="48" spans="1:9" s="1" customFormat="1" ht="15" customHeight="1">
      <c r="A48" s="18">
        <v>45</v>
      </c>
      <c r="B48" s="47" t="s">
        <v>194</v>
      </c>
      <c r="C48" s="47" t="s">
        <v>54</v>
      </c>
      <c r="D48" s="48" t="s">
        <v>107</v>
      </c>
      <c r="E48" s="47" t="s">
        <v>116</v>
      </c>
      <c r="F48" s="52">
        <v>0.04012731481481482</v>
      </c>
      <c r="G48" s="28" t="str">
        <f t="shared" si="0"/>
        <v>4.47/km</v>
      </c>
      <c r="H48" s="29">
        <f t="shared" si="2"/>
        <v>0.009236111111111115</v>
      </c>
      <c r="I48" s="29">
        <f>F48-INDEX($F$4:$F$719,MATCH(D48,$D$4:$D$719,0))</f>
        <v>0.0058796296296296305</v>
      </c>
    </row>
    <row r="49" spans="1:9" s="1" customFormat="1" ht="15" customHeight="1">
      <c r="A49" s="18">
        <v>46</v>
      </c>
      <c r="B49" s="47" t="s">
        <v>11</v>
      </c>
      <c r="C49" s="47" t="s">
        <v>49</v>
      </c>
      <c r="D49" s="48" t="s">
        <v>339</v>
      </c>
      <c r="E49" s="47" t="s">
        <v>97</v>
      </c>
      <c r="F49" s="52">
        <v>0.0403125</v>
      </c>
      <c r="G49" s="28" t="str">
        <f t="shared" si="0"/>
        <v>4.48/km</v>
      </c>
      <c r="H49" s="29">
        <f t="shared" si="2"/>
        <v>0.0094212962962963</v>
      </c>
      <c r="I49" s="29">
        <f>F49-INDEX($F$4:$F$719,MATCH(D49,$D$4:$D$719,0))</f>
        <v>0</v>
      </c>
    </row>
    <row r="50" spans="1:9" s="1" customFormat="1" ht="15" customHeight="1">
      <c r="A50" s="18">
        <v>47</v>
      </c>
      <c r="B50" s="47" t="s">
        <v>195</v>
      </c>
      <c r="C50" s="47" t="s">
        <v>196</v>
      </c>
      <c r="D50" s="48" t="s">
        <v>111</v>
      </c>
      <c r="E50" s="47" t="s">
        <v>116</v>
      </c>
      <c r="F50" s="52">
        <v>0.04045138888888889</v>
      </c>
      <c r="G50" s="28" t="str">
        <f t="shared" si="0"/>
        <v>4.49/km</v>
      </c>
      <c r="H50" s="29">
        <f t="shared" si="2"/>
        <v>0.009560185185185189</v>
      </c>
      <c r="I50" s="29">
        <f>F50-INDEX($F$4:$F$719,MATCH(D50,$D$4:$D$719,0))</f>
        <v>0.00511574074074074</v>
      </c>
    </row>
    <row r="51" spans="1:9" s="1" customFormat="1" ht="15" customHeight="1">
      <c r="A51" s="18">
        <v>48</v>
      </c>
      <c r="B51" s="47" t="s">
        <v>197</v>
      </c>
      <c r="C51" s="47" t="s">
        <v>129</v>
      </c>
      <c r="D51" s="48" t="s">
        <v>96</v>
      </c>
      <c r="E51" s="47" t="s">
        <v>108</v>
      </c>
      <c r="F51" s="52">
        <v>0.04075231481481481</v>
      </c>
      <c r="G51" s="28" t="str">
        <f t="shared" si="0"/>
        <v>4.51/km</v>
      </c>
      <c r="H51" s="29">
        <f t="shared" si="2"/>
        <v>0.009861111111111109</v>
      </c>
      <c r="I51" s="29">
        <f>F51-INDEX($F$4:$F$719,MATCH(D51,$D$4:$D$719,0))</f>
        <v>0.007858796296296287</v>
      </c>
    </row>
    <row r="52" spans="1:9" s="1" customFormat="1" ht="15" customHeight="1">
      <c r="A52" s="18">
        <v>49</v>
      </c>
      <c r="B52" s="47" t="s">
        <v>41</v>
      </c>
      <c r="C52" s="47" t="s">
        <v>15</v>
      </c>
      <c r="D52" s="48" t="s">
        <v>105</v>
      </c>
      <c r="E52" s="47" t="s">
        <v>112</v>
      </c>
      <c r="F52" s="52">
        <v>0.04082175925925926</v>
      </c>
      <c r="G52" s="28" t="str">
        <f t="shared" si="0"/>
        <v>4.51/km</v>
      </c>
      <c r="H52" s="29">
        <f t="shared" si="2"/>
        <v>0.009930555555555557</v>
      </c>
      <c r="I52" s="29">
        <f>F52-INDEX($F$4:$F$719,MATCH(D52,$D$4:$D$719,0))</f>
        <v>0.006967592592592595</v>
      </c>
    </row>
    <row r="53" spans="1:9" s="3" customFormat="1" ht="15" customHeight="1">
      <c r="A53" s="18">
        <v>50</v>
      </c>
      <c r="B53" s="47" t="s">
        <v>198</v>
      </c>
      <c r="C53" s="47" t="s">
        <v>19</v>
      </c>
      <c r="D53" s="48" t="s">
        <v>96</v>
      </c>
      <c r="E53" s="47" t="s">
        <v>116</v>
      </c>
      <c r="F53" s="52">
        <v>0.04086805555555555</v>
      </c>
      <c r="G53" s="28" t="str">
        <f t="shared" si="0"/>
        <v>4.52/km</v>
      </c>
      <c r="H53" s="29">
        <f t="shared" si="2"/>
        <v>0.009976851851851851</v>
      </c>
      <c r="I53" s="29">
        <f>F53-INDEX($F$4:$F$719,MATCH(D53,$D$4:$D$719,0))</f>
        <v>0.00797453703703703</v>
      </c>
    </row>
    <row r="54" spans="1:9" s="1" customFormat="1" ht="15" customHeight="1">
      <c r="A54" s="18">
        <v>51</v>
      </c>
      <c r="B54" s="47" t="s">
        <v>32</v>
      </c>
      <c r="C54" s="47" t="s">
        <v>15</v>
      </c>
      <c r="D54" s="48" t="s">
        <v>96</v>
      </c>
      <c r="E54" s="47" t="s">
        <v>110</v>
      </c>
      <c r="F54" s="52">
        <v>0.0409375</v>
      </c>
      <c r="G54" s="28" t="str">
        <f t="shared" si="0"/>
        <v>4.52/km</v>
      </c>
      <c r="H54" s="29">
        <f t="shared" si="2"/>
        <v>0.0100462962962963</v>
      </c>
      <c r="I54" s="29">
        <f>F54-INDEX($F$4:$F$719,MATCH(D54,$D$4:$D$719,0))</f>
        <v>0.008043981481481478</v>
      </c>
    </row>
    <row r="55" spans="1:9" s="1" customFormat="1" ht="15" customHeight="1">
      <c r="A55" s="18">
        <v>52</v>
      </c>
      <c r="B55" s="47" t="s">
        <v>39</v>
      </c>
      <c r="C55" s="47" t="s">
        <v>40</v>
      </c>
      <c r="D55" s="48" t="s">
        <v>111</v>
      </c>
      <c r="E55" s="47" t="s">
        <v>110</v>
      </c>
      <c r="F55" s="52">
        <v>0.040983796296296296</v>
      </c>
      <c r="G55" s="28" t="str">
        <f t="shared" si="0"/>
        <v>4.53/km</v>
      </c>
      <c r="H55" s="29">
        <f t="shared" si="2"/>
        <v>0.010092592592592594</v>
      </c>
      <c r="I55" s="29">
        <f>F55-INDEX($F$4:$F$719,MATCH(D55,$D$4:$D$719,0))</f>
        <v>0.005648148148148145</v>
      </c>
    </row>
    <row r="56" spans="1:9" s="1" customFormat="1" ht="15" customHeight="1">
      <c r="A56" s="18">
        <v>53</v>
      </c>
      <c r="B56" s="47" t="s">
        <v>199</v>
      </c>
      <c r="C56" s="47" t="s">
        <v>67</v>
      </c>
      <c r="D56" s="48" t="s">
        <v>107</v>
      </c>
      <c r="E56" s="47" t="s">
        <v>326</v>
      </c>
      <c r="F56" s="52">
        <v>0.04113425925925926</v>
      </c>
      <c r="G56" s="28" t="str">
        <f t="shared" si="0"/>
        <v>4.54/km</v>
      </c>
      <c r="H56" s="29">
        <f t="shared" si="2"/>
        <v>0.010243055555555557</v>
      </c>
      <c r="I56" s="29">
        <f>F56-INDEX($F$4:$F$719,MATCH(D56,$D$4:$D$719,0))</f>
        <v>0.006886574074074073</v>
      </c>
    </row>
    <row r="57" spans="1:9" s="1" customFormat="1" ht="15" customHeight="1">
      <c r="A57" s="18">
        <v>54</v>
      </c>
      <c r="B57" s="47" t="s">
        <v>200</v>
      </c>
      <c r="C57" s="47" t="s">
        <v>60</v>
      </c>
      <c r="D57" s="48" t="s">
        <v>107</v>
      </c>
      <c r="E57" s="47" t="s">
        <v>326</v>
      </c>
      <c r="F57" s="52">
        <v>0.04126157407407407</v>
      </c>
      <c r="G57" s="28" t="str">
        <f t="shared" si="0"/>
        <v>4.55/km</v>
      </c>
      <c r="H57" s="29">
        <f t="shared" si="2"/>
        <v>0.010370370370370367</v>
      </c>
      <c r="I57" s="29">
        <f>F57-INDEX($F$4:$F$719,MATCH(D57,$D$4:$D$719,0))</f>
        <v>0.007013888888888882</v>
      </c>
    </row>
    <row r="58" spans="1:9" s="1" customFormat="1" ht="15" customHeight="1">
      <c r="A58" s="18">
        <v>55</v>
      </c>
      <c r="B58" s="47" t="s">
        <v>201</v>
      </c>
      <c r="C58" s="47" t="s">
        <v>128</v>
      </c>
      <c r="D58" s="48" t="s">
        <v>325</v>
      </c>
      <c r="E58" s="47" t="s">
        <v>332</v>
      </c>
      <c r="F58" s="52">
        <v>0.041365740740740745</v>
      </c>
      <c r="G58" s="28" t="str">
        <f t="shared" si="0"/>
        <v>4.55/km</v>
      </c>
      <c r="H58" s="29">
        <f t="shared" si="2"/>
        <v>0.010474537037037043</v>
      </c>
      <c r="I58" s="29">
        <f>F58-INDEX($F$4:$F$719,MATCH(D58,$D$4:$D$719,0))</f>
        <v>0.010474537037037043</v>
      </c>
    </row>
    <row r="59" spans="1:9" s="1" customFormat="1" ht="15" customHeight="1">
      <c r="A59" s="18">
        <v>56</v>
      </c>
      <c r="B59" s="47" t="s">
        <v>202</v>
      </c>
      <c r="C59" s="47" t="s">
        <v>126</v>
      </c>
      <c r="D59" s="48" t="s">
        <v>101</v>
      </c>
      <c r="E59" s="47" t="s">
        <v>108</v>
      </c>
      <c r="F59" s="52">
        <v>0.0415625</v>
      </c>
      <c r="G59" s="28" t="str">
        <f t="shared" si="0"/>
        <v>4.57/km</v>
      </c>
      <c r="H59" s="29">
        <f t="shared" si="2"/>
        <v>0.0106712962962963</v>
      </c>
      <c r="I59" s="29">
        <f>F59-INDEX($F$4:$F$719,MATCH(D59,$D$4:$D$719,0))</f>
        <v>0.009594907407407413</v>
      </c>
    </row>
    <row r="60" spans="1:9" s="1" customFormat="1" ht="15" customHeight="1">
      <c r="A60" s="18">
        <v>57</v>
      </c>
      <c r="B60" s="47" t="s">
        <v>137</v>
      </c>
      <c r="C60" s="47" t="s">
        <v>24</v>
      </c>
      <c r="D60" s="48" t="s">
        <v>107</v>
      </c>
      <c r="E60" s="47" t="s">
        <v>335</v>
      </c>
      <c r="F60" s="52">
        <v>0.04158564814814815</v>
      </c>
      <c r="G60" s="28" t="str">
        <f t="shared" si="0"/>
        <v>4.57/km</v>
      </c>
      <c r="H60" s="29">
        <f t="shared" si="2"/>
        <v>0.010694444444444447</v>
      </c>
      <c r="I60" s="29">
        <f>F60-INDEX($F$4:$F$719,MATCH(D60,$D$4:$D$719,0))</f>
        <v>0.007337962962962963</v>
      </c>
    </row>
    <row r="61" spans="1:9" s="1" customFormat="1" ht="15" customHeight="1">
      <c r="A61" s="18">
        <v>58</v>
      </c>
      <c r="B61" s="47" t="s">
        <v>71</v>
      </c>
      <c r="C61" s="47" t="s">
        <v>72</v>
      </c>
      <c r="D61" s="48" t="s">
        <v>105</v>
      </c>
      <c r="E61" s="47" t="s">
        <v>117</v>
      </c>
      <c r="F61" s="52">
        <v>0.04159722222222222</v>
      </c>
      <c r="G61" s="28" t="str">
        <f t="shared" si="0"/>
        <v>4.57/km</v>
      </c>
      <c r="H61" s="29">
        <f t="shared" si="2"/>
        <v>0.010706018518518521</v>
      </c>
      <c r="I61" s="29">
        <f>F61-INDEX($F$4:$F$719,MATCH(D61,$D$4:$D$719,0))</f>
        <v>0.007743055555555559</v>
      </c>
    </row>
    <row r="62" spans="1:9" s="1" customFormat="1" ht="15" customHeight="1">
      <c r="A62" s="18">
        <v>59</v>
      </c>
      <c r="B62" s="47" t="s">
        <v>203</v>
      </c>
      <c r="C62" s="47" t="s">
        <v>21</v>
      </c>
      <c r="D62" s="48" t="s">
        <v>107</v>
      </c>
      <c r="E62" s="47" t="s">
        <v>340</v>
      </c>
      <c r="F62" s="52">
        <v>0.04177083333333333</v>
      </c>
      <c r="G62" s="28" t="str">
        <f t="shared" si="0"/>
        <v>4.58/km</v>
      </c>
      <c r="H62" s="29">
        <f t="shared" si="2"/>
        <v>0.010879629629629631</v>
      </c>
      <c r="I62" s="29">
        <f>F62-INDEX($F$4:$F$719,MATCH(D62,$D$4:$D$719,0))</f>
        <v>0.007523148148148147</v>
      </c>
    </row>
    <row r="63" spans="1:9" s="1" customFormat="1" ht="15" customHeight="1">
      <c r="A63" s="18">
        <v>60</v>
      </c>
      <c r="B63" s="47" t="s">
        <v>43</v>
      </c>
      <c r="C63" s="47" t="s">
        <v>44</v>
      </c>
      <c r="D63" s="48" t="s">
        <v>105</v>
      </c>
      <c r="E63" s="47" t="s">
        <v>108</v>
      </c>
      <c r="F63" s="52">
        <v>0.0421875</v>
      </c>
      <c r="G63" s="28" t="str">
        <f t="shared" si="0"/>
        <v>5.01/km</v>
      </c>
      <c r="H63" s="29">
        <f t="shared" si="2"/>
        <v>0.0112962962962963</v>
      </c>
      <c r="I63" s="29">
        <f>F63-INDEX($F$4:$F$719,MATCH(D63,$D$4:$D$719,0))</f>
        <v>0.008333333333333338</v>
      </c>
    </row>
    <row r="64" spans="1:9" s="1" customFormat="1" ht="15" customHeight="1">
      <c r="A64" s="18">
        <v>61</v>
      </c>
      <c r="B64" s="47" t="s">
        <v>204</v>
      </c>
      <c r="C64" s="47" t="s">
        <v>205</v>
      </c>
      <c r="D64" s="48" t="s">
        <v>96</v>
      </c>
      <c r="E64" s="47" t="s">
        <v>108</v>
      </c>
      <c r="F64" s="52">
        <v>0.042465277777777775</v>
      </c>
      <c r="G64" s="28" t="str">
        <f t="shared" si="0"/>
        <v>5.03/km</v>
      </c>
      <c r="H64" s="29">
        <f t="shared" si="2"/>
        <v>0.011574074074074073</v>
      </c>
      <c r="I64" s="29">
        <f>F64-INDEX($F$4:$F$719,MATCH(D64,$D$4:$D$719,0))</f>
        <v>0.009571759259259252</v>
      </c>
    </row>
    <row r="65" spans="1:9" s="1" customFormat="1" ht="15" customHeight="1">
      <c r="A65" s="18">
        <v>62</v>
      </c>
      <c r="B65" s="47" t="s">
        <v>53</v>
      </c>
      <c r="C65" s="47" t="s">
        <v>48</v>
      </c>
      <c r="D65" s="48" t="s">
        <v>107</v>
      </c>
      <c r="E65" s="47" t="s">
        <v>108</v>
      </c>
      <c r="F65" s="52">
        <v>0.04248842592592592</v>
      </c>
      <c r="G65" s="28" t="str">
        <f t="shared" si="0"/>
        <v>5.03/km</v>
      </c>
      <c r="H65" s="29">
        <f t="shared" si="2"/>
        <v>0.01159722222222222</v>
      </c>
      <c r="I65" s="29">
        <f>F65-INDEX($F$4:$F$719,MATCH(D65,$D$4:$D$719,0))</f>
        <v>0.008240740740740736</v>
      </c>
    </row>
    <row r="66" spans="1:9" s="1" customFormat="1" ht="15" customHeight="1">
      <c r="A66" s="18">
        <v>63</v>
      </c>
      <c r="B66" s="47" t="s">
        <v>206</v>
      </c>
      <c r="C66" s="47" t="s">
        <v>207</v>
      </c>
      <c r="D66" s="48" t="s">
        <v>107</v>
      </c>
      <c r="E66" s="47" t="s">
        <v>116</v>
      </c>
      <c r="F66" s="52">
        <v>0.04265046296296296</v>
      </c>
      <c r="G66" s="28" t="str">
        <f t="shared" si="0"/>
        <v>5.05/km</v>
      </c>
      <c r="H66" s="29">
        <f t="shared" si="2"/>
        <v>0.011759259259259257</v>
      </c>
      <c r="I66" s="29">
        <f>F66-INDEX($F$4:$F$719,MATCH(D66,$D$4:$D$719,0))</f>
        <v>0.008402777777777773</v>
      </c>
    </row>
    <row r="67" spans="1:9" s="1" customFormat="1" ht="15" customHeight="1">
      <c r="A67" s="18">
        <v>64</v>
      </c>
      <c r="B67" s="47" t="s">
        <v>55</v>
      </c>
      <c r="C67" s="47" t="s">
        <v>56</v>
      </c>
      <c r="D67" s="48" t="s">
        <v>105</v>
      </c>
      <c r="E67" s="47" t="s">
        <v>108</v>
      </c>
      <c r="F67" s="52">
        <v>0.04269675925925926</v>
      </c>
      <c r="G67" s="28" t="str">
        <f t="shared" si="0"/>
        <v>5.05/km</v>
      </c>
      <c r="H67" s="29">
        <f t="shared" si="2"/>
        <v>0.011805555555555559</v>
      </c>
      <c r="I67" s="29">
        <f>F67-INDEX($F$4:$F$719,MATCH(D67,$D$4:$D$719,0))</f>
        <v>0.008842592592592596</v>
      </c>
    </row>
    <row r="68" spans="1:9" s="1" customFormat="1" ht="15" customHeight="1">
      <c r="A68" s="18">
        <v>65</v>
      </c>
      <c r="B68" s="47" t="s">
        <v>29</v>
      </c>
      <c r="C68" s="47" t="s">
        <v>30</v>
      </c>
      <c r="D68" s="48" t="s">
        <v>101</v>
      </c>
      <c r="E68" s="47" t="s">
        <v>103</v>
      </c>
      <c r="F68" s="52">
        <v>0.04271990740740741</v>
      </c>
      <c r="G68" s="28" t="str">
        <f t="shared" si="0"/>
        <v>5.05/km</v>
      </c>
      <c r="H68" s="29">
        <f aca="true" t="shared" si="3" ref="H68:H131">F68-$F$4</f>
        <v>0.011828703703703706</v>
      </c>
      <c r="I68" s="29">
        <f aca="true" t="shared" si="4" ref="I68:I131">F68-INDEX($F$4:$F$719,MATCH(D68,$D$4:$D$719,0))</f>
        <v>0.010752314814814819</v>
      </c>
    </row>
    <row r="69" spans="1:9" s="1" customFormat="1" ht="15" customHeight="1">
      <c r="A69" s="18">
        <v>66</v>
      </c>
      <c r="B69" s="47" t="s">
        <v>208</v>
      </c>
      <c r="C69" s="47" t="s">
        <v>209</v>
      </c>
      <c r="D69" s="48" t="s">
        <v>96</v>
      </c>
      <c r="E69" s="47" t="s">
        <v>341</v>
      </c>
      <c r="F69" s="52">
        <v>0.04273148148148148</v>
      </c>
      <c r="G69" s="28" t="str">
        <f aca="true" t="shared" si="5" ref="G69:G132">TEXT(INT((HOUR(F69)*3600+MINUTE(F69)*60+SECOND(F69))/$I$2/60),"0")&amp;"."&amp;TEXT(MOD((HOUR(F69)*3600+MINUTE(F69)*60+SECOND(F69))/$I$2,60),"00")&amp;"/km"</f>
        <v>5.05/km</v>
      </c>
      <c r="H69" s="29">
        <f t="shared" si="3"/>
        <v>0.01184027777777778</v>
      </c>
      <c r="I69" s="29">
        <f t="shared" si="4"/>
        <v>0.009837962962962958</v>
      </c>
    </row>
    <row r="70" spans="1:9" ht="15" customHeight="1">
      <c r="A70" s="18">
        <v>67</v>
      </c>
      <c r="B70" s="47" t="s">
        <v>37</v>
      </c>
      <c r="C70" s="47" t="s">
        <v>38</v>
      </c>
      <c r="D70" s="48" t="s">
        <v>101</v>
      </c>
      <c r="E70" s="47" t="s">
        <v>110</v>
      </c>
      <c r="F70" s="52">
        <v>0.04297453703703704</v>
      </c>
      <c r="G70" s="28" t="str">
        <f t="shared" si="5"/>
        <v>5.07/km</v>
      </c>
      <c r="H70" s="29">
        <f t="shared" si="3"/>
        <v>0.012083333333333338</v>
      </c>
      <c r="I70" s="29">
        <f t="shared" si="4"/>
        <v>0.011006944444444451</v>
      </c>
    </row>
    <row r="71" spans="1:9" ht="15" customHeight="1">
      <c r="A71" s="18">
        <v>68</v>
      </c>
      <c r="B71" s="47" t="s">
        <v>47</v>
      </c>
      <c r="C71" s="47" t="s">
        <v>48</v>
      </c>
      <c r="D71" s="48" t="s">
        <v>111</v>
      </c>
      <c r="E71" s="47" t="s">
        <v>110</v>
      </c>
      <c r="F71" s="52">
        <v>0.043009259259259254</v>
      </c>
      <c r="G71" s="28" t="str">
        <f t="shared" si="5"/>
        <v>5.07/km</v>
      </c>
      <c r="H71" s="29">
        <f t="shared" si="3"/>
        <v>0.012118055555555552</v>
      </c>
      <c r="I71" s="29">
        <f t="shared" si="4"/>
        <v>0.007673611111111103</v>
      </c>
    </row>
    <row r="72" spans="1:9" ht="15" customHeight="1">
      <c r="A72" s="18">
        <v>69</v>
      </c>
      <c r="B72" s="47" t="s">
        <v>68</v>
      </c>
      <c r="C72" s="47" t="s">
        <v>45</v>
      </c>
      <c r="D72" s="48" t="s">
        <v>107</v>
      </c>
      <c r="E72" s="47" t="s">
        <v>115</v>
      </c>
      <c r="F72" s="52">
        <v>0.04311342592592593</v>
      </c>
      <c r="G72" s="28" t="str">
        <f t="shared" si="5"/>
        <v>5.08/km</v>
      </c>
      <c r="H72" s="29">
        <f t="shared" si="3"/>
        <v>0.012222222222222228</v>
      </c>
      <c r="I72" s="29">
        <f t="shared" si="4"/>
        <v>0.008865740740740743</v>
      </c>
    </row>
    <row r="73" spans="1:9" ht="15" customHeight="1">
      <c r="A73" s="18">
        <v>70</v>
      </c>
      <c r="B73" s="47" t="s">
        <v>210</v>
      </c>
      <c r="C73" s="47" t="s">
        <v>211</v>
      </c>
      <c r="D73" s="48" t="s">
        <v>96</v>
      </c>
      <c r="E73" s="47" t="s">
        <v>342</v>
      </c>
      <c r="F73" s="52">
        <v>0.04314814814814815</v>
      </c>
      <c r="G73" s="28" t="str">
        <f t="shared" si="5"/>
        <v>5.08/km</v>
      </c>
      <c r="H73" s="29">
        <f t="shared" si="3"/>
        <v>0.012256944444444449</v>
      </c>
      <c r="I73" s="29">
        <f t="shared" si="4"/>
        <v>0.010254629629629627</v>
      </c>
    </row>
    <row r="74" spans="1:9" ht="15" customHeight="1">
      <c r="A74" s="18">
        <v>71</v>
      </c>
      <c r="B74" s="47" t="s">
        <v>212</v>
      </c>
      <c r="C74" s="47" t="s">
        <v>12</v>
      </c>
      <c r="D74" s="48" t="s">
        <v>101</v>
      </c>
      <c r="E74" s="47" t="s">
        <v>100</v>
      </c>
      <c r="F74" s="52">
        <v>0.04322916666666667</v>
      </c>
      <c r="G74" s="28" t="str">
        <f t="shared" si="5"/>
        <v>5.09/km</v>
      </c>
      <c r="H74" s="29">
        <f t="shared" si="3"/>
        <v>0.01233796296296297</v>
      </c>
      <c r="I74" s="29">
        <f t="shared" si="4"/>
        <v>0.011261574074074084</v>
      </c>
    </row>
    <row r="75" spans="1:9" ht="15" customHeight="1">
      <c r="A75" s="18">
        <v>72</v>
      </c>
      <c r="B75" s="47" t="s">
        <v>213</v>
      </c>
      <c r="C75" s="47" t="s">
        <v>135</v>
      </c>
      <c r="D75" s="48" t="s">
        <v>101</v>
      </c>
      <c r="E75" s="47" t="s">
        <v>108</v>
      </c>
      <c r="F75" s="52">
        <v>0.04327546296296297</v>
      </c>
      <c r="G75" s="28" t="str">
        <f t="shared" si="5"/>
        <v>5.09/km</v>
      </c>
      <c r="H75" s="29">
        <f t="shared" si="3"/>
        <v>0.012384259259259265</v>
      </c>
      <c r="I75" s="29">
        <f t="shared" si="4"/>
        <v>0.011307870370370378</v>
      </c>
    </row>
    <row r="76" spans="1:9" ht="15" customHeight="1">
      <c r="A76" s="18">
        <v>73</v>
      </c>
      <c r="B76" s="47" t="s">
        <v>214</v>
      </c>
      <c r="C76" s="47" t="s">
        <v>135</v>
      </c>
      <c r="D76" s="48" t="s">
        <v>96</v>
      </c>
      <c r="E76" s="47" t="s">
        <v>334</v>
      </c>
      <c r="F76" s="52">
        <v>0.04356481481481481</v>
      </c>
      <c r="G76" s="28" t="str">
        <f t="shared" si="5"/>
        <v>5.11/km</v>
      </c>
      <c r="H76" s="29">
        <f t="shared" si="3"/>
        <v>0.012673611111111111</v>
      </c>
      <c r="I76" s="29">
        <f t="shared" si="4"/>
        <v>0.01067129629629629</v>
      </c>
    </row>
    <row r="77" spans="1:9" ht="15" customHeight="1">
      <c r="A77" s="18">
        <v>74</v>
      </c>
      <c r="B77" s="47" t="s">
        <v>215</v>
      </c>
      <c r="C77" s="47" t="s">
        <v>216</v>
      </c>
      <c r="D77" s="48" t="s">
        <v>107</v>
      </c>
      <c r="E77" s="47" t="s">
        <v>116</v>
      </c>
      <c r="F77" s="52">
        <v>0.043599537037037034</v>
      </c>
      <c r="G77" s="28" t="str">
        <f t="shared" si="5"/>
        <v>5.11/km</v>
      </c>
      <c r="H77" s="29">
        <f t="shared" si="3"/>
        <v>0.012708333333333332</v>
      </c>
      <c r="I77" s="29">
        <f t="shared" si="4"/>
        <v>0.009351851851851847</v>
      </c>
    </row>
    <row r="78" spans="1:9" ht="15" customHeight="1">
      <c r="A78" s="18">
        <v>75</v>
      </c>
      <c r="B78" s="47" t="s">
        <v>217</v>
      </c>
      <c r="C78" s="47" t="s">
        <v>60</v>
      </c>
      <c r="D78" s="48" t="s">
        <v>105</v>
      </c>
      <c r="E78" s="47" t="s">
        <v>343</v>
      </c>
      <c r="F78" s="52">
        <v>0.04372685185185185</v>
      </c>
      <c r="G78" s="28" t="str">
        <f t="shared" si="5"/>
        <v>5.12/km</v>
      </c>
      <c r="H78" s="29">
        <f t="shared" si="3"/>
        <v>0.012835648148148148</v>
      </c>
      <c r="I78" s="29">
        <f t="shared" si="4"/>
        <v>0.009872685185185186</v>
      </c>
    </row>
    <row r="79" spans="1:9" ht="15" customHeight="1">
      <c r="A79" s="18">
        <v>76</v>
      </c>
      <c r="B79" s="47" t="s">
        <v>218</v>
      </c>
      <c r="C79" s="47" t="s">
        <v>25</v>
      </c>
      <c r="D79" s="48" t="s">
        <v>328</v>
      </c>
      <c r="E79" s="47" t="s">
        <v>332</v>
      </c>
      <c r="F79" s="52">
        <v>0.04378472222222222</v>
      </c>
      <c r="G79" s="28" t="str">
        <f t="shared" si="5"/>
        <v>5.13/km</v>
      </c>
      <c r="H79" s="29">
        <f t="shared" si="3"/>
        <v>0.012893518518518516</v>
      </c>
      <c r="I79" s="29">
        <f t="shared" si="4"/>
        <v>0.011377314814814812</v>
      </c>
    </row>
    <row r="80" spans="1:9" ht="15" customHeight="1">
      <c r="A80" s="18">
        <v>77</v>
      </c>
      <c r="B80" s="47" t="s">
        <v>219</v>
      </c>
      <c r="C80" s="47" t="s">
        <v>220</v>
      </c>
      <c r="D80" s="48" t="s">
        <v>101</v>
      </c>
      <c r="E80" s="47" t="s">
        <v>344</v>
      </c>
      <c r="F80" s="52">
        <v>0.04393518518518519</v>
      </c>
      <c r="G80" s="28" t="str">
        <f t="shared" si="5"/>
        <v>5.14/km</v>
      </c>
      <c r="H80" s="29">
        <f t="shared" si="3"/>
        <v>0.013043981481481486</v>
      </c>
      <c r="I80" s="29">
        <f t="shared" si="4"/>
        <v>0.011967592592592599</v>
      </c>
    </row>
    <row r="81" spans="1:9" ht="15" customHeight="1">
      <c r="A81" s="18">
        <v>78</v>
      </c>
      <c r="B81" s="47" t="s">
        <v>33</v>
      </c>
      <c r="C81" s="47" t="s">
        <v>34</v>
      </c>
      <c r="D81" s="48" t="s">
        <v>107</v>
      </c>
      <c r="E81" s="47" t="s">
        <v>106</v>
      </c>
      <c r="F81" s="52">
        <v>0.04400462962962962</v>
      </c>
      <c r="G81" s="28" t="str">
        <f t="shared" si="5"/>
        <v>5.14/km</v>
      </c>
      <c r="H81" s="29">
        <f t="shared" si="3"/>
        <v>0.01311342592592592</v>
      </c>
      <c r="I81" s="29">
        <f t="shared" si="4"/>
        <v>0.009756944444444436</v>
      </c>
    </row>
    <row r="82" spans="1:9" ht="15" customHeight="1">
      <c r="A82" s="18">
        <v>79</v>
      </c>
      <c r="B82" s="47" t="s">
        <v>94</v>
      </c>
      <c r="C82" s="47" t="s">
        <v>95</v>
      </c>
      <c r="D82" s="48" t="s">
        <v>96</v>
      </c>
      <c r="E82" s="47" t="s">
        <v>122</v>
      </c>
      <c r="F82" s="52">
        <v>0.04403935185185185</v>
      </c>
      <c r="G82" s="28" t="str">
        <f t="shared" si="5"/>
        <v>5.14/km</v>
      </c>
      <c r="H82" s="29">
        <f t="shared" si="3"/>
        <v>0.013148148148148148</v>
      </c>
      <c r="I82" s="29">
        <f t="shared" si="4"/>
        <v>0.011145833333333327</v>
      </c>
    </row>
    <row r="83" spans="1:9" ht="15" customHeight="1">
      <c r="A83" s="18">
        <v>80</v>
      </c>
      <c r="B83" s="47" t="s">
        <v>221</v>
      </c>
      <c r="C83" s="47" t="s">
        <v>88</v>
      </c>
      <c r="D83" s="48" t="s">
        <v>345</v>
      </c>
      <c r="E83" s="47" t="s">
        <v>344</v>
      </c>
      <c r="F83" s="52">
        <v>0.0440625</v>
      </c>
      <c r="G83" s="28" t="str">
        <f t="shared" si="5"/>
        <v>5.15/km</v>
      </c>
      <c r="H83" s="29">
        <f t="shared" si="3"/>
        <v>0.013171296296296296</v>
      </c>
      <c r="I83" s="29">
        <f t="shared" si="4"/>
        <v>0</v>
      </c>
    </row>
    <row r="84" spans="1:9" ht="15" customHeight="1">
      <c r="A84" s="18">
        <v>81</v>
      </c>
      <c r="B84" s="47" t="s">
        <v>222</v>
      </c>
      <c r="C84" s="47" t="s">
        <v>125</v>
      </c>
      <c r="D84" s="48" t="s">
        <v>105</v>
      </c>
      <c r="E84" s="47" t="s">
        <v>112</v>
      </c>
      <c r="F84" s="52">
        <v>0.04431712962962963</v>
      </c>
      <c r="G84" s="28" t="str">
        <f t="shared" si="5"/>
        <v>5.16/km</v>
      </c>
      <c r="H84" s="29">
        <f t="shared" si="3"/>
        <v>0.013425925925925928</v>
      </c>
      <c r="I84" s="29">
        <f t="shared" si="4"/>
        <v>0.010462962962962966</v>
      </c>
    </row>
    <row r="85" spans="1:9" ht="15" customHeight="1">
      <c r="A85" s="18">
        <v>82</v>
      </c>
      <c r="B85" s="47" t="s">
        <v>223</v>
      </c>
      <c r="C85" s="47" t="s">
        <v>224</v>
      </c>
      <c r="D85" s="48" t="s">
        <v>101</v>
      </c>
      <c r="E85" s="47" t="s">
        <v>110</v>
      </c>
      <c r="F85" s="52">
        <v>0.04434027777777778</v>
      </c>
      <c r="G85" s="28" t="str">
        <f t="shared" si="5"/>
        <v>5.17/km</v>
      </c>
      <c r="H85" s="29">
        <f t="shared" si="3"/>
        <v>0.013449074074074075</v>
      </c>
      <c r="I85" s="29">
        <f t="shared" si="4"/>
        <v>0.012372685185185188</v>
      </c>
    </row>
    <row r="86" spans="1:9" ht="15" customHeight="1">
      <c r="A86" s="18">
        <v>83</v>
      </c>
      <c r="B86" s="47" t="s">
        <v>225</v>
      </c>
      <c r="C86" s="47" t="s">
        <v>35</v>
      </c>
      <c r="D86" s="48" t="s">
        <v>333</v>
      </c>
      <c r="E86" s="47" t="s">
        <v>346</v>
      </c>
      <c r="F86" s="52">
        <v>0.04439814814814815</v>
      </c>
      <c r="G86" s="28" t="str">
        <f t="shared" si="5"/>
        <v>5.17/km</v>
      </c>
      <c r="H86" s="29">
        <f t="shared" si="3"/>
        <v>0.01350694444444445</v>
      </c>
      <c r="I86" s="29">
        <f t="shared" si="4"/>
        <v>0.008194444444444449</v>
      </c>
    </row>
    <row r="87" spans="1:9" ht="15" customHeight="1">
      <c r="A87" s="18">
        <v>84</v>
      </c>
      <c r="B87" s="47" t="s">
        <v>226</v>
      </c>
      <c r="C87" s="47" t="s">
        <v>227</v>
      </c>
      <c r="D87" s="48" t="s">
        <v>101</v>
      </c>
      <c r="E87" s="47" t="s">
        <v>116</v>
      </c>
      <c r="F87" s="52">
        <v>0.04459490740740741</v>
      </c>
      <c r="G87" s="28" t="str">
        <f t="shared" si="5"/>
        <v>5.18/km</v>
      </c>
      <c r="H87" s="29">
        <f t="shared" si="3"/>
        <v>0.013703703703703708</v>
      </c>
      <c r="I87" s="29">
        <f t="shared" si="4"/>
        <v>0.01262731481481482</v>
      </c>
    </row>
    <row r="88" spans="1:9" ht="15" customHeight="1">
      <c r="A88" s="18">
        <v>85</v>
      </c>
      <c r="B88" s="47" t="s">
        <v>165</v>
      </c>
      <c r="C88" s="47" t="s">
        <v>17</v>
      </c>
      <c r="D88" s="48" t="s">
        <v>107</v>
      </c>
      <c r="E88" s="47" t="s">
        <v>110</v>
      </c>
      <c r="F88" s="52">
        <v>0.04466435185185185</v>
      </c>
      <c r="G88" s="28" t="str">
        <f t="shared" si="5"/>
        <v>5.19/km</v>
      </c>
      <c r="H88" s="29">
        <f t="shared" si="3"/>
        <v>0.013773148148148149</v>
      </c>
      <c r="I88" s="29">
        <f t="shared" si="4"/>
        <v>0.010416666666666664</v>
      </c>
    </row>
    <row r="89" spans="1:9" ht="15" customHeight="1">
      <c r="A89" s="18">
        <v>86</v>
      </c>
      <c r="B89" s="47" t="s">
        <v>228</v>
      </c>
      <c r="C89" s="47" t="s">
        <v>229</v>
      </c>
      <c r="D89" s="48" t="s">
        <v>328</v>
      </c>
      <c r="E89" s="47" t="s">
        <v>347</v>
      </c>
      <c r="F89" s="52">
        <v>0.044814814814814814</v>
      </c>
      <c r="G89" s="28" t="str">
        <f t="shared" si="5"/>
        <v>5.20/km</v>
      </c>
      <c r="H89" s="29">
        <f t="shared" si="3"/>
        <v>0.013923611111111112</v>
      </c>
      <c r="I89" s="29">
        <f t="shared" si="4"/>
        <v>0.012407407407407409</v>
      </c>
    </row>
    <row r="90" spans="1:9" ht="15" customHeight="1">
      <c r="A90" s="18">
        <v>87</v>
      </c>
      <c r="B90" s="47" t="s">
        <v>57</v>
      </c>
      <c r="C90" s="47" t="s">
        <v>58</v>
      </c>
      <c r="D90" s="48" t="s">
        <v>105</v>
      </c>
      <c r="E90" s="47" t="s">
        <v>114</v>
      </c>
      <c r="F90" s="52">
        <v>0.04493055555555556</v>
      </c>
      <c r="G90" s="28" t="str">
        <f t="shared" si="5"/>
        <v>5.21/km</v>
      </c>
      <c r="H90" s="29">
        <f t="shared" si="3"/>
        <v>0.014039351851851855</v>
      </c>
      <c r="I90" s="29">
        <f t="shared" si="4"/>
        <v>0.011076388888888893</v>
      </c>
    </row>
    <row r="91" spans="1:9" ht="15" customHeight="1">
      <c r="A91" s="18">
        <v>88</v>
      </c>
      <c r="B91" s="47" t="s">
        <v>230</v>
      </c>
      <c r="C91" s="47" t="s">
        <v>231</v>
      </c>
      <c r="D91" s="48" t="s">
        <v>105</v>
      </c>
      <c r="E91" s="47" t="s">
        <v>332</v>
      </c>
      <c r="F91" s="52">
        <v>0.044988425925925925</v>
      </c>
      <c r="G91" s="28" t="str">
        <f t="shared" si="5"/>
        <v>5.21/km</v>
      </c>
      <c r="H91" s="29">
        <f t="shared" si="3"/>
        <v>0.014097222222222223</v>
      </c>
      <c r="I91" s="29">
        <f t="shared" si="4"/>
        <v>0.01113425925925926</v>
      </c>
    </row>
    <row r="92" spans="1:9" ht="15" customHeight="1">
      <c r="A92" s="18">
        <v>89</v>
      </c>
      <c r="B92" s="47" t="s">
        <v>59</v>
      </c>
      <c r="C92" s="47" t="s">
        <v>60</v>
      </c>
      <c r="D92" s="48" t="s">
        <v>111</v>
      </c>
      <c r="E92" s="47" t="s">
        <v>115</v>
      </c>
      <c r="F92" s="52">
        <v>0.04501157407407407</v>
      </c>
      <c r="G92" s="28" t="str">
        <f t="shared" si="5"/>
        <v>5.21/km</v>
      </c>
      <c r="H92" s="29">
        <f t="shared" si="3"/>
        <v>0.01412037037037037</v>
      </c>
      <c r="I92" s="29">
        <f t="shared" si="4"/>
        <v>0.009675925925925921</v>
      </c>
    </row>
    <row r="93" spans="1:9" ht="15" customHeight="1">
      <c r="A93" s="18">
        <v>90</v>
      </c>
      <c r="B93" s="47" t="s">
        <v>232</v>
      </c>
      <c r="C93" s="47" t="s">
        <v>233</v>
      </c>
      <c r="D93" s="48" t="s">
        <v>105</v>
      </c>
      <c r="E93" s="47" t="s">
        <v>326</v>
      </c>
      <c r="F93" s="52">
        <v>0.04505787037037037</v>
      </c>
      <c r="G93" s="28" t="str">
        <f t="shared" si="5"/>
        <v>5.22/km</v>
      </c>
      <c r="H93" s="29">
        <f t="shared" si="3"/>
        <v>0.014166666666666671</v>
      </c>
      <c r="I93" s="29">
        <f t="shared" si="4"/>
        <v>0.011203703703703709</v>
      </c>
    </row>
    <row r="94" spans="1:9" ht="15" customHeight="1">
      <c r="A94" s="18">
        <v>91</v>
      </c>
      <c r="B94" s="47" t="s">
        <v>234</v>
      </c>
      <c r="C94" s="47" t="s">
        <v>235</v>
      </c>
      <c r="D94" s="48" t="s">
        <v>339</v>
      </c>
      <c r="E94" s="47" t="s">
        <v>108</v>
      </c>
      <c r="F94" s="52">
        <v>0.045162037037037035</v>
      </c>
      <c r="G94" s="28" t="str">
        <f t="shared" si="5"/>
        <v>5.22/km</v>
      </c>
      <c r="H94" s="29">
        <f t="shared" si="3"/>
        <v>0.014270833333333333</v>
      </c>
      <c r="I94" s="29">
        <f t="shared" si="4"/>
        <v>0.004849537037037034</v>
      </c>
    </row>
    <row r="95" spans="1:9" ht="15" customHeight="1">
      <c r="A95" s="18">
        <v>92</v>
      </c>
      <c r="B95" s="47" t="s">
        <v>169</v>
      </c>
      <c r="C95" s="47" t="s">
        <v>52</v>
      </c>
      <c r="D95" s="48" t="s">
        <v>96</v>
      </c>
      <c r="E95" s="47" t="s">
        <v>116</v>
      </c>
      <c r="F95" s="52">
        <v>0.04521990740740741</v>
      </c>
      <c r="G95" s="28" t="str">
        <f t="shared" si="5"/>
        <v>5.23/km</v>
      </c>
      <c r="H95" s="29">
        <f t="shared" si="3"/>
        <v>0.014328703703703708</v>
      </c>
      <c r="I95" s="29">
        <f t="shared" si="4"/>
        <v>0.012326388888888887</v>
      </c>
    </row>
    <row r="96" spans="1:9" ht="15" customHeight="1">
      <c r="A96" s="18">
        <v>93</v>
      </c>
      <c r="B96" s="47" t="s">
        <v>236</v>
      </c>
      <c r="C96" s="47" t="s">
        <v>65</v>
      </c>
      <c r="D96" s="48" t="s">
        <v>98</v>
      </c>
      <c r="E96" s="47" t="s">
        <v>100</v>
      </c>
      <c r="F96" s="52">
        <v>0.04538194444444444</v>
      </c>
      <c r="G96" s="28" t="str">
        <f t="shared" si="5"/>
        <v>5.24/km</v>
      </c>
      <c r="H96" s="29">
        <f t="shared" si="3"/>
        <v>0.014490740740740738</v>
      </c>
      <c r="I96" s="29">
        <f t="shared" si="4"/>
        <v>0.011817129629629622</v>
      </c>
    </row>
    <row r="97" spans="1:9" ht="15" customHeight="1">
      <c r="A97" s="18">
        <v>94</v>
      </c>
      <c r="B97" s="47" t="s">
        <v>69</v>
      </c>
      <c r="C97" s="47" t="s">
        <v>25</v>
      </c>
      <c r="D97" s="48" t="s">
        <v>101</v>
      </c>
      <c r="E97" s="47" t="s">
        <v>116</v>
      </c>
      <c r="F97" s="52">
        <v>0.045428240740740734</v>
      </c>
      <c r="G97" s="28" t="str">
        <f t="shared" si="5"/>
        <v>5.24/km</v>
      </c>
      <c r="H97" s="29">
        <f t="shared" si="3"/>
        <v>0.014537037037037032</v>
      </c>
      <c r="I97" s="29">
        <f t="shared" si="4"/>
        <v>0.013460648148148145</v>
      </c>
    </row>
    <row r="98" spans="1:9" ht="15" customHeight="1">
      <c r="A98" s="18">
        <v>95</v>
      </c>
      <c r="B98" s="47" t="s">
        <v>237</v>
      </c>
      <c r="C98" s="47" t="s">
        <v>126</v>
      </c>
      <c r="D98" s="48" t="s">
        <v>101</v>
      </c>
      <c r="E98" s="47" t="s">
        <v>348</v>
      </c>
      <c r="F98" s="52">
        <v>0.04570601851851852</v>
      </c>
      <c r="G98" s="28" t="str">
        <f t="shared" si="5"/>
        <v>5.26/km</v>
      </c>
      <c r="H98" s="29">
        <f t="shared" si="3"/>
        <v>0.014814814814814819</v>
      </c>
      <c r="I98" s="29">
        <f t="shared" si="4"/>
        <v>0.013738425925925932</v>
      </c>
    </row>
    <row r="99" spans="1:9" ht="15" customHeight="1">
      <c r="A99" s="18">
        <v>96</v>
      </c>
      <c r="B99" s="47" t="s">
        <v>26</v>
      </c>
      <c r="C99" s="47" t="s">
        <v>17</v>
      </c>
      <c r="D99" s="48" t="s">
        <v>101</v>
      </c>
      <c r="E99" s="47" t="s">
        <v>109</v>
      </c>
      <c r="F99" s="52">
        <v>0.04576388888888889</v>
      </c>
      <c r="G99" s="28" t="str">
        <f t="shared" si="5"/>
        <v>5.27/km</v>
      </c>
      <c r="H99" s="29">
        <f t="shared" si="3"/>
        <v>0.014872685185185187</v>
      </c>
      <c r="I99" s="29">
        <f t="shared" si="4"/>
        <v>0.0137962962962963</v>
      </c>
    </row>
    <row r="100" spans="1:9" ht="15" customHeight="1">
      <c r="A100" s="18">
        <v>97</v>
      </c>
      <c r="B100" s="47" t="s">
        <v>238</v>
      </c>
      <c r="C100" s="47" t="s">
        <v>239</v>
      </c>
      <c r="D100" s="48" t="s">
        <v>339</v>
      </c>
      <c r="E100" s="47" t="s">
        <v>108</v>
      </c>
      <c r="F100" s="52">
        <v>0.04579861111111111</v>
      </c>
      <c r="G100" s="28" t="str">
        <f t="shared" si="5"/>
        <v>5.27/km</v>
      </c>
      <c r="H100" s="29">
        <f t="shared" si="3"/>
        <v>0.014907407407407407</v>
      </c>
      <c r="I100" s="29">
        <f t="shared" si="4"/>
        <v>0.005486111111111108</v>
      </c>
    </row>
    <row r="101" spans="1:9" ht="15" customHeight="1">
      <c r="A101" s="18">
        <v>98</v>
      </c>
      <c r="B101" s="47" t="s">
        <v>92</v>
      </c>
      <c r="C101" s="47" t="s">
        <v>93</v>
      </c>
      <c r="D101" s="48" t="s">
        <v>101</v>
      </c>
      <c r="E101" s="47" t="s">
        <v>122</v>
      </c>
      <c r="F101" s="52">
        <v>0.04586805555555556</v>
      </c>
      <c r="G101" s="28" t="str">
        <f t="shared" si="5"/>
        <v>5.28/km</v>
      </c>
      <c r="H101" s="29">
        <f t="shared" si="3"/>
        <v>0.014976851851851856</v>
      </c>
      <c r="I101" s="29">
        <f t="shared" si="4"/>
        <v>0.013900462962962969</v>
      </c>
    </row>
    <row r="102" spans="1:9" ht="15" customHeight="1">
      <c r="A102" s="18">
        <v>99</v>
      </c>
      <c r="B102" s="47" t="s">
        <v>240</v>
      </c>
      <c r="C102" s="47" t="s">
        <v>241</v>
      </c>
      <c r="D102" s="48" t="s">
        <v>101</v>
      </c>
      <c r="E102" s="47" t="s">
        <v>344</v>
      </c>
      <c r="F102" s="52">
        <v>0.04604166666666667</v>
      </c>
      <c r="G102" s="28" t="str">
        <f t="shared" si="5"/>
        <v>5.29/km</v>
      </c>
      <c r="H102" s="29">
        <f t="shared" si="3"/>
        <v>0.015150462962962966</v>
      </c>
      <c r="I102" s="29">
        <f t="shared" si="4"/>
        <v>0.014074074074074079</v>
      </c>
    </row>
    <row r="103" spans="1:9" ht="15" customHeight="1">
      <c r="A103" s="18">
        <v>100</v>
      </c>
      <c r="B103" s="47" t="s">
        <v>130</v>
      </c>
      <c r="C103" s="47" t="s">
        <v>134</v>
      </c>
      <c r="D103" s="48" t="s">
        <v>107</v>
      </c>
      <c r="E103" s="47" t="s">
        <v>113</v>
      </c>
      <c r="F103" s="52">
        <v>0.04614583333333333</v>
      </c>
      <c r="G103" s="28" t="str">
        <f t="shared" si="5"/>
        <v>5.30/km</v>
      </c>
      <c r="H103" s="29">
        <f t="shared" si="3"/>
        <v>0.015254629629629628</v>
      </c>
      <c r="I103" s="29">
        <f t="shared" si="4"/>
        <v>0.011898148148148144</v>
      </c>
    </row>
    <row r="104" spans="1:9" ht="15" customHeight="1">
      <c r="A104" s="18">
        <v>101</v>
      </c>
      <c r="B104" s="47" t="s">
        <v>242</v>
      </c>
      <c r="C104" s="47" t="s">
        <v>19</v>
      </c>
      <c r="D104" s="48" t="s">
        <v>96</v>
      </c>
      <c r="E104" s="47" t="s">
        <v>349</v>
      </c>
      <c r="F104" s="52">
        <v>0.04631944444444444</v>
      </c>
      <c r="G104" s="28" t="str">
        <f t="shared" si="5"/>
        <v>5.31/km</v>
      </c>
      <c r="H104" s="29">
        <f t="shared" si="3"/>
        <v>0.015428240740740739</v>
      </c>
      <c r="I104" s="29">
        <f t="shared" si="4"/>
        <v>0.013425925925925918</v>
      </c>
    </row>
    <row r="105" spans="1:9" ht="15" customHeight="1">
      <c r="A105" s="18">
        <v>102</v>
      </c>
      <c r="B105" s="47" t="s">
        <v>243</v>
      </c>
      <c r="C105" s="47" t="s">
        <v>244</v>
      </c>
      <c r="D105" s="48" t="s">
        <v>339</v>
      </c>
      <c r="E105" s="47" t="s">
        <v>104</v>
      </c>
      <c r="F105" s="52">
        <v>0.04662037037037037</v>
      </c>
      <c r="G105" s="28" t="str">
        <f t="shared" si="5"/>
        <v>5.33/km</v>
      </c>
      <c r="H105" s="29">
        <f t="shared" si="3"/>
        <v>0.015729166666666666</v>
      </c>
      <c r="I105" s="29">
        <f t="shared" si="4"/>
        <v>0.0063078703703703665</v>
      </c>
    </row>
    <row r="106" spans="1:9" ht="15" customHeight="1">
      <c r="A106" s="18">
        <v>103</v>
      </c>
      <c r="B106" s="47" t="s">
        <v>245</v>
      </c>
      <c r="C106" s="47" t="s">
        <v>51</v>
      </c>
      <c r="D106" s="48" t="s">
        <v>101</v>
      </c>
      <c r="E106" s="47" t="s">
        <v>116</v>
      </c>
      <c r="F106" s="52">
        <v>0.046655092592592595</v>
      </c>
      <c r="G106" s="28" t="str">
        <f t="shared" si="5"/>
        <v>5.33/km</v>
      </c>
      <c r="H106" s="29">
        <f t="shared" si="3"/>
        <v>0.015763888888888893</v>
      </c>
      <c r="I106" s="29">
        <f t="shared" si="4"/>
        <v>0.014687500000000006</v>
      </c>
    </row>
    <row r="107" spans="1:9" ht="15" customHeight="1">
      <c r="A107" s="18">
        <v>104</v>
      </c>
      <c r="B107" s="47" t="s">
        <v>246</v>
      </c>
      <c r="C107" s="47" t="s">
        <v>126</v>
      </c>
      <c r="D107" s="48" t="s">
        <v>101</v>
      </c>
      <c r="E107" s="47" t="s">
        <v>350</v>
      </c>
      <c r="F107" s="52">
        <v>0.04675925925925926</v>
      </c>
      <c r="G107" s="28" t="str">
        <f t="shared" si="5"/>
        <v>5.34/km</v>
      </c>
      <c r="H107" s="29">
        <f t="shared" si="3"/>
        <v>0.015868055555555555</v>
      </c>
      <c r="I107" s="29">
        <f t="shared" si="4"/>
        <v>0.014791666666666668</v>
      </c>
    </row>
    <row r="108" spans="1:9" ht="15" customHeight="1">
      <c r="A108" s="18">
        <v>105</v>
      </c>
      <c r="B108" s="47" t="s">
        <v>247</v>
      </c>
      <c r="C108" s="47" t="s">
        <v>25</v>
      </c>
      <c r="D108" s="48" t="s">
        <v>101</v>
      </c>
      <c r="E108" s="47" t="s">
        <v>351</v>
      </c>
      <c r="F108" s="52">
        <v>0.04680555555555555</v>
      </c>
      <c r="G108" s="28" t="str">
        <f t="shared" si="5"/>
        <v>5.34/km</v>
      </c>
      <c r="H108" s="29">
        <f t="shared" si="3"/>
        <v>0.01591435185185185</v>
      </c>
      <c r="I108" s="29">
        <f t="shared" si="4"/>
        <v>0.014837962962962963</v>
      </c>
    </row>
    <row r="109" spans="1:9" ht="15" customHeight="1">
      <c r="A109" s="18">
        <v>106</v>
      </c>
      <c r="B109" s="47" t="s">
        <v>248</v>
      </c>
      <c r="C109" s="47" t="s">
        <v>52</v>
      </c>
      <c r="D109" s="48" t="s">
        <v>328</v>
      </c>
      <c r="E109" s="47" t="s">
        <v>352</v>
      </c>
      <c r="F109" s="52">
        <v>0.0471875</v>
      </c>
      <c r="G109" s="28" t="str">
        <f t="shared" si="5"/>
        <v>5.37/km</v>
      </c>
      <c r="H109" s="29">
        <f t="shared" si="3"/>
        <v>0.0162962962962963</v>
      </c>
      <c r="I109" s="29">
        <f t="shared" si="4"/>
        <v>0.014780092592592595</v>
      </c>
    </row>
    <row r="110" spans="1:9" ht="15" customHeight="1">
      <c r="A110" s="18">
        <v>107</v>
      </c>
      <c r="B110" s="47" t="s">
        <v>137</v>
      </c>
      <c r="C110" s="47" t="s">
        <v>19</v>
      </c>
      <c r="D110" s="48" t="s">
        <v>96</v>
      </c>
      <c r="E110" s="47" t="s">
        <v>347</v>
      </c>
      <c r="F110" s="52">
        <v>0.0474537037037037</v>
      </c>
      <c r="G110" s="28" t="str">
        <f t="shared" si="5"/>
        <v>5.39/km</v>
      </c>
      <c r="H110" s="29">
        <f t="shared" si="3"/>
        <v>0.016562499999999997</v>
      </c>
      <c r="I110" s="29">
        <f t="shared" si="4"/>
        <v>0.014560185185185176</v>
      </c>
    </row>
    <row r="111" spans="1:9" ht="15" customHeight="1">
      <c r="A111" s="18">
        <v>108</v>
      </c>
      <c r="B111" s="47" t="s">
        <v>66</v>
      </c>
      <c r="C111" s="47" t="s">
        <v>67</v>
      </c>
      <c r="D111" s="48" t="s">
        <v>105</v>
      </c>
      <c r="E111" s="47" t="s">
        <v>114</v>
      </c>
      <c r="F111" s="52">
        <v>0.04778935185185185</v>
      </c>
      <c r="G111" s="28" t="str">
        <f t="shared" si="5"/>
        <v>5.41/km</v>
      </c>
      <c r="H111" s="29">
        <f t="shared" si="3"/>
        <v>0.016898148148148145</v>
      </c>
      <c r="I111" s="29">
        <f t="shared" si="4"/>
        <v>0.013935185185185182</v>
      </c>
    </row>
    <row r="112" spans="1:9" ht="15" customHeight="1">
      <c r="A112" s="18">
        <v>109</v>
      </c>
      <c r="B112" s="47" t="s">
        <v>249</v>
      </c>
      <c r="C112" s="47" t="s">
        <v>250</v>
      </c>
      <c r="D112" s="48" t="s">
        <v>353</v>
      </c>
      <c r="E112" s="47" t="s">
        <v>102</v>
      </c>
      <c r="F112" s="52">
        <v>0.04787037037037037</v>
      </c>
      <c r="G112" s="28" t="str">
        <f t="shared" si="5"/>
        <v>5.42/km</v>
      </c>
      <c r="H112" s="29">
        <f t="shared" si="3"/>
        <v>0.016979166666666667</v>
      </c>
      <c r="I112" s="29">
        <f t="shared" si="4"/>
        <v>0</v>
      </c>
    </row>
    <row r="113" spans="1:9" ht="15" customHeight="1">
      <c r="A113" s="18">
        <v>110</v>
      </c>
      <c r="B113" s="47" t="s">
        <v>251</v>
      </c>
      <c r="C113" s="47" t="s">
        <v>252</v>
      </c>
      <c r="D113" s="48" t="s">
        <v>111</v>
      </c>
      <c r="E113" s="47" t="s">
        <v>332</v>
      </c>
      <c r="F113" s="52">
        <v>0.04791666666666666</v>
      </c>
      <c r="G113" s="28" t="str">
        <f t="shared" si="5"/>
        <v>5.42/km</v>
      </c>
      <c r="H113" s="29">
        <f t="shared" si="3"/>
        <v>0.01702546296296296</v>
      </c>
      <c r="I113" s="29">
        <f t="shared" si="4"/>
        <v>0.012581018518518512</v>
      </c>
    </row>
    <row r="114" spans="1:9" ht="15" customHeight="1">
      <c r="A114" s="18">
        <v>111</v>
      </c>
      <c r="B114" s="47" t="s">
        <v>253</v>
      </c>
      <c r="C114" s="47" t="s">
        <v>76</v>
      </c>
      <c r="D114" s="48" t="s">
        <v>111</v>
      </c>
      <c r="E114" s="47" t="s">
        <v>332</v>
      </c>
      <c r="F114" s="52">
        <v>0.04798611111111111</v>
      </c>
      <c r="G114" s="28" t="str">
        <f t="shared" si="5"/>
        <v>5.43/km</v>
      </c>
      <c r="H114" s="29">
        <f t="shared" si="3"/>
        <v>0.01709490740740741</v>
      </c>
      <c r="I114" s="29">
        <f t="shared" si="4"/>
        <v>0.01265046296296296</v>
      </c>
    </row>
    <row r="115" spans="1:9" ht="15" customHeight="1">
      <c r="A115" s="18">
        <v>112</v>
      </c>
      <c r="B115" s="47" t="s">
        <v>254</v>
      </c>
      <c r="C115" s="47" t="s">
        <v>255</v>
      </c>
      <c r="D115" s="48" t="s">
        <v>107</v>
      </c>
      <c r="E115" s="47" t="s">
        <v>104</v>
      </c>
      <c r="F115" s="52">
        <v>0.04800925925925926</v>
      </c>
      <c r="G115" s="28" t="str">
        <f t="shared" si="5"/>
        <v>5.43/km</v>
      </c>
      <c r="H115" s="29">
        <f t="shared" si="3"/>
        <v>0.017118055555555556</v>
      </c>
      <c r="I115" s="29">
        <f t="shared" si="4"/>
        <v>0.013761574074074072</v>
      </c>
    </row>
    <row r="116" spans="1:9" ht="15" customHeight="1">
      <c r="A116" s="18">
        <v>113</v>
      </c>
      <c r="B116" s="47" t="s">
        <v>256</v>
      </c>
      <c r="C116" s="47" t="s">
        <v>132</v>
      </c>
      <c r="D116" s="48" t="s">
        <v>107</v>
      </c>
      <c r="E116" s="47" t="s">
        <v>350</v>
      </c>
      <c r="F116" s="52">
        <v>0.04802083333333334</v>
      </c>
      <c r="G116" s="28" t="str">
        <f t="shared" si="5"/>
        <v>5.43/km</v>
      </c>
      <c r="H116" s="29">
        <f t="shared" si="3"/>
        <v>0.017129629629629637</v>
      </c>
      <c r="I116" s="29">
        <f t="shared" si="4"/>
        <v>0.013773148148148152</v>
      </c>
    </row>
    <row r="117" spans="1:9" ht="15" customHeight="1">
      <c r="A117" s="18">
        <v>114</v>
      </c>
      <c r="B117" s="47" t="s">
        <v>257</v>
      </c>
      <c r="C117" s="47" t="s">
        <v>258</v>
      </c>
      <c r="D117" s="48" t="s">
        <v>111</v>
      </c>
      <c r="E117" s="47" t="s">
        <v>112</v>
      </c>
      <c r="F117" s="52">
        <v>0.04810185185185185</v>
      </c>
      <c r="G117" s="28" t="str">
        <f t="shared" si="5"/>
        <v>5.43/km</v>
      </c>
      <c r="H117" s="29">
        <f t="shared" si="3"/>
        <v>0.017210648148148145</v>
      </c>
      <c r="I117" s="29">
        <f t="shared" si="4"/>
        <v>0.012766203703703696</v>
      </c>
    </row>
    <row r="118" spans="1:9" ht="15" customHeight="1">
      <c r="A118" s="18">
        <v>115</v>
      </c>
      <c r="B118" s="47" t="s">
        <v>259</v>
      </c>
      <c r="C118" s="47" t="s">
        <v>260</v>
      </c>
      <c r="D118" s="48" t="s">
        <v>339</v>
      </c>
      <c r="E118" s="47" t="s">
        <v>350</v>
      </c>
      <c r="F118" s="52">
        <v>0.048240740740740744</v>
      </c>
      <c r="G118" s="28" t="str">
        <f t="shared" si="5"/>
        <v>5.44/km</v>
      </c>
      <c r="H118" s="29">
        <f t="shared" si="3"/>
        <v>0.017349537037037042</v>
      </c>
      <c r="I118" s="29">
        <f t="shared" si="4"/>
        <v>0.007928240740740743</v>
      </c>
    </row>
    <row r="119" spans="1:9" ht="15" customHeight="1">
      <c r="A119" s="18">
        <v>116</v>
      </c>
      <c r="B119" s="47" t="s">
        <v>261</v>
      </c>
      <c r="C119" s="47" t="s">
        <v>36</v>
      </c>
      <c r="D119" s="48" t="s">
        <v>96</v>
      </c>
      <c r="E119" s="47" t="s">
        <v>351</v>
      </c>
      <c r="F119" s="52">
        <v>0.04844907407407408</v>
      </c>
      <c r="G119" s="28" t="str">
        <f t="shared" si="5"/>
        <v>5.46/km</v>
      </c>
      <c r="H119" s="29">
        <f t="shared" si="3"/>
        <v>0.01755787037037038</v>
      </c>
      <c r="I119" s="29">
        <f t="shared" si="4"/>
        <v>0.015555555555555559</v>
      </c>
    </row>
    <row r="120" spans="1:9" ht="15" customHeight="1">
      <c r="A120" s="18">
        <v>117</v>
      </c>
      <c r="B120" s="47" t="s">
        <v>262</v>
      </c>
      <c r="C120" s="47" t="s">
        <v>45</v>
      </c>
      <c r="D120" s="48" t="s">
        <v>111</v>
      </c>
      <c r="E120" s="47" t="s">
        <v>123</v>
      </c>
      <c r="F120" s="52">
        <v>0.04847222222222222</v>
      </c>
      <c r="G120" s="28" t="str">
        <f t="shared" si="5"/>
        <v>5.46/km</v>
      </c>
      <c r="H120" s="29">
        <f t="shared" si="3"/>
        <v>0.01758101851851852</v>
      </c>
      <c r="I120" s="29">
        <f t="shared" si="4"/>
        <v>0.013136574074074071</v>
      </c>
    </row>
    <row r="121" spans="1:9" ht="15" customHeight="1">
      <c r="A121" s="18">
        <v>118</v>
      </c>
      <c r="B121" s="47" t="s">
        <v>263</v>
      </c>
      <c r="C121" s="47" t="s">
        <v>25</v>
      </c>
      <c r="D121" s="48" t="s">
        <v>325</v>
      </c>
      <c r="E121" s="47" t="s">
        <v>108</v>
      </c>
      <c r="F121" s="52">
        <v>0.04877314814814815</v>
      </c>
      <c r="G121" s="28" t="str">
        <f t="shared" si="5"/>
        <v>5.48/km</v>
      </c>
      <c r="H121" s="29">
        <f t="shared" si="3"/>
        <v>0.017881944444444447</v>
      </c>
      <c r="I121" s="29">
        <f t="shared" si="4"/>
        <v>0.017881944444444447</v>
      </c>
    </row>
    <row r="122" spans="1:9" ht="15" customHeight="1">
      <c r="A122" s="18">
        <v>119</v>
      </c>
      <c r="B122" s="47" t="s">
        <v>264</v>
      </c>
      <c r="C122" s="47" t="s">
        <v>265</v>
      </c>
      <c r="D122" s="48" t="s">
        <v>354</v>
      </c>
      <c r="E122" s="47" t="s">
        <v>121</v>
      </c>
      <c r="F122" s="52">
        <v>0.048900462962962965</v>
      </c>
      <c r="G122" s="28" t="str">
        <f t="shared" si="5"/>
        <v>5.49/km</v>
      </c>
      <c r="H122" s="29">
        <f t="shared" si="3"/>
        <v>0.018009259259259263</v>
      </c>
      <c r="I122" s="29">
        <f t="shared" si="4"/>
        <v>0</v>
      </c>
    </row>
    <row r="123" spans="1:9" ht="15" customHeight="1">
      <c r="A123" s="18">
        <v>120</v>
      </c>
      <c r="B123" s="47" t="s">
        <v>266</v>
      </c>
      <c r="C123" s="47" t="s">
        <v>267</v>
      </c>
      <c r="D123" s="48" t="s">
        <v>354</v>
      </c>
      <c r="E123" s="47" t="s">
        <v>121</v>
      </c>
      <c r="F123" s="52">
        <v>0.0490625</v>
      </c>
      <c r="G123" s="28" t="str">
        <f t="shared" si="5"/>
        <v>5.50/km</v>
      </c>
      <c r="H123" s="29">
        <f t="shared" si="3"/>
        <v>0.0181712962962963</v>
      </c>
      <c r="I123" s="29">
        <f t="shared" si="4"/>
        <v>0.00016203703703703692</v>
      </c>
    </row>
    <row r="124" spans="1:9" ht="15" customHeight="1">
      <c r="A124" s="18">
        <v>121</v>
      </c>
      <c r="B124" s="47" t="s">
        <v>268</v>
      </c>
      <c r="C124" s="47" t="s">
        <v>269</v>
      </c>
      <c r="D124" s="48" t="s">
        <v>339</v>
      </c>
      <c r="E124" s="47" t="s">
        <v>334</v>
      </c>
      <c r="F124" s="52">
        <v>0.049247685185185186</v>
      </c>
      <c r="G124" s="28" t="str">
        <f t="shared" si="5"/>
        <v>5.52/km</v>
      </c>
      <c r="H124" s="29">
        <f t="shared" si="3"/>
        <v>0.018356481481481484</v>
      </c>
      <c r="I124" s="29">
        <f t="shared" si="4"/>
        <v>0.008935185185185185</v>
      </c>
    </row>
    <row r="125" spans="1:9" ht="15" customHeight="1">
      <c r="A125" s="18">
        <v>122</v>
      </c>
      <c r="B125" s="47" t="s">
        <v>270</v>
      </c>
      <c r="C125" s="47" t="s">
        <v>93</v>
      </c>
      <c r="D125" s="48" t="s">
        <v>105</v>
      </c>
      <c r="E125" s="47" t="s">
        <v>334</v>
      </c>
      <c r="F125" s="52">
        <v>0.04925925925925926</v>
      </c>
      <c r="G125" s="28" t="str">
        <f t="shared" si="5"/>
        <v>5.52/km</v>
      </c>
      <c r="H125" s="29">
        <f t="shared" si="3"/>
        <v>0.018368055555555558</v>
      </c>
      <c r="I125" s="29">
        <f t="shared" si="4"/>
        <v>0.015405092592592595</v>
      </c>
    </row>
    <row r="126" spans="1:9" ht="15" customHeight="1">
      <c r="A126" s="18">
        <v>123</v>
      </c>
      <c r="B126" s="47" t="s">
        <v>271</v>
      </c>
      <c r="C126" s="47" t="s">
        <v>136</v>
      </c>
      <c r="D126" s="48" t="s">
        <v>354</v>
      </c>
      <c r="E126" s="47" t="s">
        <v>116</v>
      </c>
      <c r="F126" s="52">
        <v>0.04976851851851852</v>
      </c>
      <c r="G126" s="28" t="str">
        <f t="shared" si="5"/>
        <v>5.55/km</v>
      </c>
      <c r="H126" s="29">
        <f t="shared" si="3"/>
        <v>0.018877314814814816</v>
      </c>
      <c r="I126" s="29">
        <f t="shared" si="4"/>
        <v>0.0008680555555555525</v>
      </c>
    </row>
    <row r="127" spans="1:9" ht="15" customHeight="1">
      <c r="A127" s="18">
        <v>124</v>
      </c>
      <c r="B127" s="47" t="s">
        <v>272</v>
      </c>
      <c r="C127" s="47" t="s">
        <v>50</v>
      </c>
      <c r="D127" s="48" t="s">
        <v>98</v>
      </c>
      <c r="E127" s="47" t="s">
        <v>104</v>
      </c>
      <c r="F127" s="52">
        <v>0.04987268518518518</v>
      </c>
      <c r="G127" s="28" t="str">
        <f t="shared" si="5"/>
        <v>5.56/km</v>
      </c>
      <c r="H127" s="29">
        <f t="shared" si="3"/>
        <v>0.018981481481481478</v>
      </c>
      <c r="I127" s="29">
        <f t="shared" si="4"/>
        <v>0.01630787037037036</v>
      </c>
    </row>
    <row r="128" spans="1:9" ht="15" customHeight="1">
      <c r="A128" s="18">
        <v>125</v>
      </c>
      <c r="B128" s="47" t="s">
        <v>273</v>
      </c>
      <c r="C128" s="47" t="s">
        <v>45</v>
      </c>
      <c r="D128" s="48" t="s">
        <v>101</v>
      </c>
      <c r="E128" s="47" t="s">
        <v>108</v>
      </c>
      <c r="F128" s="52">
        <v>0.04988425925925926</v>
      </c>
      <c r="G128" s="28" t="str">
        <f t="shared" si="5"/>
        <v>5.56/km</v>
      </c>
      <c r="H128" s="29">
        <f t="shared" si="3"/>
        <v>0.018993055555555558</v>
      </c>
      <c r="I128" s="29">
        <f t="shared" si="4"/>
        <v>0.01791666666666667</v>
      </c>
    </row>
    <row r="129" spans="1:9" ht="15" customHeight="1">
      <c r="A129" s="18">
        <v>126</v>
      </c>
      <c r="B129" s="47" t="s">
        <v>274</v>
      </c>
      <c r="C129" s="47" t="s">
        <v>82</v>
      </c>
      <c r="D129" s="48" t="s">
        <v>96</v>
      </c>
      <c r="E129" s="47" t="s">
        <v>102</v>
      </c>
      <c r="F129" s="52">
        <v>0.05101851851851852</v>
      </c>
      <c r="G129" s="28" t="str">
        <f t="shared" si="5"/>
        <v>6.04/km</v>
      </c>
      <c r="H129" s="29">
        <f t="shared" si="3"/>
        <v>0.020127314814814817</v>
      </c>
      <c r="I129" s="29">
        <f t="shared" si="4"/>
        <v>0.018124999999999995</v>
      </c>
    </row>
    <row r="130" spans="1:9" ht="15" customHeight="1">
      <c r="A130" s="18">
        <v>127</v>
      </c>
      <c r="B130" s="47" t="s">
        <v>275</v>
      </c>
      <c r="C130" s="47" t="s">
        <v>276</v>
      </c>
      <c r="D130" s="48" t="s">
        <v>105</v>
      </c>
      <c r="E130" s="47" t="s">
        <v>108</v>
      </c>
      <c r="F130" s="52">
        <v>0.051388888888888894</v>
      </c>
      <c r="G130" s="28" t="str">
        <f t="shared" si="5"/>
        <v>6.07/km</v>
      </c>
      <c r="H130" s="29">
        <f t="shared" si="3"/>
        <v>0.02049768518518519</v>
      </c>
      <c r="I130" s="29">
        <f t="shared" si="4"/>
        <v>0.01753472222222223</v>
      </c>
    </row>
    <row r="131" spans="1:9" ht="15" customHeight="1">
      <c r="A131" s="18">
        <v>128</v>
      </c>
      <c r="B131" s="47" t="s">
        <v>277</v>
      </c>
      <c r="C131" s="47" t="s">
        <v>278</v>
      </c>
      <c r="D131" s="48" t="s">
        <v>111</v>
      </c>
      <c r="E131" s="47" t="s">
        <v>326</v>
      </c>
      <c r="F131" s="52">
        <v>0.051736111111111115</v>
      </c>
      <c r="G131" s="28" t="str">
        <f t="shared" si="5"/>
        <v>6.09/km</v>
      </c>
      <c r="H131" s="29">
        <f t="shared" si="3"/>
        <v>0.020844907407407413</v>
      </c>
      <c r="I131" s="29">
        <f t="shared" si="4"/>
        <v>0.016400462962962964</v>
      </c>
    </row>
    <row r="132" spans="1:9" ht="15" customHeight="1">
      <c r="A132" s="18">
        <v>129</v>
      </c>
      <c r="B132" s="47" t="s">
        <v>83</v>
      </c>
      <c r="C132" s="47" t="s">
        <v>21</v>
      </c>
      <c r="D132" s="48" t="s">
        <v>105</v>
      </c>
      <c r="E132" s="47" t="s">
        <v>103</v>
      </c>
      <c r="F132" s="52">
        <v>0.05175925925925926</v>
      </c>
      <c r="G132" s="28" t="str">
        <f t="shared" si="5"/>
        <v>6.10/km</v>
      </c>
      <c r="H132" s="29">
        <f aca="true" t="shared" si="6" ref="H132:H179">F132-$F$4</f>
        <v>0.02086805555555556</v>
      </c>
      <c r="I132" s="29">
        <f aca="true" t="shared" si="7" ref="I132:I179">F132-INDEX($F$4:$F$719,MATCH(D132,$D$4:$D$719,0))</f>
        <v>0.017905092592592597</v>
      </c>
    </row>
    <row r="133" spans="1:9" ht="15" customHeight="1">
      <c r="A133" s="18">
        <v>130</v>
      </c>
      <c r="B133" s="47" t="s">
        <v>27</v>
      </c>
      <c r="C133" s="47" t="s">
        <v>28</v>
      </c>
      <c r="D133" s="48" t="s">
        <v>96</v>
      </c>
      <c r="E133" s="47" t="s">
        <v>103</v>
      </c>
      <c r="F133" s="52">
        <v>0.05178240740740741</v>
      </c>
      <c r="G133" s="28" t="str">
        <f aca="true" t="shared" si="8" ref="G133:G179">TEXT(INT((HOUR(F133)*3600+MINUTE(F133)*60+SECOND(F133))/$I$2/60),"0")&amp;"."&amp;TEXT(MOD((HOUR(F133)*3600+MINUTE(F133)*60+SECOND(F133))/$I$2,60),"00")&amp;"/km"</f>
        <v>6.10/km</v>
      </c>
      <c r="H133" s="29">
        <f t="shared" si="6"/>
        <v>0.020891203703703707</v>
      </c>
      <c r="I133" s="29">
        <f t="shared" si="7"/>
        <v>0.018888888888888886</v>
      </c>
    </row>
    <row r="134" spans="1:9" ht="15" customHeight="1">
      <c r="A134" s="18">
        <v>131</v>
      </c>
      <c r="B134" s="47" t="s">
        <v>279</v>
      </c>
      <c r="C134" s="47" t="s">
        <v>280</v>
      </c>
      <c r="D134" s="48" t="s">
        <v>354</v>
      </c>
      <c r="E134" s="47" t="s">
        <v>104</v>
      </c>
      <c r="F134" s="52">
        <v>0.0518287037037037</v>
      </c>
      <c r="G134" s="28" t="str">
        <f t="shared" si="8"/>
        <v>6.10/km</v>
      </c>
      <c r="H134" s="29">
        <f t="shared" si="6"/>
        <v>0.0209375</v>
      </c>
      <c r="I134" s="29">
        <f t="shared" si="7"/>
        <v>0.002928240740740738</v>
      </c>
    </row>
    <row r="135" spans="1:9" ht="15" customHeight="1">
      <c r="A135" s="18">
        <v>132</v>
      </c>
      <c r="B135" s="47" t="s">
        <v>75</v>
      </c>
      <c r="C135" s="47" t="s">
        <v>76</v>
      </c>
      <c r="D135" s="48" t="s">
        <v>107</v>
      </c>
      <c r="E135" s="47" t="s">
        <v>112</v>
      </c>
      <c r="F135" s="52">
        <v>0.05186342592592593</v>
      </c>
      <c r="G135" s="28" t="str">
        <f t="shared" si="8"/>
        <v>6.10/km</v>
      </c>
      <c r="H135" s="29">
        <f t="shared" si="6"/>
        <v>0.02097222222222223</v>
      </c>
      <c r="I135" s="29">
        <f t="shared" si="7"/>
        <v>0.017615740740740744</v>
      </c>
    </row>
    <row r="136" spans="1:9" ht="15" customHeight="1">
      <c r="A136" s="18">
        <v>133</v>
      </c>
      <c r="B136" s="47" t="s">
        <v>281</v>
      </c>
      <c r="C136" s="47" t="s">
        <v>127</v>
      </c>
      <c r="D136" s="48" t="s">
        <v>118</v>
      </c>
      <c r="E136" s="47" t="s">
        <v>355</v>
      </c>
      <c r="F136" s="52">
        <v>0.051932870370370365</v>
      </c>
      <c r="G136" s="28" t="str">
        <f t="shared" si="8"/>
        <v>6.11/km</v>
      </c>
      <c r="H136" s="29">
        <f t="shared" si="6"/>
        <v>0.021041666666666663</v>
      </c>
      <c r="I136" s="29">
        <f t="shared" si="7"/>
        <v>0</v>
      </c>
    </row>
    <row r="137" spans="1:9" ht="15" customHeight="1">
      <c r="A137" s="18">
        <v>134</v>
      </c>
      <c r="B137" s="47" t="s">
        <v>78</v>
      </c>
      <c r="C137" s="47" t="s">
        <v>79</v>
      </c>
      <c r="D137" s="48" t="s">
        <v>105</v>
      </c>
      <c r="E137" s="47" t="s">
        <v>116</v>
      </c>
      <c r="F137" s="52">
        <v>0.05209490740740741</v>
      </c>
      <c r="G137" s="28" t="str">
        <f t="shared" si="8"/>
        <v>6.12/km</v>
      </c>
      <c r="H137" s="29">
        <f t="shared" si="6"/>
        <v>0.021203703703703707</v>
      </c>
      <c r="I137" s="29">
        <f t="shared" si="7"/>
        <v>0.018240740740740745</v>
      </c>
    </row>
    <row r="138" spans="1:9" ht="15" customHeight="1">
      <c r="A138" s="18">
        <v>135</v>
      </c>
      <c r="B138" s="47" t="s">
        <v>64</v>
      </c>
      <c r="C138" s="47" t="s">
        <v>282</v>
      </c>
      <c r="D138" s="48" t="s">
        <v>118</v>
      </c>
      <c r="E138" s="47" t="s">
        <v>356</v>
      </c>
      <c r="F138" s="52">
        <v>0.05211805555555556</v>
      </c>
      <c r="G138" s="28" t="str">
        <f t="shared" si="8"/>
        <v>6.12/km</v>
      </c>
      <c r="H138" s="29">
        <f t="shared" si="6"/>
        <v>0.02122685185185186</v>
      </c>
      <c r="I138" s="29">
        <f t="shared" si="7"/>
        <v>0.00018518518518519794</v>
      </c>
    </row>
    <row r="139" spans="1:9" ht="15" customHeight="1">
      <c r="A139" s="18">
        <v>136</v>
      </c>
      <c r="B139" s="47" t="s">
        <v>283</v>
      </c>
      <c r="C139" s="47" t="s">
        <v>21</v>
      </c>
      <c r="D139" s="48" t="s">
        <v>105</v>
      </c>
      <c r="E139" s="47" t="s">
        <v>108</v>
      </c>
      <c r="F139" s="52">
        <v>0.05216435185185186</v>
      </c>
      <c r="G139" s="28" t="str">
        <f t="shared" si="8"/>
        <v>6.12/km</v>
      </c>
      <c r="H139" s="29">
        <f t="shared" si="6"/>
        <v>0.021273148148148156</v>
      </c>
      <c r="I139" s="29">
        <f t="shared" si="7"/>
        <v>0.018310185185185193</v>
      </c>
    </row>
    <row r="140" spans="1:9" ht="15" customHeight="1">
      <c r="A140" s="18">
        <v>137</v>
      </c>
      <c r="B140" s="47" t="s">
        <v>284</v>
      </c>
      <c r="C140" s="47" t="s">
        <v>285</v>
      </c>
      <c r="D140" s="48" t="s">
        <v>118</v>
      </c>
      <c r="E140" s="47" t="s">
        <v>357</v>
      </c>
      <c r="F140" s="52">
        <v>0.05230324074074074</v>
      </c>
      <c r="G140" s="28" t="str">
        <f t="shared" si="8"/>
        <v>6.13/km</v>
      </c>
      <c r="H140" s="29">
        <f t="shared" si="6"/>
        <v>0.02141203703703704</v>
      </c>
      <c r="I140" s="29">
        <f t="shared" si="7"/>
        <v>0.00037037037037037507</v>
      </c>
    </row>
    <row r="141" spans="1:9" ht="15" customHeight="1">
      <c r="A141" s="18">
        <v>138</v>
      </c>
      <c r="B141" s="47" t="s">
        <v>286</v>
      </c>
      <c r="C141" s="47" t="s">
        <v>15</v>
      </c>
      <c r="D141" s="48" t="s">
        <v>345</v>
      </c>
      <c r="E141" s="47" t="s">
        <v>116</v>
      </c>
      <c r="F141" s="52">
        <v>0.05268518518518519</v>
      </c>
      <c r="G141" s="28" t="str">
        <f t="shared" si="8"/>
        <v>6.16/km</v>
      </c>
      <c r="H141" s="29">
        <f t="shared" si="6"/>
        <v>0.021793981481481487</v>
      </c>
      <c r="I141" s="29">
        <f t="shared" si="7"/>
        <v>0.008622685185185192</v>
      </c>
    </row>
    <row r="142" spans="1:9" ht="15" customHeight="1">
      <c r="A142" s="18">
        <v>139</v>
      </c>
      <c r="B142" s="47" t="s">
        <v>287</v>
      </c>
      <c r="C142" s="47" t="s">
        <v>288</v>
      </c>
      <c r="D142" s="48" t="s">
        <v>339</v>
      </c>
      <c r="E142" s="47" t="s">
        <v>116</v>
      </c>
      <c r="F142" s="52">
        <v>0.0528587962962963</v>
      </c>
      <c r="G142" s="28" t="str">
        <f t="shared" si="8"/>
        <v>6.17/km</v>
      </c>
      <c r="H142" s="29">
        <f t="shared" si="6"/>
        <v>0.021967592592592598</v>
      </c>
      <c r="I142" s="29">
        <f t="shared" si="7"/>
        <v>0.012546296296296298</v>
      </c>
    </row>
    <row r="143" spans="1:9" ht="15" customHeight="1">
      <c r="A143" s="18">
        <v>140</v>
      </c>
      <c r="B143" s="47" t="s">
        <v>70</v>
      </c>
      <c r="C143" s="47" t="s">
        <v>30</v>
      </c>
      <c r="D143" s="48" t="s">
        <v>111</v>
      </c>
      <c r="E143" s="47" t="s">
        <v>110</v>
      </c>
      <c r="F143" s="52">
        <v>0.053298611111111116</v>
      </c>
      <c r="G143" s="28" t="str">
        <f t="shared" si="8"/>
        <v>6.21/km</v>
      </c>
      <c r="H143" s="29">
        <f t="shared" si="6"/>
        <v>0.022407407407407414</v>
      </c>
      <c r="I143" s="29">
        <f t="shared" si="7"/>
        <v>0.017962962962962965</v>
      </c>
    </row>
    <row r="144" spans="1:9" ht="15" customHeight="1">
      <c r="A144" s="18">
        <v>141</v>
      </c>
      <c r="B144" s="47" t="s">
        <v>289</v>
      </c>
      <c r="C144" s="47" t="s">
        <v>269</v>
      </c>
      <c r="D144" s="48" t="s">
        <v>339</v>
      </c>
      <c r="E144" s="47" t="s">
        <v>337</v>
      </c>
      <c r="F144" s="52">
        <v>0.05340277777777778</v>
      </c>
      <c r="G144" s="28" t="str">
        <f t="shared" si="8"/>
        <v>6.21/km</v>
      </c>
      <c r="H144" s="29">
        <f t="shared" si="6"/>
        <v>0.022511574074074076</v>
      </c>
      <c r="I144" s="29">
        <f t="shared" si="7"/>
        <v>0.013090277777777777</v>
      </c>
    </row>
    <row r="145" spans="1:9" ht="15" customHeight="1">
      <c r="A145" s="18">
        <v>142</v>
      </c>
      <c r="B145" s="47" t="s">
        <v>290</v>
      </c>
      <c r="C145" s="47" t="s">
        <v>52</v>
      </c>
      <c r="D145" s="48" t="s">
        <v>98</v>
      </c>
      <c r="E145" s="47" t="s">
        <v>113</v>
      </c>
      <c r="F145" s="52">
        <v>0.05436342592592593</v>
      </c>
      <c r="G145" s="28" t="str">
        <f t="shared" si="8"/>
        <v>6.28/km</v>
      </c>
      <c r="H145" s="29">
        <f t="shared" si="6"/>
        <v>0.02347222222222223</v>
      </c>
      <c r="I145" s="29">
        <f t="shared" si="7"/>
        <v>0.020798611111111115</v>
      </c>
    </row>
    <row r="146" spans="1:9" ht="15" customHeight="1">
      <c r="A146" s="18">
        <v>143</v>
      </c>
      <c r="B146" s="47" t="s">
        <v>291</v>
      </c>
      <c r="C146" s="47" t="s">
        <v>185</v>
      </c>
      <c r="D146" s="48" t="s">
        <v>105</v>
      </c>
      <c r="E146" s="47" t="s">
        <v>358</v>
      </c>
      <c r="F146" s="52">
        <v>0.054675925925925926</v>
      </c>
      <c r="G146" s="28" t="str">
        <f t="shared" si="8"/>
        <v>6.30/km</v>
      </c>
      <c r="H146" s="29">
        <f t="shared" si="6"/>
        <v>0.023784722222222224</v>
      </c>
      <c r="I146" s="29">
        <f t="shared" si="7"/>
        <v>0.020821759259259262</v>
      </c>
    </row>
    <row r="147" spans="1:9" ht="15" customHeight="1">
      <c r="A147" s="18">
        <v>144</v>
      </c>
      <c r="B147" s="47" t="s">
        <v>292</v>
      </c>
      <c r="C147" s="47" t="s">
        <v>42</v>
      </c>
      <c r="D147" s="48" t="s">
        <v>98</v>
      </c>
      <c r="E147" s="47" t="s">
        <v>358</v>
      </c>
      <c r="F147" s="52">
        <v>0.0546875</v>
      </c>
      <c r="G147" s="28" t="str">
        <f t="shared" si="8"/>
        <v>6.30/km</v>
      </c>
      <c r="H147" s="29">
        <f t="shared" si="6"/>
        <v>0.023796296296296298</v>
      </c>
      <c r="I147" s="29">
        <f t="shared" si="7"/>
        <v>0.021122685185185182</v>
      </c>
    </row>
    <row r="148" spans="1:9" ht="15" customHeight="1">
      <c r="A148" s="18">
        <v>145</v>
      </c>
      <c r="B148" s="47" t="s">
        <v>293</v>
      </c>
      <c r="C148" s="47" t="s">
        <v>126</v>
      </c>
      <c r="D148" s="48" t="s">
        <v>96</v>
      </c>
      <c r="E148" s="47" t="s">
        <v>108</v>
      </c>
      <c r="F148" s="52">
        <v>0.05497685185185185</v>
      </c>
      <c r="G148" s="28" t="str">
        <f t="shared" si="8"/>
        <v>6.33/km</v>
      </c>
      <c r="H148" s="29">
        <f t="shared" si="6"/>
        <v>0.02408564814814815</v>
      </c>
      <c r="I148" s="29">
        <f t="shared" si="7"/>
        <v>0.02208333333333333</v>
      </c>
    </row>
    <row r="149" spans="1:9" ht="15" customHeight="1">
      <c r="A149" s="18">
        <v>146</v>
      </c>
      <c r="B149" s="47" t="s">
        <v>84</v>
      </c>
      <c r="C149" s="47" t="s">
        <v>77</v>
      </c>
      <c r="D149" s="48" t="s">
        <v>105</v>
      </c>
      <c r="E149" s="47" t="s">
        <v>120</v>
      </c>
      <c r="F149" s="52">
        <v>0.055046296296296295</v>
      </c>
      <c r="G149" s="28" t="str">
        <f t="shared" si="8"/>
        <v>6.33/km</v>
      </c>
      <c r="H149" s="29">
        <f t="shared" si="6"/>
        <v>0.024155092592592593</v>
      </c>
      <c r="I149" s="29">
        <f t="shared" si="7"/>
        <v>0.02119212962962963</v>
      </c>
    </row>
    <row r="150" spans="1:9" ht="15" customHeight="1">
      <c r="A150" s="18">
        <v>147</v>
      </c>
      <c r="B150" s="47" t="s">
        <v>74</v>
      </c>
      <c r="C150" s="47" t="s">
        <v>73</v>
      </c>
      <c r="D150" s="48" t="s">
        <v>354</v>
      </c>
      <c r="E150" s="47" t="s">
        <v>108</v>
      </c>
      <c r="F150" s="52">
        <v>0.05572916666666666</v>
      </c>
      <c r="G150" s="28" t="str">
        <f t="shared" si="8"/>
        <v>6.38/km</v>
      </c>
      <c r="H150" s="29">
        <f t="shared" si="6"/>
        <v>0.02483796296296296</v>
      </c>
      <c r="I150" s="29">
        <f t="shared" si="7"/>
        <v>0.006828703703703698</v>
      </c>
    </row>
    <row r="151" spans="1:9" ht="15" customHeight="1">
      <c r="A151" s="18">
        <v>148</v>
      </c>
      <c r="B151" s="47" t="s">
        <v>294</v>
      </c>
      <c r="C151" s="47" t="s">
        <v>295</v>
      </c>
      <c r="D151" s="48" t="s">
        <v>111</v>
      </c>
      <c r="E151" s="47" t="s">
        <v>110</v>
      </c>
      <c r="F151" s="52">
        <v>0.05574074074074074</v>
      </c>
      <c r="G151" s="28" t="str">
        <f t="shared" si="8"/>
        <v>6.38/km</v>
      </c>
      <c r="H151" s="29">
        <f t="shared" si="6"/>
        <v>0.024849537037037035</v>
      </c>
      <c r="I151" s="29">
        <f t="shared" si="7"/>
        <v>0.020405092592592586</v>
      </c>
    </row>
    <row r="152" spans="1:9" ht="15" customHeight="1">
      <c r="A152" s="18">
        <v>149</v>
      </c>
      <c r="B152" s="47" t="s">
        <v>131</v>
      </c>
      <c r="C152" s="47" t="s">
        <v>296</v>
      </c>
      <c r="D152" s="48" t="s">
        <v>101</v>
      </c>
      <c r="E152" s="47" t="s">
        <v>123</v>
      </c>
      <c r="F152" s="52">
        <v>0.056886574074074076</v>
      </c>
      <c r="G152" s="28" t="str">
        <f t="shared" si="8"/>
        <v>6.46/km</v>
      </c>
      <c r="H152" s="29">
        <f t="shared" si="6"/>
        <v>0.025995370370370374</v>
      </c>
      <c r="I152" s="29">
        <f t="shared" si="7"/>
        <v>0.024918981481481486</v>
      </c>
    </row>
    <row r="153" spans="1:9" ht="15" customHeight="1">
      <c r="A153" s="18">
        <v>150</v>
      </c>
      <c r="B153" s="47" t="s">
        <v>63</v>
      </c>
      <c r="C153" s="47" t="s">
        <v>187</v>
      </c>
      <c r="D153" s="48" t="s">
        <v>111</v>
      </c>
      <c r="E153" s="47" t="s">
        <v>104</v>
      </c>
      <c r="F153" s="52">
        <v>0.05751157407407407</v>
      </c>
      <c r="G153" s="28" t="str">
        <f t="shared" si="8"/>
        <v>6.51/km</v>
      </c>
      <c r="H153" s="29">
        <f t="shared" si="6"/>
        <v>0.026620370370370367</v>
      </c>
      <c r="I153" s="29">
        <f t="shared" si="7"/>
        <v>0.02217592592592592</v>
      </c>
    </row>
    <row r="154" spans="1:9" ht="15" customHeight="1">
      <c r="A154" s="18">
        <v>151</v>
      </c>
      <c r="B154" s="47" t="s">
        <v>297</v>
      </c>
      <c r="C154" s="47" t="s">
        <v>298</v>
      </c>
      <c r="D154" s="48" t="s">
        <v>354</v>
      </c>
      <c r="E154" s="47" t="s">
        <v>110</v>
      </c>
      <c r="F154" s="52">
        <v>0.05775462962962963</v>
      </c>
      <c r="G154" s="28" t="str">
        <f t="shared" si="8"/>
        <v>6.52/km</v>
      </c>
      <c r="H154" s="29">
        <f t="shared" si="6"/>
        <v>0.026863425925925926</v>
      </c>
      <c r="I154" s="29">
        <f t="shared" si="7"/>
        <v>0.008854166666666663</v>
      </c>
    </row>
    <row r="155" spans="1:9" ht="15" customHeight="1">
      <c r="A155" s="22">
        <v>152</v>
      </c>
      <c r="B155" s="54" t="s">
        <v>85</v>
      </c>
      <c r="C155" s="54" t="s">
        <v>86</v>
      </c>
      <c r="D155" s="55" t="s">
        <v>354</v>
      </c>
      <c r="E155" s="54" t="s">
        <v>124</v>
      </c>
      <c r="F155" s="56">
        <v>0.057824074074074076</v>
      </c>
      <c r="G155" s="32" t="str">
        <f t="shared" si="8"/>
        <v>6.53/km</v>
      </c>
      <c r="H155" s="33">
        <f t="shared" si="6"/>
        <v>0.026932870370370374</v>
      </c>
      <c r="I155" s="33">
        <f t="shared" si="7"/>
        <v>0.008923611111111111</v>
      </c>
    </row>
    <row r="156" spans="1:9" ht="15" customHeight="1">
      <c r="A156" s="18">
        <v>153</v>
      </c>
      <c r="B156" s="47" t="s">
        <v>87</v>
      </c>
      <c r="C156" s="47" t="s">
        <v>82</v>
      </c>
      <c r="D156" s="48" t="s">
        <v>105</v>
      </c>
      <c r="E156" s="47" t="s">
        <v>121</v>
      </c>
      <c r="F156" s="52">
        <v>0.058055555555555555</v>
      </c>
      <c r="G156" s="28" t="str">
        <f t="shared" si="8"/>
        <v>6.55/km</v>
      </c>
      <c r="H156" s="29">
        <f t="shared" si="6"/>
        <v>0.027164351851851853</v>
      </c>
      <c r="I156" s="29">
        <f t="shared" si="7"/>
        <v>0.02420138888888889</v>
      </c>
    </row>
    <row r="157" spans="1:9" ht="15" customHeight="1">
      <c r="A157" s="18">
        <v>154</v>
      </c>
      <c r="B157" s="47" t="s">
        <v>299</v>
      </c>
      <c r="C157" s="47" t="s">
        <v>45</v>
      </c>
      <c r="D157" s="48" t="s">
        <v>118</v>
      </c>
      <c r="E157" s="47" t="s">
        <v>112</v>
      </c>
      <c r="F157" s="52">
        <v>0.05811342592592592</v>
      </c>
      <c r="G157" s="28" t="str">
        <f t="shared" si="8"/>
        <v>6.55/km</v>
      </c>
      <c r="H157" s="29">
        <f t="shared" si="6"/>
        <v>0.02722222222222222</v>
      </c>
      <c r="I157" s="29">
        <f t="shared" si="7"/>
        <v>0.006180555555555557</v>
      </c>
    </row>
    <row r="158" spans="1:9" ht="15" customHeight="1">
      <c r="A158" s="18">
        <v>155</v>
      </c>
      <c r="B158" s="47" t="s">
        <v>300</v>
      </c>
      <c r="C158" s="47" t="s">
        <v>54</v>
      </c>
      <c r="D158" s="48" t="s">
        <v>98</v>
      </c>
      <c r="E158" s="47" t="s">
        <v>359</v>
      </c>
      <c r="F158" s="52">
        <v>0.05834490740740741</v>
      </c>
      <c r="G158" s="28" t="str">
        <f t="shared" si="8"/>
        <v>6.57/km</v>
      </c>
      <c r="H158" s="29">
        <f t="shared" si="6"/>
        <v>0.027453703703703706</v>
      </c>
      <c r="I158" s="29">
        <f t="shared" si="7"/>
        <v>0.02478009259259259</v>
      </c>
    </row>
    <row r="159" spans="1:9" ht="15" customHeight="1">
      <c r="A159" s="18">
        <v>156</v>
      </c>
      <c r="B159" s="47" t="s">
        <v>90</v>
      </c>
      <c r="C159" s="47" t="s">
        <v>91</v>
      </c>
      <c r="D159" s="48" t="s">
        <v>339</v>
      </c>
      <c r="E159" s="47" t="s">
        <v>122</v>
      </c>
      <c r="F159" s="52">
        <v>0.05902777777777778</v>
      </c>
      <c r="G159" s="28" t="str">
        <f t="shared" si="8"/>
        <v>7.01/km</v>
      </c>
      <c r="H159" s="29">
        <f t="shared" si="6"/>
        <v>0.02813657407407408</v>
      </c>
      <c r="I159" s="29">
        <f t="shared" si="7"/>
        <v>0.018715277777777782</v>
      </c>
    </row>
    <row r="160" spans="1:9" ht="15" customHeight="1">
      <c r="A160" s="18">
        <v>157</v>
      </c>
      <c r="B160" s="47" t="s">
        <v>301</v>
      </c>
      <c r="C160" s="47" t="s">
        <v>36</v>
      </c>
      <c r="D160" s="48" t="s">
        <v>96</v>
      </c>
      <c r="E160" s="47" t="s">
        <v>360</v>
      </c>
      <c r="F160" s="52">
        <v>0.05924768518518519</v>
      </c>
      <c r="G160" s="28" t="str">
        <f t="shared" si="8"/>
        <v>7.03/km</v>
      </c>
      <c r="H160" s="29">
        <f t="shared" si="6"/>
        <v>0.028356481481481486</v>
      </c>
      <c r="I160" s="29">
        <f t="shared" si="7"/>
        <v>0.026354166666666665</v>
      </c>
    </row>
    <row r="161" spans="1:9" ht="15" customHeight="1">
      <c r="A161" s="18">
        <v>158</v>
      </c>
      <c r="B161" s="47" t="s">
        <v>302</v>
      </c>
      <c r="C161" s="47" t="s">
        <v>303</v>
      </c>
      <c r="D161" s="48" t="s">
        <v>339</v>
      </c>
      <c r="E161" s="47" t="s">
        <v>104</v>
      </c>
      <c r="F161" s="52">
        <v>0.06015046296296297</v>
      </c>
      <c r="G161" s="28" t="str">
        <f t="shared" si="8"/>
        <v>7.10/km</v>
      </c>
      <c r="H161" s="29">
        <f t="shared" si="6"/>
        <v>0.029259259259259266</v>
      </c>
      <c r="I161" s="29">
        <f t="shared" si="7"/>
        <v>0.019837962962962967</v>
      </c>
    </row>
    <row r="162" spans="1:9" ht="15" customHeight="1">
      <c r="A162" s="18">
        <v>159</v>
      </c>
      <c r="B162" s="47" t="s">
        <v>80</v>
      </c>
      <c r="C162" s="47" t="s">
        <v>44</v>
      </c>
      <c r="D162" s="48" t="s">
        <v>111</v>
      </c>
      <c r="E162" s="47" t="s">
        <v>119</v>
      </c>
      <c r="F162" s="52">
        <v>0.06017361111111111</v>
      </c>
      <c r="G162" s="28" t="str">
        <f t="shared" si="8"/>
        <v>7.10/km</v>
      </c>
      <c r="H162" s="29">
        <f t="shared" si="6"/>
        <v>0.029282407407407406</v>
      </c>
      <c r="I162" s="29">
        <f t="shared" si="7"/>
        <v>0.024837962962962958</v>
      </c>
    </row>
    <row r="163" spans="1:9" ht="15" customHeight="1">
      <c r="A163" s="18">
        <v>160</v>
      </c>
      <c r="B163" s="47" t="s">
        <v>304</v>
      </c>
      <c r="C163" s="47" t="s">
        <v>305</v>
      </c>
      <c r="D163" s="48" t="s">
        <v>354</v>
      </c>
      <c r="E163" s="47" t="s">
        <v>112</v>
      </c>
      <c r="F163" s="52">
        <v>0.061203703703703705</v>
      </c>
      <c r="G163" s="28" t="str">
        <f t="shared" si="8"/>
        <v>7.17/km</v>
      </c>
      <c r="H163" s="29">
        <f t="shared" si="6"/>
        <v>0.030312500000000003</v>
      </c>
      <c r="I163" s="29">
        <f t="shared" si="7"/>
        <v>0.01230324074074074</v>
      </c>
    </row>
    <row r="164" spans="1:9" ht="15" customHeight="1">
      <c r="A164" s="18">
        <v>161</v>
      </c>
      <c r="B164" s="47" t="s">
        <v>306</v>
      </c>
      <c r="C164" s="47" t="s">
        <v>307</v>
      </c>
      <c r="D164" s="48" t="s">
        <v>339</v>
      </c>
      <c r="E164" s="47" t="s">
        <v>116</v>
      </c>
      <c r="F164" s="52">
        <v>0.06206018518518519</v>
      </c>
      <c r="G164" s="28" t="str">
        <f t="shared" si="8"/>
        <v>7.23/km</v>
      </c>
      <c r="H164" s="29">
        <f t="shared" si="6"/>
        <v>0.03116898148148149</v>
      </c>
      <c r="I164" s="29">
        <f t="shared" si="7"/>
        <v>0.02174768518518519</v>
      </c>
    </row>
    <row r="165" spans="1:9" ht="15" customHeight="1">
      <c r="A165" s="18">
        <v>162</v>
      </c>
      <c r="B165" s="47" t="s">
        <v>308</v>
      </c>
      <c r="C165" s="47" t="s">
        <v>60</v>
      </c>
      <c r="D165" s="48" t="s">
        <v>96</v>
      </c>
      <c r="E165" s="47" t="s">
        <v>116</v>
      </c>
      <c r="F165" s="52">
        <v>0.06208333333333333</v>
      </c>
      <c r="G165" s="28" t="str">
        <f t="shared" si="8"/>
        <v>7.23/km</v>
      </c>
      <c r="H165" s="29">
        <f t="shared" si="6"/>
        <v>0.03119212962962963</v>
      </c>
      <c r="I165" s="29">
        <f t="shared" si="7"/>
        <v>0.029189814814814807</v>
      </c>
    </row>
    <row r="166" spans="1:9" ht="15" customHeight="1">
      <c r="A166" s="18">
        <v>163</v>
      </c>
      <c r="B166" s="47" t="s">
        <v>309</v>
      </c>
      <c r="C166" s="47" t="s">
        <v>269</v>
      </c>
      <c r="D166" s="48" t="s">
        <v>354</v>
      </c>
      <c r="E166" s="47" t="s">
        <v>112</v>
      </c>
      <c r="F166" s="52">
        <v>0.06232638888888889</v>
      </c>
      <c r="G166" s="28" t="str">
        <f t="shared" si="8"/>
        <v>7.25/km</v>
      </c>
      <c r="H166" s="29">
        <f t="shared" si="6"/>
        <v>0.03143518518518519</v>
      </c>
      <c r="I166" s="29">
        <f t="shared" si="7"/>
        <v>0.013425925925925924</v>
      </c>
    </row>
    <row r="167" spans="1:9" ht="15" customHeight="1">
      <c r="A167" s="18">
        <v>164</v>
      </c>
      <c r="B167" s="47" t="s">
        <v>310</v>
      </c>
      <c r="C167" s="47" t="s">
        <v>77</v>
      </c>
      <c r="D167" s="48" t="s">
        <v>98</v>
      </c>
      <c r="E167" s="47" t="s">
        <v>104</v>
      </c>
      <c r="F167" s="52">
        <v>0.06239583333333334</v>
      </c>
      <c r="G167" s="28" t="str">
        <f t="shared" si="8"/>
        <v>7.26/km</v>
      </c>
      <c r="H167" s="29">
        <f t="shared" si="6"/>
        <v>0.03150462962962963</v>
      </c>
      <c r="I167" s="29">
        <f t="shared" si="7"/>
        <v>0.02883101851851852</v>
      </c>
    </row>
    <row r="168" spans="1:9" ht="15" customHeight="1">
      <c r="A168" s="18">
        <v>165</v>
      </c>
      <c r="B168" s="47" t="s">
        <v>311</v>
      </c>
      <c r="C168" s="47" t="s">
        <v>44</v>
      </c>
      <c r="D168" s="48" t="s">
        <v>105</v>
      </c>
      <c r="E168" s="47" t="s">
        <v>359</v>
      </c>
      <c r="F168" s="52">
        <v>0.06276620370370371</v>
      </c>
      <c r="G168" s="28" t="str">
        <f t="shared" si="8"/>
        <v>7.28/km</v>
      </c>
      <c r="H168" s="29">
        <f t="shared" si="6"/>
        <v>0.031875000000000014</v>
      </c>
      <c r="I168" s="29">
        <f t="shared" si="7"/>
        <v>0.02891203703703705</v>
      </c>
    </row>
    <row r="169" spans="1:9" ht="15" customHeight="1">
      <c r="A169" s="18">
        <v>166</v>
      </c>
      <c r="B169" s="47" t="s">
        <v>312</v>
      </c>
      <c r="C169" s="47" t="s">
        <v>313</v>
      </c>
      <c r="D169" s="48" t="s">
        <v>354</v>
      </c>
      <c r="E169" s="47" t="s">
        <v>116</v>
      </c>
      <c r="F169" s="52">
        <v>0.06303240740740741</v>
      </c>
      <c r="G169" s="28" t="str">
        <f t="shared" si="8"/>
        <v>7.30/km</v>
      </c>
      <c r="H169" s="29">
        <f t="shared" si="6"/>
        <v>0.032141203703703713</v>
      </c>
      <c r="I169" s="29">
        <f t="shared" si="7"/>
        <v>0.014131944444444447</v>
      </c>
    </row>
    <row r="170" spans="1:9" ht="15" customHeight="1">
      <c r="A170" s="18">
        <v>167</v>
      </c>
      <c r="B170" s="47" t="s">
        <v>314</v>
      </c>
      <c r="C170" s="47" t="s">
        <v>315</v>
      </c>
      <c r="D170" s="48" t="s">
        <v>354</v>
      </c>
      <c r="E170" s="47" t="s">
        <v>357</v>
      </c>
      <c r="F170" s="52">
        <v>0.06336805555555557</v>
      </c>
      <c r="G170" s="28" t="str">
        <f t="shared" si="8"/>
        <v>7.32/km</v>
      </c>
      <c r="H170" s="29">
        <f t="shared" si="6"/>
        <v>0.03247685185185187</v>
      </c>
      <c r="I170" s="29">
        <f t="shared" si="7"/>
        <v>0.014467592592592601</v>
      </c>
    </row>
    <row r="171" spans="1:9" ht="15" customHeight="1">
      <c r="A171" s="18">
        <v>168</v>
      </c>
      <c r="B171" s="47" t="s">
        <v>316</v>
      </c>
      <c r="C171" s="47" t="s">
        <v>45</v>
      </c>
      <c r="D171" s="48" t="s">
        <v>111</v>
      </c>
      <c r="E171" s="47" t="s">
        <v>104</v>
      </c>
      <c r="F171" s="52">
        <v>0.06368055555555556</v>
      </c>
      <c r="G171" s="28" t="str">
        <f t="shared" si="8"/>
        <v>7.35/km</v>
      </c>
      <c r="H171" s="29">
        <f t="shared" si="6"/>
        <v>0.03278935185185186</v>
      </c>
      <c r="I171" s="29">
        <f t="shared" si="7"/>
        <v>0.02834490740740741</v>
      </c>
    </row>
    <row r="172" spans="1:9" ht="15" customHeight="1">
      <c r="A172" s="18">
        <v>169</v>
      </c>
      <c r="B172" s="47" t="s">
        <v>317</v>
      </c>
      <c r="C172" s="47" t="s">
        <v>45</v>
      </c>
      <c r="D172" s="48" t="s">
        <v>111</v>
      </c>
      <c r="E172" s="47" t="s">
        <v>116</v>
      </c>
      <c r="F172" s="52">
        <v>0.06636574074074074</v>
      </c>
      <c r="G172" s="28" t="str">
        <f t="shared" si="8"/>
        <v>7.54/km</v>
      </c>
      <c r="H172" s="29">
        <f t="shared" si="6"/>
        <v>0.03547453703703704</v>
      </c>
      <c r="I172" s="29">
        <f t="shared" si="7"/>
        <v>0.03103009259259259</v>
      </c>
    </row>
    <row r="173" spans="1:9" ht="15" customHeight="1">
      <c r="A173" s="18">
        <v>170</v>
      </c>
      <c r="B173" s="47" t="s">
        <v>318</v>
      </c>
      <c r="C173" s="47" t="s">
        <v>89</v>
      </c>
      <c r="D173" s="48" t="s">
        <v>354</v>
      </c>
      <c r="E173" s="47" t="s">
        <v>115</v>
      </c>
      <c r="F173" s="52">
        <v>0.06903935185185185</v>
      </c>
      <c r="G173" s="28" t="str">
        <f t="shared" si="8"/>
        <v>8.13/km</v>
      </c>
      <c r="H173" s="29">
        <f t="shared" si="6"/>
        <v>0.03814814814814815</v>
      </c>
      <c r="I173" s="29">
        <f t="shared" si="7"/>
        <v>0.020138888888888887</v>
      </c>
    </row>
    <row r="174" spans="1:9" ht="15" customHeight="1">
      <c r="A174" s="18">
        <v>171</v>
      </c>
      <c r="B174" s="47" t="s">
        <v>81</v>
      </c>
      <c r="C174" s="47" t="s">
        <v>82</v>
      </c>
      <c r="D174" s="48" t="s">
        <v>111</v>
      </c>
      <c r="E174" s="47" t="s">
        <v>115</v>
      </c>
      <c r="F174" s="52">
        <v>0.06907407407407408</v>
      </c>
      <c r="G174" s="28" t="str">
        <f t="shared" si="8"/>
        <v>8.13/km</v>
      </c>
      <c r="H174" s="29">
        <f t="shared" si="6"/>
        <v>0.03818287037037038</v>
      </c>
      <c r="I174" s="29">
        <f t="shared" si="7"/>
        <v>0.03373842592592593</v>
      </c>
    </row>
    <row r="175" spans="1:9" ht="15" customHeight="1">
      <c r="A175" s="18">
        <v>172</v>
      </c>
      <c r="B175" s="47" t="s">
        <v>319</v>
      </c>
      <c r="C175" s="47" t="s">
        <v>45</v>
      </c>
      <c r="D175" s="48" t="s">
        <v>118</v>
      </c>
      <c r="E175" s="47" t="s">
        <v>359</v>
      </c>
      <c r="F175" s="52">
        <v>0.06984953703703704</v>
      </c>
      <c r="G175" s="28" t="str">
        <f t="shared" si="8"/>
        <v>8.19/km</v>
      </c>
      <c r="H175" s="29">
        <f t="shared" si="6"/>
        <v>0.038958333333333345</v>
      </c>
      <c r="I175" s="29">
        <f t="shared" si="7"/>
        <v>0.017916666666666678</v>
      </c>
    </row>
    <row r="176" spans="1:9" ht="15" customHeight="1">
      <c r="A176" s="18">
        <v>173</v>
      </c>
      <c r="B176" s="47" t="s">
        <v>306</v>
      </c>
      <c r="C176" s="47" t="s">
        <v>320</v>
      </c>
      <c r="D176" s="48" t="s">
        <v>118</v>
      </c>
      <c r="E176" s="47" t="s">
        <v>116</v>
      </c>
      <c r="F176" s="52">
        <v>0.07061342592592591</v>
      </c>
      <c r="G176" s="28" t="str">
        <f t="shared" si="8"/>
        <v>8.24/km</v>
      </c>
      <c r="H176" s="29">
        <f t="shared" si="6"/>
        <v>0.039722222222222214</v>
      </c>
      <c r="I176" s="29">
        <f t="shared" si="7"/>
        <v>0.018680555555555547</v>
      </c>
    </row>
    <row r="177" spans="1:9" ht="15" customHeight="1">
      <c r="A177" s="18">
        <v>174</v>
      </c>
      <c r="B177" s="47" t="s">
        <v>321</v>
      </c>
      <c r="C177" s="47" t="s">
        <v>66</v>
      </c>
      <c r="D177" s="48" t="s">
        <v>105</v>
      </c>
      <c r="E177" s="47" t="s">
        <v>112</v>
      </c>
      <c r="F177" s="52">
        <v>0.07736111111111112</v>
      </c>
      <c r="G177" s="28" t="str">
        <f t="shared" si="8"/>
        <v>9.12/km</v>
      </c>
      <c r="H177" s="29">
        <f t="shared" si="6"/>
        <v>0.04646990740740742</v>
      </c>
      <c r="I177" s="29">
        <f t="shared" si="7"/>
        <v>0.04350694444444445</v>
      </c>
    </row>
    <row r="178" spans="1:9" ht="15" customHeight="1">
      <c r="A178" s="18">
        <v>175</v>
      </c>
      <c r="B178" s="47" t="s">
        <v>322</v>
      </c>
      <c r="C178" s="47" t="s">
        <v>323</v>
      </c>
      <c r="D178" s="48" t="s">
        <v>118</v>
      </c>
      <c r="E178" s="47" t="s">
        <v>357</v>
      </c>
      <c r="F178" s="52">
        <v>0.08171296296296296</v>
      </c>
      <c r="G178" s="28" t="str">
        <f t="shared" si="8"/>
        <v>9.43/km</v>
      </c>
      <c r="H178" s="29">
        <f t="shared" si="6"/>
        <v>0.05082175925925926</v>
      </c>
      <c r="I178" s="29">
        <f t="shared" si="7"/>
        <v>0.029780092592592594</v>
      </c>
    </row>
    <row r="179" spans="1:9" ht="15" customHeight="1" thickBot="1">
      <c r="A179" s="19">
        <v>176</v>
      </c>
      <c r="B179" s="49" t="s">
        <v>133</v>
      </c>
      <c r="C179" s="49" t="s">
        <v>324</v>
      </c>
      <c r="D179" s="50" t="s">
        <v>105</v>
      </c>
      <c r="E179" s="49" t="s">
        <v>357</v>
      </c>
      <c r="F179" s="53">
        <v>0.08174768518518519</v>
      </c>
      <c r="G179" s="30" t="str">
        <f t="shared" si="8"/>
        <v>9.44/km</v>
      </c>
      <c r="H179" s="31">
        <f t="shared" si="6"/>
        <v>0.05085648148148149</v>
      </c>
      <c r="I179" s="31">
        <f t="shared" si="7"/>
        <v>0.04789351851851852</v>
      </c>
    </row>
  </sheetData>
  <autoFilter ref="A3:I1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9" t="str">
        <f>Individuale!A1</f>
        <v>Ecotrail Gole di San Venanzio 2ª edizione</v>
      </c>
      <c r="B1" s="40"/>
      <c r="C1" s="41"/>
    </row>
    <row r="2" spans="1:3" ht="33" customHeight="1" thickBot="1">
      <c r="A2" s="42" t="str">
        <f>Individuale!A2&amp;" km. "&amp;Individuale!I2</f>
        <v> Raiano (AQ) Italia - Domenica 14/06/2009 km. 12,1</v>
      </c>
      <c r="B2" s="43"/>
      <c r="C2" s="44"/>
    </row>
    <row r="3" spans="1:3" ht="24.75" customHeight="1" thickBot="1">
      <c r="A3" s="15" t="s">
        <v>1</v>
      </c>
      <c r="B3" s="16" t="s">
        <v>5</v>
      </c>
      <c r="C3" s="16" t="s">
        <v>10</v>
      </c>
    </row>
    <row r="4" spans="1:3" ht="15" customHeight="1">
      <c r="A4" s="20">
        <v>1</v>
      </c>
      <c r="B4" s="57" t="s">
        <v>116</v>
      </c>
      <c r="C4" s="60">
        <v>22</v>
      </c>
    </row>
    <row r="5" spans="1:3" ht="15" customHeight="1">
      <c r="A5" s="8">
        <v>2</v>
      </c>
      <c r="B5" s="58" t="s">
        <v>108</v>
      </c>
      <c r="C5" s="61">
        <v>18</v>
      </c>
    </row>
    <row r="6" spans="1:3" ht="15" customHeight="1">
      <c r="A6" s="8">
        <v>3</v>
      </c>
      <c r="B6" s="58" t="s">
        <v>326</v>
      </c>
      <c r="C6" s="61">
        <v>15</v>
      </c>
    </row>
    <row r="7" spans="1:3" ht="15" customHeight="1">
      <c r="A7" s="8">
        <v>4</v>
      </c>
      <c r="B7" s="58" t="s">
        <v>104</v>
      </c>
      <c r="C7" s="61">
        <v>10</v>
      </c>
    </row>
    <row r="8" spans="1:3" ht="15" customHeight="1">
      <c r="A8" s="8">
        <v>5</v>
      </c>
      <c r="B8" s="58" t="s">
        <v>112</v>
      </c>
      <c r="C8" s="61">
        <v>9</v>
      </c>
    </row>
    <row r="9" spans="1:3" ht="15" customHeight="1">
      <c r="A9" s="8">
        <v>6</v>
      </c>
      <c r="B9" s="58" t="s">
        <v>110</v>
      </c>
      <c r="C9" s="61">
        <v>9</v>
      </c>
    </row>
    <row r="10" spans="1:3" ht="15" customHeight="1">
      <c r="A10" s="8">
        <v>7</v>
      </c>
      <c r="B10" s="58" t="s">
        <v>332</v>
      </c>
      <c r="C10" s="61">
        <v>8</v>
      </c>
    </row>
    <row r="11" spans="1:3" ht="15" customHeight="1">
      <c r="A11" s="8">
        <v>8</v>
      </c>
      <c r="B11" s="58" t="s">
        <v>334</v>
      </c>
      <c r="C11" s="61">
        <v>6</v>
      </c>
    </row>
    <row r="12" spans="1:3" ht="15" customHeight="1">
      <c r="A12" s="8">
        <v>9</v>
      </c>
      <c r="B12" s="58" t="s">
        <v>103</v>
      </c>
      <c r="C12" s="61">
        <v>5</v>
      </c>
    </row>
    <row r="13" spans="1:3" ht="15" customHeight="1">
      <c r="A13" s="8">
        <v>10</v>
      </c>
      <c r="B13" s="58" t="s">
        <v>357</v>
      </c>
      <c r="C13" s="61">
        <v>4</v>
      </c>
    </row>
    <row r="14" spans="1:3" ht="15" customHeight="1">
      <c r="A14" s="8">
        <v>11</v>
      </c>
      <c r="B14" s="58" t="s">
        <v>100</v>
      </c>
      <c r="C14" s="61">
        <v>4</v>
      </c>
    </row>
    <row r="15" spans="1:3" ht="15" customHeight="1">
      <c r="A15" s="8">
        <v>12</v>
      </c>
      <c r="B15" s="58" t="s">
        <v>115</v>
      </c>
      <c r="C15" s="61">
        <v>4</v>
      </c>
    </row>
    <row r="16" spans="1:3" ht="15" customHeight="1">
      <c r="A16" s="8">
        <v>13</v>
      </c>
      <c r="B16" s="58" t="s">
        <v>121</v>
      </c>
      <c r="C16" s="61">
        <v>3</v>
      </c>
    </row>
    <row r="17" spans="1:3" ht="15" customHeight="1">
      <c r="A17" s="8">
        <v>14</v>
      </c>
      <c r="B17" s="58" t="s">
        <v>122</v>
      </c>
      <c r="C17" s="61">
        <v>3</v>
      </c>
    </row>
    <row r="18" spans="1:3" ht="15" customHeight="1">
      <c r="A18" s="8">
        <v>15</v>
      </c>
      <c r="B18" s="58" t="s">
        <v>123</v>
      </c>
      <c r="C18" s="61">
        <v>3</v>
      </c>
    </row>
    <row r="19" spans="1:3" ht="15" customHeight="1">
      <c r="A19" s="8">
        <v>16</v>
      </c>
      <c r="B19" s="58" t="s">
        <v>359</v>
      </c>
      <c r="C19" s="61">
        <v>3</v>
      </c>
    </row>
    <row r="20" spans="1:3" ht="15" customHeight="1">
      <c r="A20" s="8">
        <v>17</v>
      </c>
      <c r="B20" s="58" t="s">
        <v>344</v>
      </c>
      <c r="C20" s="61">
        <v>3</v>
      </c>
    </row>
    <row r="21" spans="1:3" ht="15" customHeight="1">
      <c r="A21" s="8">
        <v>18</v>
      </c>
      <c r="B21" s="58" t="s">
        <v>350</v>
      </c>
      <c r="C21" s="61">
        <v>3</v>
      </c>
    </row>
    <row r="22" spans="1:3" ht="15" customHeight="1">
      <c r="A22" s="8">
        <v>19</v>
      </c>
      <c r="B22" s="58" t="s">
        <v>106</v>
      </c>
      <c r="C22" s="61">
        <v>2</v>
      </c>
    </row>
    <row r="23" spans="1:3" ht="15" customHeight="1">
      <c r="A23" s="8">
        <v>20</v>
      </c>
      <c r="B23" s="58" t="s">
        <v>335</v>
      </c>
      <c r="C23" s="61">
        <v>2</v>
      </c>
    </row>
    <row r="24" spans="1:3" ht="15" customHeight="1">
      <c r="A24" s="8">
        <v>21</v>
      </c>
      <c r="B24" s="58" t="s">
        <v>337</v>
      </c>
      <c r="C24" s="61">
        <v>2</v>
      </c>
    </row>
    <row r="25" spans="1:3" ht="15" customHeight="1">
      <c r="A25" s="8">
        <v>22</v>
      </c>
      <c r="B25" s="58" t="s">
        <v>358</v>
      </c>
      <c r="C25" s="61">
        <v>2</v>
      </c>
    </row>
    <row r="26" spans="1:3" ht="15" customHeight="1">
      <c r="A26" s="8">
        <v>23</v>
      </c>
      <c r="B26" s="58" t="s">
        <v>351</v>
      </c>
      <c r="C26" s="61">
        <v>2</v>
      </c>
    </row>
    <row r="27" spans="1:3" ht="15" customHeight="1">
      <c r="A27" s="8">
        <v>24</v>
      </c>
      <c r="B27" s="58" t="s">
        <v>347</v>
      </c>
      <c r="C27" s="61">
        <v>2</v>
      </c>
    </row>
    <row r="28" spans="1:3" ht="15" customHeight="1">
      <c r="A28" s="8">
        <v>25</v>
      </c>
      <c r="B28" s="58" t="s">
        <v>102</v>
      </c>
      <c r="C28" s="61">
        <v>2</v>
      </c>
    </row>
    <row r="29" spans="1:3" ht="15" customHeight="1">
      <c r="A29" s="8">
        <v>26</v>
      </c>
      <c r="B29" s="58" t="s">
        <v>113</v>
      </c>
      <c r="C29" s="61">
        <v>2</v>
      </c>
    </row>
    <row r="30" spans="1:3" ht="15" customHeight="1">
      <c r="A30" s="8">
        <v>27</v>
      </c>
      <c r="B30" s="58" t="s">
        <v>97</v>
      </c>
      <c r="C30" s="61">
        <v>2</v>
      </c>
    </row>
    <row r="31" spans="1:3" ht="15" customHeight="1">
      <c r="A31" s="8">
        <v>28</v>
      </c>
      <c r="B31" s="58" t="s">
        <v>114</v>
      </c>
      <c r="C31" s="61">
        <v>2</v>
      </c>
    </row>
    <row r="32" spans="1:3" ht="15" customHeight="1">
      <c r="A32" s="23">
        <v>29</v>
      </c>
      <c r="B32" s="24" t="s">
        <v>124</v>
      </c>
      <c r="C32" s="25">
        <v>1</v>
      </c>
    </row>
    <row r="33" spans="1:3" ht="15" customHeight="1">
      <c r="A33" s="8">
        <v>30</v>
      </c>
      <c r="B33" s="58" t="s">
        <v>349</v>
      </c>
      <c r="C33" s="61">
        <v>1</v>
      </c>
    </row>
    <row r="34" spans="1:3" ht="15" customHeight="1">
      <c r="A34" s="8">
        <v>31</v>
      </c>
      <c r="B34" s="58" t="s">
        <v>119</v>
      </c>
      <c r="C34" s="61">
        <v>1</v>
      </c>
    </row>
    <row r="35" spans="1:3" ht="15" customHeight="1">
      <c r="A35" s="8">
        <v>32</v>
      </c>
      <c r="B35" s="58" t="s">
        <v>338</v>
      </c>
      <c r="C35" s="61">
        <v>1</v>
      </c>
    </row>
    <row r="36" spans="1:3" ht="15" customHeight="1">
      <c r="A36" s="8">
        <v>33</v>
      </c>
      <c r="B36" s="58" t="s">
        <v>352</v>
      </c>
      <c r="C36" s="61">
        <v>1</v>
      </c>
    </row>
    <row r="37" spans="1:3" ht="15" customHeight="1">
      <c r="A37" s="8">
        <v>34</v>
      </c>
      <c r="B37" s="58" t="s">
        <v>120</v>
      </c>
      <c r="C37" s="61">
        <v>1</v>
      </c>
    </row>
    <row r="38" spans="1:3" ht="15" customHeight="1">
      <c r="A38" s="8">
        <v>35</v>
      </c>
      <c r="B38" s="58" t="s">
        <v>340</v>
      </c>
      <c r="C38" s="61">
        <v>1</v>
      </c>
    </row>
    <row r="39" spans="1:3" ht="15" customHeight="1">
      <c r="A39" s="8">
        <v>36</v>
      </c>
      <c r="B39" s="58" t="s">
        <v>138</v>
      </c>
      <c r="C39" s="61">
        <v>1</v>
      </c>
    </row>
    <row r="40" spans="1:3" ht="15" customHeight="1">
      <c r="A40" s="8">
        <v>37</v>
      </c>
      <c r="B40" s="58" t="s">
        <v>109</v>
      </c>
      <c r="C40" s="61">
        <v>1</v>
      </c>
    </row>
    <row r="41" spans="1:3" ht="15" customHeight="1">
      <c r="A41" s="8">
        <v>38</v>
      </c>
      <c r="B41" s="58" t="s">
        <v>331</v>
      </c>
      <c r="C41" s="61">
        <v>1</v>
      </c>
    </row>
    <row r="42" spans="1:3" ht="15" customHeight="1">
      <c r="A42" s="8">
        <v>39</v>
      </c>
      <c r="B42" s="58" t="s">
        <v>117</v>
      </c>
      <c r="C42" s="61">
        <v>1</v>
      </c>
    </row>
    <row r="43" spans="1:3" ht="15" customHeight="1">
      <c r="A43" s="8">
        <v>40</v>
      </c>
      <c r="B43" s="58" t="s">
        <v>360</v>
      </c>
      <c r="C43" s="61">
        <v>1</v>
      </c>
    </row>
    <row r="44" spans="1:3" ht="15" customHeight="1">
      <c r="A44" s="8">
        <v>41</v>
      </c>
      <c r="B44" s="58" t="s">
        <v>336</v>
      </c>
      <c r="C44" s="61">
        <v>1</v>
      </c>
    </row>
    <row r="45" spans="1:3" ht="15" customHeight="1">
      <c r="A45" s="8">
        <v>42</v>
      </c>
      <c r="B45" s="58" t="s">
        <v>341</v>
      </c>
      <c r="C45" s="61">
        <v>1</v>
      </c>
    </row>
    <row r="46" spans="1:3" ht="15" customHeight="1">
      <c r="A46" s="8">
        <v>43</v>
      </c>
      <c r="B46" s="58" t="s">
        <v>343</v>
      </c>
      <c r="C46" s="61">
        <v>1</v>
      </c>
    </row>
    <row r="47" spans="1:3" ht="15" customHeight="1">
      <c r="A47" s="8">
        <v>44</v>
      </c>
      <c r="B47" s="58" t="s">
        <v>348</v>
      </c>
      <c r="C47" s="61">
        <v>1</v>
      </c>
    </row>
    <row r="48" spans="1:3" ht="15" customHeight="1">
      <c r="A48" s="8">
        <v>45</v>
      </c>
      <c r="B48" s="58" t="s">
        <v>329</v>
      </c>
      <c r="C48" s="61">
        <v>1</v>
      </c>
    </row>
    <row r="49" spans="1:3" ht="15" customHeight="1">
      <c r="A49" s="8">
        <v>46</v>
      </c>
      <c r="B49" s="58" t="s">
        <v>355</v>
      </c>
      <c r="C49" s="61">
        <v>1</v>
      </c>
    </row>
    <row r="50" spans="1:3" ht="15" customHeight="1">
      <c r="A50" s="8">
        <v>47</v>
      </c>
      <c r="B50" s="58" t="s">
        <v>342</v>
      </c>
      <c r="C50" s="61">
        <v>1</v>
      </c>
    </row>
    <row r="51" spans="1:3" ht="15" customHeight="1">
      <c r="A51" s="8">
        <v>48</v>
      </c>
      <c r="B51" s="58" t="s">
        <v>99</v>
      </c>
      <c r="C51" s="61">
        <v>1</v>
      </c>
    </row>
    <row r="52" spans="1:3" ht="15" customHeight="1">
      <c r="A52" s="8">
        <v>49</v>
      </c>
      <c r="B52" s="58" t="s">
        <v>346</v>
      </c>
      <c r="C52" s="61">
        <v>1</v>
      </c>
    </row>
    <row r="53" spans="1:3" ht="15" customHeight="1">
      <c r="A53" s="8">
        <v>50</v>
      </c>
      <c r="B53" s="58" t="s">
        <v>327</v>
      </c>
      <c r="C53" s="61">
        <v>1</v>
      </c>
    </row>
    <row r="54" spans="1:3" ht="15" customHeight="1">
      <c r="A54" s="8">
        <v>51</v>
      </c>
      <c r="B54" s="58" t="s">
        <v>330</v>
      </c>
      <c r="C54" s="61">
        <v>1</v>
      </c>
    </row>
    <row r="55" spans="1:3" ht="15" customHeight="1" thickBot="1">
      <c r="A55" s="9">
        <v>52</v>
      </c>
      <c r="B55" s="59" t="s">
        <v>356</v>
      </c>
      <c r="C55" s="62">
        <v>1</v>
      </c>
    </row>
    <row r="56" ht="15" customHeight="1">
      <c r="C56" s="4">
        <f>SUM(C4:C55)</f>
        <v>176</v>
      </c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2009-06-22T10:14:47Z</dcterms:modified>
  <cp:category/>
  <cp:version/>
  <cp:contentType/>
  <cp:contentStatus/>
</cp:coreProperties>
</file>