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'Individuale'!$A$3:$I$124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<sst xmlns="http://schemas.openxmlformats.org/spreadsheetml/2006/main" count="656" uniqueCount="376">
  <si>
    <t>C</t>
  </si>
  <si>
    <t>A</t>
  </si>
  <si>
    <t>D</t>
  </si>
  <si>
    <t>ATLETICA AMICIZIA FIUGGI</t>
  </si>
  <si>
    <t>COSTANTINI</t>
  </si>
  <si>
    <t>SILVESTRO</t>
  </si>
  <si>
    <t>GIULIANI</t>
  </si>
  <si>
    <t>E</t>
  </si>
  <si>
    <t>0:42:42</t>
  </si>
  <si>
    <t>B</t>
  </si>
  <si>
    <t>ELEONORA</t>
  </si>
  <si>
    <t>M</t>
  </si>
  <si>
    <t>P</t>
  </si>
  <si>
    <t>F</t>
  </si>
  <si>
    <t>G</t>
  </si>
  <si>
    <t>N</t>
  </si>
  <si>
    <t>STEFANIA</t>
  </si>
  <si>
    <t>0:47:30</t>
  </si>
  <si>
    <t>0:48:41</t>
  </si>
  <si>
    <t>GABRIELE</t>
  </si>
  <si>
    <t>DE MARZI</t>
  </si>
  <si>
    <t>H</t>
  </si>
  <si>
    <t>0:50:07</t>
  </si>
  <si>
    <t>GENTILI</t>
  </si>
  <si>
    <t>0:50:26</t>
  </si>
  <si>
    <t>O</t>
  </si>
  <si>
    <t>TATIANA</t>
  </si>
  <si>
    <t>0:53:55</t>
  </si>
  <si>
    <t>I</t>
  </si>
  <si>
    <t>MARIANI</t>
  </si>
  <si>
    <t>0:56:09</t>
  </si>
  <si>
    <t>0:56:28</t>
  </si>
  <si>
    <t>CIARLA</t>
  </si>
  <si>
    <t>ALBERTA</t>
  </si>
  <si>
    <t>L</t>
  </si>
  <si>
    <t>0:59:09</t>
  </si>
  <si>
    <t>0:59:11</t>
  </si>
  <si>
    <t>FLAVIO</t>
  </si>
  <si>
    <t>ALESSANDRA</t>
  </si>
  <si>
    <t>PROIETTI</t>
  </si>
  <si>
    <t>MARTINELLI</t>
  </si>
  <si>
    <t>ANNA MARIA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</si>
  <si>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</si>
  <si>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</si>
  <si>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</si>
  <si>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</si>
  <si>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</si>
  <si>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</si>
  <si>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</si>
  <si>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</si>
  <si>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</si>
  <si>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</si>
  <si>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</si>
  <si>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PAOLO</t>
  </si>
  <si>
    <t>GIUSEPPE</t>
  </si>
  <si>
    <t>MARCO</t>
  </si>
  <si>
    <t>LORENZO</t>
  </si>
  <si>
    <t>FABIO</t>
  </si>
  <si>
    <t>ROBERTO</t>
  </si>
  <si>
    <t>ANDREA</t>
  </si>
  <si>
    <t>ANTONIO</t>
  </si>
  <si>
    <t>MASSIMO</t>
  </si>
  <si>
    <t>LUCA</t>
  </si>
  <si>
    <t>GIANLUCA</t>
  </si>
  <si>
    <t>FRANCESCO</t>
  </si>
  <si>
    <t>MAURO</t>
  </si>
  <si>
    <t>ALESSANDRO</t>
  </si>
  <si>
    <t>MAURIZIO</t>
  </si>
  <si>
    <t>ANGELO</t>
  </si>
  <si>
    <t>LAURA</t>
  </si>
  <si>
    <t>FRANCO</t>
  </si>
  <si>
    <t>CLAUDIO</t>
  </si>
  <si>
    <t>VINCENZO</t>
  </si>
  <si>
    <t>GIOVANNI</t>
  </si>
  <si>
    <t>VALERIO</t>
  </si>
  <si>
    <t>GIORGIO</t>
  </si>
  <si>
    <t>ALESSIO</t>
  </si>
  <si>
    <t>SIMONE</t>
  </si>
  <si>
    <t>RICCARDO</t>
  </si>
  <si>
    <t>PATRIZIA</t>
  </si>
  <si>
    <t>GIANFRANCO</t>
  </si>
  <si>
    <t>GIULIANO</t>
  </si>
  <si>
    <t>SALVATORE</t>
  </si>
  <si>
    <t>ATLETICA DEL PARCO</t>
  </si>
  <si>
    <t>MANCINI</t>
  </si>
  <si>
    <t>ENZO</t>
  </si>
  <si>
    <t>DE ANGELIS</t>
  </si>
  <si>
    <t>ANTONELLA</t>
  </si>
  <si>
    <t>G.M.S. SUBIACO</t>
  </si>
  <si>
    <t>0:27:58</t>
  </si>
  <si>
    <t>BUCCIARELLO</t>
  </si>
  <si>
    <t>LBM SPORT</t>
  </si>
  <si>
    <t>0:29:01</t>
  </si>
  <si>
    <t>CIOCCHETTI</t>
  </si>
  <si>
    <t>MASSIMILIANO</t>
  </si>
  <si>
    <t>0:29:23</t>
  </si>
  <si>
    <t>0:29:54</t>
  </si>
  <si>
    <t>ZARLENGA</t>
  </si>
  <si>
    <t>PIETRO</t>
  </si>
  <si>
    <t>PIZZERIA IL PODISTA</t>
  </si>
  <si>
    <t>0:29:59</t>
  </si>
  <si>
    <t>TROMBETTA</t>
  </si>
  <si>
    <t>0:30:10</t>
  </si>
  <si>
    <t>TRONO</t>
  </si>
  <si>
    <t>ISMAELE</t>
  </si>
  <si>
    <t>ATLETICA TOP RUNNERS LECCE</t>
  </si>
  <si>
    <t>0:31:17</t>
  </si>
  <si>
    <t>ZANETTI</t>
  </si>
  <si>
    <t>CRISTIAN</t>
  </si>
  <si>
    <t>AICS CLUB ATLETICO CENTRALE</t>
  </si>
  <si>
    <t>0:32:36</t>
  </si>
  <si>
    <t>SALVATORI</t>
  </si>
  <si>
    <t>0:32:46</t>
  </si>
  <si>
    <t>D'ANGIO</t>
  </si>
  <si>
    <t>EMANUELE</t>
  </si>
  <si>
    <t>G.S. LITAL</t>
  </si>
  <si>
    <t>0:33:11</t>
  </si>
  <si>
    <t>VANNOLI</t>
  </si>
  <si>
    <t>FABRIZIO</t>
  </si>
  <si>
    <t>GRUPPO ORIENTISTI SUBIACO</t>
  </si>
  <si>
    <t>0:34:33</t>
  </si>
  <si>
    <t>TODI</t>
  </si>
  <si>
    <t>DUE PONTI SRL</t>
  </si>
  <si>
    <t>0:34:35</t>
  </si>
  <si>
    <t>DE STEFANIS</t>
  </si>
  <si>
    <t>PODISTICA INTERAMNA</t>
  </si>
  <si>
    <t>0:34:55</t>
  </si>
  <si>
    <t>TORTORETO</t>
  </si>
  <si>
    <t>G.S. BANCARI ROMANI</t>
  </si>
  <si>
    <t>0:35:03</t>
  </si>
  <si>
    <t>BUSSOLETTI</t>
  </si>
  <si>
    <t>CUS TIRRENO ATLETICA</t>
  </si>
  <si>
    <t>0:35:26</t>
  </si>
  <si>
    <t>FINOCCHIO</t>
  </si>
  <si>
    <t>RUNNERS CLUB ANAGNI</t>
  </si>
  <si>
    <t>0:36:31</t>
  </si>
  <si>
    <t>0:36:45</t>
  </si>
  <si>
    <t>COSTANZA</t>
  </si>
  <si>
    <t>0:37:02</t>
  </si>
  <si>
    <t>BURTONE</t>
  </si>
  <si>
    <t>MARATHON TRUPPEN</t>
  </si>
  <si>
    <t>0:37:22</t>
  </si>
  <si>
    <t>FIRMANI</t>
  </si>
  <si>
    <t>MIRIELLO</t>
  </si>
  <si>
    <t>NAZZARENO</t>
  </si>
  <si>
    <t>LIBERO</t>
  </si>
  <si>
    <t>0:37:47</t>
  </si>
  <si>
    <t>GRZEGORZEWSKI</t>
  </si>
  <si>
    <t>MICHAL KONRAD</t>
  </si>
  <si>
    <t>0:37:49</t>
  </si>
  <si>
    <t>SAUDELLI</t>
  </si>
  <si>
    <t>0:37:54</t>
  </si>
  <si>
    <t>MARIANO</t>
  </si>
  <si>
    <t>ELIA</t>
  </si>
  <si>
    <t>0:37:56</t>
  </si>
  <si>
    <t>BASSANI</t>
  </si>
  <si>
    <t>UNISPORT</t>
  </si>
  <si>
    <t>0:38:27</t>
  </si>
  <si>
    <t>GIOVANNINI</t>
  </si>
  <si>
    <t>0:38:32</t>
  </si>
  <si>
    <t>RUGGERI</t>
  </si>
  <si>
    <t>0:38:40</t>
  </si>
  <si>
    <t>MAUTI</t>
  </si>
  <si>
    <t>ATLETICA AMATORI VELLETRI</t>
  </si>
  <si>
    <t>0:39:06</t>
  </si>
  <si>
    <t>CERAMI</t>
  </si>
  <si>
    <t>0:40:13</t>
  </si>
  <si>
    <t>PELLICCIA</t>
  </si>
  <si>
    <t>CAMBIAMO SUBIACO</t>
  </si>
  <si>
    <t>0:40:49</t>
  </si>
  <si>
    <t>PRINCIPE</t>
  </si>
  <si>
    <t>G.S. CAT SPORT</t>
  </si>
  <si>
    <t>0:41:01</t>
  </si>
  <si>
    <t>BENOUIHRANE</t>
  </si>
  <si>
    <t>ZHOR</t>
  </si>
  <si>
    <t>0:41:03</t>
  </si>
  <si>
    <t>PROCACCIANTI</t>
  </si>
  <si>
    <t>GAETANO</t>
  </si>
  <si>
    <t>0:41:11</t>
  </si>
  <si>
    <t>CECCHINI</t>
  </si>
  <si>
    <t>MARA</t>
  </si>
  <si>
    <t>0:41:38</t>
  </si>
  <si>
    <t>LUDOVICI</t>
  </si>
  <si>
    <t>AMEDEO</t>
  </si>
  <si>
    <t>0:41:49</t>
  </si>
  <si>
    <t>TONIETTI</t>
  </si>
  <si>
    <t>0:41:59</t>
  </si>
  <si>
    <t>SEGATORI</t>
  </si>
  <si>
    <t>0:42:11</t>
  </si>
  <si>
    <t>CECCOTTI</t>
  </si>
  <si>
    <t>RINALDO</t>
  </si>
  <si>
    <t>0:42:31</t>
  </si>
  <si>
    <t>LICZMONIK CABAN</t>
  </si>
  <si>
    <t>KARINA ELZBIETA</t>
  </si>
  <si>
    <t>PIMPINELLA</t>
  </si>
  <si>
    <t>X</t>
  </si>
  <si>
    <t>0:43:56</t>
  </si>
  <si>
    <t>GIULIA</t>
  </si>
  <si>
    <t>0:44:08</t>
  </si>
  <si>
    <t>PANZINI</t>
  </si>
  <si>
    <t>0:44:11</t>
  </si>
  <si>
    <t>GIAMBARTOLOMEI</t>
  </si>
  <si>
    <t>0:44:26</t>
  </si>
  <si>
    <t>0:44:41</t>
  </si>
  <si>
    <t>CIUCCI</t>
  </si>
  <si>
    <t>0:45:00</t>
  </si>
  <si>
    <t>IORI</t>
  </si>
  <si>
    <t>VLADIMIR</t>
  </si>
  <si>
    <t>0:45:24</t>
  </si>
  <si>
    <t>TIMPERI</t>
  </si>
  <si>
    <t>0:45:45</t>
  </si>
  <si>
    <t>DOMINICI</t>
  </si>
  <si>
    <t>ELIO</t>
  </si>
  <si>
    <t>0:46:14</t>
  </si>
  <si>
    <t>0:46:19</t>
  </si>
  <si>
    <t>MEDITERRANEA OSTIA</t>
  </si>
  <si>
    <t>0:46:35</t>
  </si>
  <si>
    <t>MICOZZI</t>
  </si>
  <si>
    <t>0:46:57</t>
  </si>
  <si>
    <t>MAGNAGO</t>
  </si>
  <si>
    <t>LISA</t>
  </si>
  <si>
    <t>GIANGRASSO</t>
  </si>
  <si>
    <t>A.DI. TSF</t>
  </si>
  <si>
    <t>0:48:40</t>
  </si>
  <si>
    <t>CAPPALONGA</t>
  </si>
  <si>
    <t>TIZIANO</t>
  </si>
  <si>
    <t>CESTISTICA CIVITAVECCHIA</t>
  </si>
  <si>
    <t>CAMMARONE</t>
  </si>
  <si>
    <t>ROCCAGORGA</t>
  </si>
  <si>
    <t>0:48:50</t>
  </si>
  <si>
    <t>MOCCHEGGIANI CARPANO</t>
  </si>
  <si>
    <t>0:49:14</t>
  </si>
  <si>
    <t>PIROLI</t>
  </si>
  <si>
    <t>0:49:23</t>
  </si>
  <si>
    <t>SCALA</t>
  </si>
  <si>
    <t>ANTONIETTA</t>
  </si>
  <si>
    <t>0:49:28</t>
  </si>
  <si>
    <t>ARDIZZONE</t>
  </si>
  <si>
    <t>0:49:47</t>
  </si>
  <si>
    <t>LUPI</t>
  </si>
  <si>
    <t>0:49:53</t>
  </si>
  <si>
    <t>ABBADINI</t>
  </si>
  <si>
    <t>DANIELA</t>
  </si>
  <si>
    <t>CADONI</t>
  </si>
  <si>
    <t>ESPOSITO</t>
  </si>
  <si>
    <t>ALFONSO</t>
  </si>
  <si>
    <t>0:50:27</t>
  </si>
  <si>
    <t>SERMONETA</t>
  </si>
  <si>
    <t>US ROMA83</t>
  </si>
  <si>
    <t>0:50:47</t>
  </si>
  <si>
    <t>CIANI</t>
  </si>
  <si>
    <t>0:51:12</t>
  </si>
  <si>
    <t>0:51:24</t>
  </si>
  <si>
    <t>RAMPICONI</t>
  </si>
  <si>
    <t>ADRIANO</t>
  </si>
  <si>
    <t>0:52:29</t>
  </si>
  <si>
    <t>ROSA MARIA</t>
  </si>
  <si>
    <t>0:52:38</t>
  </si>
  <si>
    <t>DEMOFONTI</t>
  </si>
  <si>
    <t>LORETTA</t>
  </si>
  <si>
    <t>0:52:40</t>
  </si>
  <si>
    <t>GALANTE</t>
  </si>
  <si>
    <t>CAI DI FRASCATI</t>
  </si>
  <si>
    <t>0:53:08</t>
  </si>
  <si>
    <t>LATTARULO</t>
  </si>
  <si>
    <t>0:53:19</t>
  </si>
  <si>
    <t>VERCELLI</t>
  </si>
  <si>
    <t>0:53:36</t>
  </si>
  <si>
    <t>VARI</t>
  </si>
  <si>
    <t>NICOLETTA</t>
  </si>
  <si>
    <t>0:53:42</t>
  </si>
  <si>
    <t>MARI</t>
  </si>
  <si>
    <t>SPINNING MARCO</t>
  </si>
  <si>
    <t>GAUDINO</t>
  </si>
  <si>
    <t>ROMA 11 - PALLLAVOLO</t>
  </si>
  <si>
    <t>0:54:08</t>
  </si>
  <si>
    <t>BRUNETTI</t>
  </si>
  <si>
    <t>TIZIANA</t>
  </si>
  <si>
    <t>0:54:10</t>
  </si>
  <si>
    <t>VISICCHIO</t>
  </si>
  <si>
    <t>0:54:21</t>
  </si>
  <si>
    <t>NANIA</t>
  </si>
  <si>
    <t>0:55:15</t>
  </si>
  <si>
    <t>ALTIERI</t>
  </si>
  <si>
    <t>0:55:16</t>
  </si>
  <si>
    <t>CIOTTI</t>
  </si>
  <si>
    <t>0:55:45</t>
  </si>
  <si>
    <t>MOSCATI</t>
  </si>
  <si>
    <t>0:56:03</t>
  </si>
  <si>
    <t>CALOGERO LILLO</t>
  </si>
  <si>
    <t>G.P. AIRONE TOLFA</t>
  </si>
  <si>
    <t>FEDERICA</t>
  </si>
  <si>
    <t>Y</t>
  </si>
  <si>
    <t>CUS TIRRENO ATLETICA CIVITAVECCHIA</t>
  </si>
  <si>
    <t>0:56:29</t>
  </si>
  <si>
    <t>MAGGIORE</t>
  </si>
  <si>
    <t>0:56:32</t>
  </si>
  <si>
    <t>SERPOLLI</t>
  </si>
  <si>
    <t>SANDRA</t>
  </si>
  <si>
    <t>LAZIO RUNNERS TEAM A.S.D.</t>
  </si>
  <si>
    <t>0:56:35</t>
  </si>
  <si>
    <t>TROIANI</t>
  </si>
  <si>
    <t>FRANCESCA</t>
  </si>
  <si>
    <t>0:57:13</t>
  </si>
  <si>
    <t>LIPPA</t>
  </si>
  <si>
    <t>0:58:10</t>
  </si>
  <si>
    <t>VISCUSO</t>
  </si>
  <si>
    <t>REALE CIRCOLO CANOTTIERI TEVERE REMO</t>
  </si>
  <si>
    <t>0:59:04</t>
  </si>
  <si>
    <t>DI LORENZO</t>
  </si>
  <si>
    <t>FIORENZO</t>
  </si>
  <si>
    <t>COCCIA</t>
  </si>
  <si>
    <t>TOMEI</t>
  </si>
  <si>
    <t>CINZIA</t>
  </si>
  <si>
    <t>0:59:22</t>
  </si>
  <si>
    <t>0:59:46</t>
  </si>
  <si>
    <t>MAGLIOCCHETTI</t>
  </si>
  <si>
    <t>CHIARA</t>
  </si>
  <si>
    <t>1:01:21</t>
  </si>
  <si>
    <t>TOZZI</t>
  </si>
  <si>
    <t>1:01:25</t>
  </si>
  <si>
    <t>MARIA TERESA</t>
  </si>
  <si>
    <t>SCOLANIERO</t>
  </si>
  <si>
    <t>1:02:46</t>
  </si>
  <si>
    <t>PALLOTTINI</t>
  </si>
  <si>
    <t>MONICA</t>
  </si>
  <si>
    <t>1:02:47</t>
  </si>
  <si>
    <t>CLAUDIA</t>
  </si>
  <si>
    <t>TORELLI</t>
  </si>
  <si>
    <t>PODISTICA AVIS NARNI</t>
  </si>
  <si>
    <t>1:03:34</t>
  </si>
  <si>
    <t>BIANCHINI</t>
  </si>
  <si>
    <t>ROBERTA</t>
  </si>
  <si>
    <t>FAUTI</t>
  </si>
  <si>
    <t>FABRIZIA</t>
  </si>
  <si>
    <t>DUE PONTI</t>
  </si>
  <si>
    <t>1:03:38</t>
  </si>
  <si>
    <t>POCHESCI</t>
  </si>
  <si>
    <t>1:05:02</t>
  </si>
  <si>
    <t>LEONARDO</t>
  </si>
  <si>
    <t>COCCO</t>
  </si>
  <si>
    <t>1:05:08</t>
  </si>
  <si>
    <t>ROSA</t>
  </si>
  <si>
    <t>1:05:24</t>
  </si>
  <si>
    <t>TANDARI</t>
  </si>
  <si>
    <t>NESSUNA</t>
  </si>
  <si>
    <t>1:08:46</t>
  </si>
  <si>
    <t>ZOLLI</t>
  </si>
  <si>
    <t>1:09:19</t>
  </si>
  <si>
    <t>LOMBARDOZZI</t>
  </si>
  <si>
    <t>SABINA</t>
  </si>
  <si>
    <t>1:09:21</t>
  </si>
  <si>
    <t>PACIOTTI</t>
  </si>
  <si>
    <t>1:10:30</t>
  </si>
  <si>
    <t>GARCIA BERMEJO</t>
  </si>
  <si>
    <t>DOLORES</t>
  </si>
  <si>
    <t>1:10:53</t>
  </si>
  <si>
    <t>SFERRA</t>
  </si>
  <si>
    <t>ANGELA</t>
  </si>
  <si>
    <t>1:11:41</t>
  </si>
  <si>
    <t>LAURI</t>
  </si>
  <si>
    <t>1:11:59</t>
  </si>
  <si>
    <t>COLAMONICO</t>
  </si>
  <si>
    <t>1:14:11</t>
  </si>
  <si>
    <t>MICHELA</t>
  </si>
  <si>
    <t>1:17:08</t>
  </si>
  <si>
    <t>PELLECCHIA</t>
  </si>
  <si>
    <t>CESETTI</t>
  </si>
  <si>
    <t>1:19:35</t>
  </si>
  <si>
    <t>ELENA</t>
  </si>
  <si>
    <t>1:31:35</t>
  </si>
  <si>
    <t>FLAMINI</t>
  </si>
  <si>
    <t>GABRIELLA</t>
  </si>
  <si>
    <t>A.S.D. PODISTICA SOLIDARIETA'</t>
  </si>
  <si>
    <r>
      <t xml:space="preserve">La Ciaspeata </t>
    </r>
    <r>
      <rPr>
        <i/>
        <sz val="18"/>
        <rFont val="Arial"/>
        <family val="2"/>
      </rPr>
      <t>2ª edizione</t>
    </r>
  </si>
  <si>
    <t>Monte Livata - Subiaco (RM) Italia - Domenica 06/02/2011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</si>
</sst>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vertical="center"/>
    </xf>
    <xf numFmtId="0" fontId="11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8" t="s">
        <v>374</v>
      </c>
      <c r="B1" s="28"/>
      <c r="C1" s="28"/>
      <c r="D1" s="28"/>
      <c r="E1" s="28"/>
      <c r="F1" s="28"/>
      <c r="G1" s="28"/>
      <c r="H1" s="28"/>
      <c r="I1" s="28"/>
    </row>
    <row r="2" spans="1:9" ht="24.75" customHeight="1">
      <c r="A2" s="29" t="s">
        <v>375</v>
      </c>
      <c r="B2" s="29"/>
      <c r="C2" s="29"/>
      <c r="D2" s="29"/>
      <c r="E2" s="29"/>
      <c r="F2" s="29"/>
      <c r="G2" s="29"/>
      <c r="H2" s="3" t="s">
        <v>42</v>
      </c>
      <c r="I2" s="4">
        <v>6</v>
      </c>
    </row>
    <row r="3" spans="1:9" ht="37.5" customHeight="1">
      <c r="A3" s="5" t="s">
        <v>43</v>
      </c>
      <c r="B3" s="6" t="s">
        <v>44</v>
      </c>
      <c r="C3" s="7" t="s">
        <v>45</v>
      </c>
      <c r="D3" s="7" t="s">
        <v>46</v>
      </c>
      <c r="E3" s="8" t="s">
        <v>47</v>
      </c>
      <c r="F3" s="9" t="s">
        <v>48</v>
      </c>
      <c r="G3" s="9" t="s">
        <v>49</v>
      </c>
      <c r="H3" s="10" t="s">
        <v>50</v>
      </c>
      <c r="I3" s="10" t="s">
        <v>51</v>
      </c>
    </row>
    <row r="4" spans="1:9" s="11" customFormat="1" ht="15" customHeight="1">
      <c r="A4" s="18">
        <v>1</v>
      </c>
      <c r="B4" s="19" t="s">
        <v>84</v>
      </c>
      <c r="C4" s="19" t="s">
        <v>55</v>
      </c>
      <c r="D4" s="18" t="s">
        <v>2</v>
      </c>
      <c r="E4" s="19" t="s">
        <v>88</v>
      </c>
      <c r="F4" s="18" t="s">
        <v>89</v>
      </c>
      <c r="G4" s="18" t="str">
        <f aca="true" t="shared" si="0" ref="G4:G67">TEXT(INT((HOUR(F4)*3600+MINUTE(F4)*60+SECOND(F4))/$I$2/60),"0")&amp;"."&amp;TEXT(MOD((HOUR(F4)*3600+MINUTE(F4)*60+SECOND(F4))/$I$2,60),"00")&amp;"/km"</f>
        <v>4.40/km</v>
      </c>
      <c r="H4" s="24">
        <f aca="true" t="shared" si="1" ref="H4:H31">F4-$F$4</f>
        <v>0</v>
      </c>
      <c r="I4" s="24">
        <f>F4-INDEX($F$4:$F$590,MATCH(D4,$D$4:$D$590,0))</f>
        <v>0</v>
      </c>
    </row>
    <row r="5" spans="1:9" s="11" customFormat="1" ht="15" customHeight="1">
      <c r="A5" s="20">
        <v>2</v>
      </c>
      <c r="B5" s="21" t="s">
        <v>90</v>
      </c>
      <c r="C5" s="21" t="s">
        <v>19</v>
      </c>
      <c r="D5" s="20" t="s">
        <v>1</v>
      </c>
      <c r="E5" s="21" t="s">
        <v>91</v>
      </c>
      <c r="F5" s="20" t="s">
        <v>92</v>
      </c>
      <c r="G5" s="20" t="str">
        <f t="shared" si="0"/>
        <v>4.50/km</v>
      </c>
      <c r="H5" s="25">
        <f t="shared" si="1"/>
        <v>0.0007291666666666696</v>
      </c>
      <c r="I5" s="25">
        <f>F5-INDEX($F$4:$F$590,MATCH(D5,$D$4:$D$590,0))</f>
        <v>0</v>
      </c>
    </row>
    <row r="6" spans="1:9" s="11" customFormat="1" ht="15" customHeight="1">
      <c r="A6" s="20">
        <v>3</v>
      </c>
      <c r="B6" s="21" t="s">
        <v>93</v>
      </c>
      <c r="C6" s="21" t="s">
        <v>94</v>
      </c>
      <c r="D6" s="20" t="s">
        <v>0</v>
      </c>
      <c r="E6" s="21" t="s">
        <v>88</v>
      </c>
      <c r="F6" s="20" t="s">
        <v>95</v>
      </c>
      <c r="G6" s="20" t="str">
        <f t="shared" si="0"/>
        <v>4.54/km</v>
      </c>
      <c r="H6" s="25">
        <f t="shared" si="1"/>
        <v>0.0009837962962962986</v>
      </c>
      <c r="I6" s="25">
        <f>F6-INDEX($F$4:$F$590,MATCH(D6,$D$4:$D$590,0))</f>
        <v>0</v>
      </c>
    </row>
    <row r="7" spans="1:9" s="11" customFormat="1" ht="15" customHeight="1">
      <c r="A7" s="15">
        <v>4</v>
      </c>
      <c r="B7" s="16" t="s">
        <v>4</v>
      </c>
      <c r="C7" s="16" t="s">
        <v>5</v>
      </c>
      <c r="D7" s="15" t="s">
        <v>7</v>
      </c>
      <c r="E7" s="16" t="s">
        <v>373</v>
      </c>
      <c r="F7" s="15" t="s">
        <v>96</v>
      </c>
      <c r="G7" s="15" t="str">
        <f t="shared" si="0"/>
        <v>4.59/km</v>
      </c>
      <c r="H7" s="17">
        <f t="shared" si="1"/>
        <v>0.0013425925925925931</v>
      </c>
      <c r="I7" s="17">
        <f>F7-INDEX($F$4:$F$590,MATCH(D7,$D$4:$D$590,0))</f>
        <v>0</v>
      </c>
    </row>
    <row r="8" spans="1:9" s="11" customFormat="1" ht="15" customHeight="1">
      <c r="A8" s="20">
        <v>5</v>
      </c>
      <c r="B8" s="21" t="s">
        <v>97</v>
      </c>
      <c r="C8" s="21" t="s">
        <v>98</v>
      </c>
      <c r="D8" s="20" t="s">
        <v>9</v>
      </c>
      <c r="E8" s="21" t="s">
        <v>99</v>
      </c>
      <c r="F8" s="20" t="s">
        <v>100</v>
      </c>
      <c r="G8" s="20" t="str">
        <f t="shared" si="0"/>
        <v>4.60/km</v>
      </c>
      <c r="H8" s="25">
        <f t="shared" si="1"/>
        <v>0.0014004629629629645</v>
      </c>
      <c r="I8" s="25">
        <f>F8-INDEX($F$4:$F$590,MATCH(D8,$D$4:$D$590,0))</f>
        <v>0</v>
      </c>
    </row>
    <row r="9" spans="1:9" s="11" customFormat="1" ht="15" customHeight="1">
      <c r="A9" s="20">
        <v>6</v>
      </c>
      <c r="B9" s="21" t="s">
        <v>101</v>
      </c>
      <c r="C9" s="21" t="s">
        <v>58</v>
      </c>
      <c r="D9" s="20" t="s">
        <v>2</v>
      </c>
      <c r="E9" s="21" t="s">
        <v>88</v>
      </c>
      <c r="F9" s="20" t="s">
        <v>102</v>
      </c>
      <c r="G9" s="20" t="str">
        <f t="shared" si="0"/>
        <v>5.02/km</v>
      </c>
      <c r="H9" s="25">
        <f t="shared" si="1"/>
        <v>0.0015277777777777807</v>
      </c>
      <c r="I9" s="25">
        <f>F9-INDEX($F$4:$F$590,MATCH(D9,$D$4:$D$590,0))</f>
        <v>0.0015277777777777807</v>
      </c>
    </row>
    <row r="10" spans="1:9" s="11" customFormat="1" ht="15" customHeight="1">
      <c r="A10" s="20">
        <v>7</v>
      </c>
      <c r="B10" s="21" t="s">
        <v>103</v>
      </c>
      <c r="C10" s="21" t="s">
        <v>104</v>
      </c>
      <c r="D10" s="20" t="s">
        <v>1</v>
      </c>
      <c r="E10" s="21" t="s">
        <v>105</v>
      </c>
      <c r="F10" s="20" t="s">
        <v>106</v>
      </c>
      <c r="G10" s="20" t="str">
        <f t="shared" si="0"/>
        <v>5.13/km</v>
      </c>
      <c r="H10" s="25">
        <f t="shared" si="1"/>
        <v>0.0023032407407407446</v>
      </c>
      <c r="I10" s="25">
        <f>F10-INDEX($F$4:$F$590,MATCH(D10,$D$4:$D$590,0))</f>
        <v>0.001574074074074075</v>
      </c>
    </row>
    <row r="11" spans="1:9" s="11" customFormat="1" ht="15" customHeight="1">
      <c r="A11" s="20">
        <v>8</v>
      </c>
      <c r="B11" s="21" t="s">
        <v>107</v>
      </c>
      <c r="C11" s="21" t="s">
        <v>108</v>
      </c>
      <c r="D11" s="20" t="s">
        <v>2</v>
      </c>
      <c r="E11" s="21" t="s">
        <v>109</v>
      </c>
      <c r="F11" s="20" t="s">
        <v>110</v>
      </c>
      <c r="G11" s="20" t="str">
        <f t="shared" si="0"/>
        <v>5.26/km</v>
      </c>
      <c r="H11" s="25">
        <f t="shared" si="1"/>
        <v>0.003217592592592595</v>
      </c>
      <c r="I11" s="25">
        <f>F11-INDEX($F$4:$F$590,MATCH(D11,$D$4:$D$590,0))</f>
        <v>0.003217592592592595</v>
      </c>
    </row>
    <row r="12" spans="1:9" s="11" customFormat="1" ht="15" customHeight="1">
      <c r="A12" s="15">
        <v>9</v>
      </c>
      <c r="B12" s="16" t="s">
        <v>111</v>
      </c>
      <c r="C12" s="16" t="s">
        <v>66</v>
      </c>
      <c r="D12" s="15" t="s">
        <v>1</v>
      </c>
      <c r="E12" s="16" t="s">
        <v>373</v>
      </c>
      <c r="F12" s="15" t="s">
        <v>112</v>
      </c>
      <c r="G12" s="15" t="str">
        <f t="shared" si="0"/>
        <v>5.28/km</v>
      </c>
      <c r="H12" s="17">
        <f t="shared" si="1"/>
        <v>0.003333333333333334</v>
      </c>
      <c r="I12" s="17">
        <f>F12-INDEX($F$4:$F$590,MATCH(D12,$D$4:$D$590,0))</f>
        <v>0.0026041666666666644</v>
      </c>
    </row>
    <row r="13" spans="1:9" s="11" customFormat="1" ht="15" customHeight="1">
      <c r="A13" s="20">
        <v>10</v>
      </c>
      <c r="B13" s="21" t="s">
        <v>113</v>
      </c>
      <c r="C13" s="21" t="s">
        <v>114</v>
      </c>
      <c r="D13" s="20" t="s">
        <v>9</v>
      </c>
      <c r="E13" s="21" t="s">
        <v>115</v>
      </c>
      <c r="F13" s="20" t="s">
        <v>116</v>
      </c>
      <c r="G13" s="20" t="str">
        <f t="shared" si="0"/>
        <v>5.32/km</v>
      </c>
      <c r="H13" s="25">
        <f t="shared" si="1"/>
        <v>0.003622685185185187</v>
      </c>
      <c r="I13" s="25">
        <f>F13-INDEX($F$4:$F$590,MATCH(D13,$D$4:$D$590,0))</f>
        <v>0.0022222222222222227</v>
      </c>
    </row>
    <row r="14" spans="1:9" s="11" customFormat="1" ht="15" customHeight="1">
      <c r="A14" s="20">
        <v>11</v>
      </c>
      <c r="B14" s="21" t="s">
        <v>117</v>
      </c>
      <c r="C14" s="21" t="s">
        <v>118</v>
      </c>
      <c r="D14" s="20" t="s">
        <v>1</v>
      </c>
      <c r="E14" s="21" t="s">
        <v>119</v>
      </c>
      <c r="F14" s="20" t="s">
        <v>120</v>
      </c>
      <c r="G14" s="20" t="str">
        <f t="shared" si="0"/>
        <v>5.46/km</v>
      </c>
      <c r="H14" s="25">
        <f t="shared" si="1"/>
        <v>0.0045717592592592615</v>
      </c>
      <c r="I14" s="25">
        <f>F14-INDEX($F$4:$F$590,MATCH(D14,$D$4:$D$590,0))</f>
        <v>0.003842592592592592</v>
      </c>
    </row>
    <row r="15" spans="1:9" s="11" customFormat="1" ht="15" customHeight="1">
      <c r="A15" s="20">
        <v>12</v>
      </c>
      <c r="B15" s="21" t="s">
        <v>121</v>
      </c>
      <c r="C15" s="21" t="s">
        <v>65</v>
      </c>
      <c r="D15" s="20" t="s">
        <v>13</v>
      </c>
      <c r="E15" s="21" t="s">
        <v>122</v>
      </c>
      <c r="F15" s="20" t="s">
        <v>123</v>
      </c>
      <c r="G15" s="20" t="str">
        <f t="shared" si="0"/>
        <v>5.46/km</v>
      </c>
      <c r="H15" s="25">
        <f t="shared" si="1"/>
        <v>0.004594907407407412</v>
      </c>
      <c r="I15" s="25">
        <f>F15-INDEX($F$4:$F$590,MATCH(D15,$D$4:$D$590,0))</f>
        <v>0</v>
      </c>
    </row>
    <row r="16" spans="1:9" s="11" customFormat="1" ht="15" customHeight="1">
      <c r="A16" s="20">
        <v>13</v>
      </c>
      <c r="B16" s="21" t="s">
        <v>124</v>
      </c>
      <c r="C16" s="21" t="s">
        <v>66</v>
      </c>
      <c r="D16" s="20" t="s">
        <v>7</v>
      </c>
      <c r="E16" s="21" t="s">
        <v>125</v>
      </c>
      <c r="F16" s="20" t="s">
        <v>126</v>
      </c>
      <c r="G16" s="20" t="str">
        <f t="shared" si="0"/>
        <v>5.49/km</v>
      </c>
      <c r="H16" s="25">
        <f t="shared" si="1"/>
        <v>0.004826388888888887</v>
      </c>
      <c r="I16" s="25">
        <f>F16-INDEX($F$4:$F$590,MATCH(D16,$D$4:$D$590,0))</f>
        <v>0.003483796296296294</v>
      </c>
    </row>
    <row r="17" spans="1:9" s="11" customFormat="1" ht="15" customHeight="1">
      <c r="A17" s="20">
        <v>14</v>
      </c>
      <c r="B17" s="21" t="s">
        <v>127</v>
      </c>
      <c r="C17" s="21" t="s">
        <v>62</v>
      </c>
      <c r="D17" s="20" t="s">
        <v>2</v>
      </c>
      <c r="E17" s="21" t="s">
        <v>128</v>
      </c>
      <c r="F17" s="20" t="s">
        <v>129</v>
      </c>
      <c r="G17" s="20" t="str">
        <f t="shared" si="0"/>
        <v>5.51/km</v>
      </c>
      <c r="H17" s="25">
        <f t="shared" si="1"/>
        <v>0.0049189814814814825</v>
      </c>
      <c r="I17" s="25">
        <f>F17-INDEX($F$4:$F$590,MATCH(D17,$D$4:$D$590,0))</f>
        <v>0.0049189814814814825</v>
      </c>
    </row>
    <row r="18" spans="1:9" s="11" customFormat="1" ht="15" customHeight="1">
      <c r="A18" s="20">
        <v>15</v>
      </c>
      <c r="B18" s="21" t="s">
        <v>130</v>
      </c>
      <c r="C18" s="21" t="s">
        <v>59</v>
      </c>
      <c r="D18" s="20" t="s">
        <v>13</v>
      </c>
      <c r="E18" s="21" t="s">
        <v>131</v>
      </c>
      <c r="F18" s="20" t="s">
        <v>132</v>
      </c>
      <c r="G18" s="20" t="str">
        <f t="shared" si="0"/>
        <v>5.54/km</v>
      </c>
      <c r="H18" s="25">
        <f t="shared" si="1"/>
        <v>0.005185185185185185</v>
      </c>
      <c r="I18" s="25">
        <f>F18-INDEX($F$4:$F$590,MATCH(D18,$D$4:$D$590,0))</f>
        <v>0.0005902777777777729</v>
      </c>
    </row>
    <row r="19" spans="1:9" s="11" customFormat="1" ht="15" customHeight="1">
      <c r="A19" s="20">
        <v>16</v>
      </c>
      <c r="B19" s="21" t="s">
        <v>133</v>
      </c>
      <c r="C19" s="21" t="s">
        <v>59</v>
      </c>
      <c r="D19" s="20" t="s">
        <v>7</v>
      </c>
      <c r="E19" s="21" t="s">
        <v>134</v>
      </c>
      <c r="F19" s="20" t="s">
        <v>135</v>
      </c>
      <c r="G19" s="20" t="str">
        <f t="shared" si="0"/>
        <v>6.05/km</v>
      </c>
      <c r="H19" s="25">
        <f t="shared" si="1"/>
        <v>0.005937500000000002</v>
      </c>
      <c r="I19" s="25">
        <f>F19-INDEX($F$4:$F$590,MATCH(D19,$D$4:$D$590,0))</f>
        <v>0.004594907407407409</v>
      </c>
    </row>
    <row r="20" spans="1:9" s="11" customFormat="1" ht="15" customHeight="1">
      <c r="A20" s="15">
        <v>17</v>
      </c>
      <c r="B20" s="16" t="s">
        <v>29</v>
      </c>
      <c r="C20" s="16" t="s">
        <v>65</v>
      </c>
      <c r="D20" s="15" t="s">
        <v>13</v>
      </c>
      <c r="E20" s="16" t="s">
        <v>373</v>
      </c>
      <c r="F20" s="15" t="s">
        <v>136</v>
      </c>
      <c r="G20" s="15" t="str">
        <f t="shared" si="0"/>
        <v>6.08/km</v>
      </c>
      <c r="H20" s="17">
        <f t="shared" si="1"/>
        <v>0.006099537037037042</v>
      </c>
      <c r="I20" s="17">
        <f>F20-INDEX($F$4:$F$590,MATCH(D20,$D$4:$D$590,0))</f>
        <v>0.00150462962962963</v>
      </c>
    </row>
    <row r="21" spans="1:9" s="11" customFormat="1" ht="15" customHeight="1">
      <c r="A21" s="20">
        <v>18</v>
      </c>
      <c r="B21" s="21" t="s">
        <v>40</v>
      </c>
      <c r="C21" s="21" t="s">
        <v>137</v>
      </c>
      <c r="D21" s="20" t="s">
        <v>15</v>
      </c>
      <c r="E21" s="21" t="s">
        <v>122</v>
      </c>
      <c r="F21" s="20" t="s">
        <v>138</v>
      </c>
      <c r="G21" s="20" t="str">
        <f t="shared" si="0"/>
        <v>6.10/km</v>
      </c>
      <c r="H21" s="25">
        <f t="shared" si="1"/>
        <v>0.0062962962962963</v>
      </c>
      <c r="I21" s="25">
        <f>F21-INDEX($F$4:$F$590,MATCH(D21,$D$4:$D$590,0))</f>
        <v>0</v>
      </c>
    </row>
    <row r="22" spans="1:9" s="11" customFormat="1" ht="15" customHeight="1">
      <c r="A22" s="20">
        <v>19</v>
      </c>
      <c r="B22" s="21" t="s">
        <v>139</v>
      </c>
      <c r="C22" s="21" t="s">
        <v>58</v>
      </c>
      <c r="D22" s="20" t="s">
        <v>14</v>
      </c>
      <c r="E22" s="21" t="s">
        <v>140</v>
      </c>
      <c r="F22" s="20" t="s">
        <v>141</v>
      </c>
      <c r="G22" s="20" t="str">
        <f t="shared" si="0"/>
        <v>6.14/km</v>
      </c>
      <c r="H22" s="25">
        <f t="shared" si="1"/>
        <v>0.006527777777777778</v>
      </c>
      <c r="I22" s="25">
        <f>F22-INDEX($F$4:$F$590,MATCH(D22,$D$4:$D$590,0))</f>
        <v>0</v>
      </c>
    </row>
    <row r="23" spans="1:9" s="11" customFormat="1" ht="15" customHeight="1">
      <c r="A23" s="20">
        <v>20</v>
      </c>
      <c r="B23" s="21" t="s">
        <v>142</v>
      </c>
      <c r="C23" s="21" t="s">
        <v>65</v>
      </c>
      <c r="D23" s="20" t="s">
        <v>13</v>
      </c>
      <c r="E23" s="21" t="s">
        <v>140</v>
      </c>
      <c r="F23" s="20" t="s">
        <v>141</v>
      </c>
      <c r="G23" s="20" t="str">
        <f t="shared" si="0"/>
        <v>6.14/km</v>
      </c>
      <c r="H23" s="25">
        <f t="shared" si="1"/>
        <v>0.006527777777777778</v>
      </c>
      <c r="I23" s="25">
        <f>F23-INDEX($F$4:$F$590,MATCH(D23,$D$4:$D$590,0))</f>
        <v>0.001932870370370366</v>
      </c>
    </row>
    <row r="24" spans="1:9" s="11" customFormat="1" ht="15" customHeight="1">
      <c r="A24" s="20">
        <v>21</v>
      </c>
      <c r="B24" s="21" t="s">
        <v>143</v>
      </c>
      <c r="C24" s="21" t="s">
        <v>144</v>
      </c>
      <c r="D24" s="20" t="s">
        <v>13</v>
      </c>
      <c r="E24" s="21" t="s">
        <v>145</v>
      </c>
      <c r="F24" s="20" t="s">
        <v>146</v>
      </c>
      <c r="G24" s="20" t="str">
        <f t="shared" si="0"/>
        <v>6.18/km</v>
      </c>
      <c r="H24" s="25">
        <f t="shared" si="1"/>
        <v>0.006817129629629631</v>
      </c>
      <c r="I24" s="25">
        <f>F24-INDEX($F$4:$F$590,MATCH(D24,$D$4:$D$590,0))</f>
        <v>0.002222222222222219</v>
      </c>
    </row>
    <row r="25" spans="1:9" s="11" customFormat="1" ht="15" customHeight="1">
      <c r="A25" s="20">
        <v>22</v>
      </c>
      <c r="B25" s="21" t="s">
        <v>147</v>
      </c>
      <c r="C25" s="21" t="s">
        <v>148</v>
      </c>
      <c r="D25" s="20" t="s">
        <v>9</v>
      </c>
      <c r="E25" s="21" t="s">
        <v>134</v>
      </c>
      <c r="F25" s="20" t="s">
        <v>149</v>
      </c>
      <c r="G25" s="20" t="str">
        <f t="shared" si="0"/>
        <v>6.18/km</v>
      </c>
      <c r="H25" s="25">
        <f t="shared" si="1"/>
        <v>0.006840277777777782</v>
      </c>
      <c r="I25" s="25">
        <f>F25-INDEX($F$4:$F$590,MATCH(D25,$D$4:$D$590,0))</f>
        <v>0.0054398148148148175</v>
      </c>
    </row>
    <row r="26" spans="1:9" s="11" customFormat="1" ht="15" customHeight="1">
      <c r="A26" s="20">
        <v>23</v>
      </c>
      <c r="B26" s="21" t="s">
        <v>150</v>
      </c>
      <c r="C26" s="21" t="s">
        <v>81</v>
      </c>
      <c r="D26" s="20" t="s">
        <v>7</v>
      </c>
      <c r="E26" s="21" t="s">
        <v>145</v>
      </c>
      <c r="F26" s="20" t="s">
        <v>151</v>
      </c>
      <c r="G26" s="20" t="str">
        <f t="shared" si="0"/>
        <v>6.19/km</v>
      </c>
      <c r="H26" s="25">
        <f t="shared" si="1"/>
        <v>0.006898148148148146</v>
      </c>
      <c r="I26" s="25">
        <f>F26-INDEX($F$4:$F$590,MATCH(D26,$D$4:$D$590,0))</f>
        <v>0.005555555555555553</v>
      </c>
    </row>
    <row r="27" spans="1:9" s="12" customFormat="1" ht="15" customHeight="1">
      <c r="A27" s="20">
        <v>24</v>
      </c>
      <c r="B27" s="21" t="s">
        <v>152</v>
      </c>
      <c r="C27" s="21" t="s">
        <v>153</v>
      </c>
      <c r="D27" s="20" t="s">
        <v>13</v>
      </c>
      <c r="E27" s="21" t="s">
        <v>145</v>
      </c>
      <c r="F27" s="20" t="s">
        <v>154</v>
      </c>
      <c r="G27" s="20" t="str">
        <f t="shared" si="0"/>
        <v>6.19/km</v>
      </c>
      <c r="H27" s="25">
        <f t="shared" si="1"/>
        <v>0.0069212962962962934</v>
      </c>
      <c r="I27" s="25">
        <f>F27-INDEX($F$4:$F$590,MATCH(D27,$D$4:$D$590,0))</f>
        <v>0.0023263888888888813</v>
      </c>
    </row>
    <row r="28" spans="1:9" s="11" customFormat="1" ht="15" customHeight="1">
      <c r="A28" s="20">
        <v>25</v>
      </c>
      <c r="B28" s="21" t="s">
        <v>155</v>
      </c>
      <c r="C28" s="21" t="s">
        <v>61</v>
      </c>
      <c r="D28" s="20" t="s">
        <v>2</v>
      </c>
      <c r="E28" s="21" t="s">
        <v>156</v>
      </c>
      <c r="F28" s="20" t="s">
        <v>157</v>
      </c>
      <c r="G28" s="20" t="str">
        <f t="shared" si="0"/>
        <v>6.25/km</v>
      </c>
      <c r="H28" s="25">
        <f t="shared" si="1"/>
        <v>0.007280092592592595</v>
      </c>
      <c r="I28" s="25">
        <f>F28-INDEX($F$4:$F$590,MATCH(D28,$D$4:$D$590,0))</f>
        <v>0.007280092592592595</v>
      </c>
    </row>
    <row r="29" spans="1:9" s="11" customFormat="1" ht="15" customHeight="1">
      <c r="A29" s="20">
        <v>26</v>
      </c>
      <c r="B29" s="21" t="s">
        <v>158</v>
      </c>
      <c r="C29" s="21" t="s">
        <v>57</v>
      </c>
      <c r="D29" s="20" t="s">
        <v>2</v>
      </c>
      <c r="E29" s="21" t="s">
        <v>122</v>
      </c>
      <c r="F29" s="20" t="s">
        <v>159</v>
      </c>
      <c r="G29" s="20" t="str">
        <f t="shared" si="0"/>
        <v>6.25/km</v>
      </c>
      <c r="H29" s="25">
        <f t="shared" si="1"/>
        <v>0.007337962962962963</v>
      </c>
      <c r="I29" s="25">
        <f>F29-INDEX($F$4:$F$590,MATCH(D29,$D$4:$D$590,0))</f>
        <v>0.007337962962962963</v>
      </c>
    </row>
    <row r="30" spans="1:9" s="11" customFormat="1" ht="15" customHeight="1">
      <c r="A30" s="20">
        <v>27</v>
      </c>
      <c r="B30" s="21" t="s">
        <v>160</v>
      </c>
      <c r="C30" s="21" t="s">
        <v>78</v>
      </c>
      <c r="D30" s="20" t="s">
        <v>14</v>
      </c>
      <c r="E30" s="21" t="s">
        <v>122</v>
      </c>
      <c r="F30" s="20" t="s">
        <v>161</v>
      </c>
      <c r="G30" s="20" t="str">
        <f t="shared" si="0"/>
        <v>6.27/km</v>
      </c>
      <c r="H30" s="25">
        <f t="shared" si="1"/>
        <v>0.007430555555555555</v>
      </c>
      <c r="I30" s="25">
        <f>F30-INDEX($F$4:$F$590,MATCH(D30,$D$4:$D$590,0))</f>
        <v>0.0009027777777777767</v>
      </c>
    </row>
    <row r="31" spans="1:9" s="11" customFormat="1" ht="15" customHeight="1">
      <c r="A31" s="20">
        <v>28</v>
      </c>
      <c r="B31" s="21" t="s">
        <v>162</v>
      </c>
      <c r="C31" s="21" t="s">
        <v>71</v>
      </c>
      <c r="D31" s="20" t="s">
        <v>7</v>
      </c>
      <c r="E31" s="21" t="s">
        <v>163</v>
      </c>
      <c r="F31" s="20" t="s">
        <v>164</v>
      </c>
      <c r="G31" s="20" t="str">
        <f t="shared" si="0"/>
        <v>6.31/km</v>
      </c>
      <c r="H31" s="25">
        <f t="shared" si="1"/>
        <v>0.007731481481481485</v>
      </c>
      <c r="I31" s="25">
        <f>F31-INDEX($F$4:$F$590,MATCH(D31,$D$4:$D$590,0))</f>
        <v>0.006388888888888892</v>
      </c>
    </row>
    <row r="32" spans="1:9" s="11" customFormat="1" ht="15" customHeight="1">
      <c r="A32" s="15">
        <v>29</v>
      </c>
      <c r="B32" s="16" t="s">
        <v>165</v>
      </c>
      <c r="C32" s="16" t="s">
        <v>69</v>
      </c>
      <c r="D32" s="15" t="s">
        <v>15</v>
      </c>
      <c r="E32" s="16" t="s">
        <v>373</v>
      </c>
      <c r="F32" s="15" t="s">
        <v>166</v>
      </c>
      <c r="G32" s="15" t="str">
        <f t="shared" si="0"/>
        <v>6.42/km</v>
      </c>
      <c r="H32" s="17">
        <f aca="true" t="shared" si="2" ref="H32:H95">F32-$F$4</f>
        <v>0.008506944444444449</v>
      </c>
      <c r="I32" s="17">
        <f>F32-INDEX($F$4:$F$590,MATCH(D32,$D$4:$D$590,0))</f>
        <v>0.002210648148148149</v>
      </c>
    </row>
    <row r="33" spans="1:9" s="11" customFormat="1" ht="15" customHeight="1">
      <c r="A33" s="20">
        <v>30</v>
      </c>
      <c r="B33" s="21" t="s">
        <v>167</v>
      </c>
      <c r="C33" s="21" t="s">
        <v>64</v>
      </c>
      <c r="D33" s="20" t="s">
        <v>1</v>
      </c>
      <c r="E33" s="21" t="s">
        <v>168</v>
      </c>
      <c r="F33" s="20" t="s">
        <v>169</v>
      </c>
      <c r="G33" s="20" t="str">
        <f t="shared" si="0"/>
        <v>6.48/km</v>
      </c>
      <c r="H33" s="25">
        <f t="shared" si="2"/>
        <v>0.008923611111111118</v>
      </c>
      <c r="I33" s="25">
        <f>F33-INDEX($F$4:$F$590,MATCH(D33,$D$4:$D$590,0))</f>
        <v>0.008194444444444449</v>
      </c>
    </row>
    <row r="34" spans="1:9" s="11" customFormat="1" ht="15" customHeight="1">
      <c r="A34" s="20">
        <v>31</v>
      </c>
      <c r="B34" s="21" t="s">
        <v>170</v>
      </c>
      <c r="C34" s="21" t="s">
        <v>54</v>
      </c>
      <c r="D34" s="20" t="s">
        <v>9</v>
      </c>
      <c r="E34" s="21" t="s">
        <v>171</v>
      </c>
      <c r="F34" s="20" t="s">
        <v>172</v>
      </c>
      <c r="G34" s="20" t="str">
        <f t="shared" si="0"/>
        <v>6.50/km</v>
      </c>
      <c r="H34" s="25">
        <f t="shared" si="2"/>
        <v>0.009062500000000001</v>
      </c>
      <c r="I34" s="25">
        <f>F34-INDEX($F$4:$F$590,MATCH(D34,$D$4:$D$590,0))</f>
        <v>0.007662037037037037</v>
      </c>
    </row>
    <row r="35" spans="1:9" s="11" customFormat="1" ht="15" customHeight="1">
      <c r="A35" s="20">
        <v>32</v>
      </c>
      <c r="B35" s="21" t="s">
        <v>173</v>
      </c>
      <c r="C35" s="21" t="s">
        <v>174</v>
      </c>
      <c r="D35" s="20" t="s">
        <v>15</v>
      </c>
      <c r="E35" s="21" t="s">
        <v>109</v>
      </c>
      <c r="F35" s="20" t="s">
        <v>175</v>
      </c>
      <c r="G35" s="20" t="str">
        <f t="shared" si="0"/>
        <v>6.51/km</v>
      </c>
      <c r="H35" s="25">
        <f t="shared" si="2"/>
        <v>0.009085648148148148</v>
      </c>
      <c r="I35" s="25">
        <f>F35-INDEX($F$4:$F$590,MATCH(D35,$D$4:$D$590,0))</f>
        <v>0.0027893518518518484</v>
      </c>
    </row>
    <row r="36" spans="1:9" s="11" customFormat="1" ht="15" customHeight="1">
      <c r="A36" s="20">
        <v>33</v>
      </c>
      <c r="B36" s="21" t="s">
        <v>176</v>
      </c>
      <c r="C36" s="21" t="s">
        <v>177</v>
      </c>
      <c r="D36" s="20" t="s">
        <v>9</v>
      </c>
      <c r="E36" s="21" t="s">
        <v>168</v>
      </c>
      <c r="F36" s="20" t="s">
        <v>178</v>
      </c>
      <c r="G36" s="20" t="str">
        <f t="shared" si="0"/>
        <v>6.52/km</v>
      </c>
      <c r="H36" s="25">
        <f t="shared" si="2"/>
        <v>0.00917824074074074</v>
      </c>
      <c r="I36" s="25">
        <f>F36-INDEX($F$4:$F$590,MATCH(D36,$D$4:$D$590,0))</f>
        <v>0.007777777777777776</v>
      </c>
    </row>
    <row r="37" spans="1:9" s="11" customFormat="1" ht="15" customHeight="1">
      <c r="A37" s="20">
        <v>34</v>
      </c>
      <c r="B37" s="21" t="s">
        <v>179</v>
      </c>
      <c r="C37" s="21" t="s">
        <v>180</v>
      </c>
      <c r="D37" s="20" t="s">
        <v>15</v>
      </c>
      <c r="E37" s="21" t="s">
        <v>163</v>
      </c>
      <c r="F37" s="20" t="s">
        <v>181</v>
      </c>
      <c r="G37" s="20" t="str">
        <f t="shared" si="0"/>
        <v>6.56/km</v>
      </c>
      <c r="H37" s="25">
        <f t="shared" si="2"/>
        <v>0.009490740740740744</v>
      </c>
      <c r="I37" s="25">
        <f>F37-INDEX($F$4:$F$590,MATCH(D37,$D$4:$D$590,0))</f>
        <v>0.003194444444444444</v>
      </c>
    </row>
    <row r="38" spans="1:9" s="11" customFormat="1" ht="15" customHeight="1">
      <c r="A38" s="20">
        <v>35</v>
      </c>
      <c r="B38" s="21" t="s">
        <v>182</v>
      </c>
      <c r="C38" s="21" t="s">
        <v>183</v>
      </c>
      <c r="D38" s="20" t="s">
        <v>14</v>
      </c>
      <c r="E38" s="21" t="s">
        <v>3</v>
      </c>
      <c r="F38" s="20" t="s">
        <v>184</v>
      </c>
      <c r="G38" s="20" t="str">
        <f t="shared" si="0"/>
        <v>6.58/km</v>
      </c>
      <c r="H38" s="25">
        <f t="shared" si="2"/>
        <v>0.00961805555555556</v>
      </c>
      <c r="I38" s="25">
        <f>F38-INDEX($F$4:$F$590,MATCH(D38,$D$4:$D$590,0))</f>
        <v>0.003090277777777782</v>
      </c>
    </row>
    <row r="39" spans="1:9" s="11" customFormat="1" ht="15" customHeight="1">
      <c r="A39" s="20">
        <v>36</v>
      </c>
      <c r="B39" s="21" t="s">
        <v>185</v>
      </c>
      <c r="C39" s="21" t="s">
        <v>55</v>
      </c>
      <c r="D39" s="20" t="s">
        <v>7</v>
      </c>
      <c r="E39" s="21" t="s">
        <v>145</v>
      </c>
      <c r="F39" s="20" t="s">
        <v>186</v>
      </c>
      <c r="G39" s="20" t="str">
        <f t="shared" si="0"/>
        <v>6.60/km</v>
      </c>
      <c r="H39" s="25">
        <f t="shared" si="2"/>
        <v>0.0097337962962963</v>
      </c>
      <c r="I39" s="25">
        <f>F39-INDEX($F$4:$F$590,MATCH(D39,$D$4:$D$590,0))</f>
        <v>0.008391203703703706</v>
      </c>
    </row>
    <row r="40" spans="1:9" s="11" customFormat="1" ht="15" customHeight="1">
      <c r="A40" s="20">
        <v>37</v>
      </c>
      <c r="B40" s="21" t="s">
        <v>187</v>
      </c>
      <c r="C40" s="21" t="s">
        <v>63</v>
      </c>
      <c r="D40" s="20" t="s">
        <v>9</v>
      </c>
      <c r="E40" s="21" t="s">
        <v>168</v>
      </c>
      <c r="F40" s="20" t="s">
        <v>188</v>
      </c>
      <c r="G40" s="20" t="str">
        <f t="shared" si="0"/>
        <v>7.02/km</v>
      </c>
      <c r="H40" s="25">
        <f t="shared" si="2"/>
        <v>0.009872685185185186</v>
      </c>
      <c r="I40" s="25">
        <f>F40-INDEX($F$4:$F$590,MATCH(D40,$D$4:$D$590,0))</f>
        <v>0.008472222222222221</v>
      </c>
    </row>
    <row r="41" spans="1:9" s="11" customFormat="1" ht="15" customHeight="1">
      <c r="A41" s="15">
        <v>38</v>
      </c>
      <c r="B41" s="16" t="s">
        <v>189</v>
      </c>
      <c r="C41" s="16" t="s">
        <v>190</v>
      </c>
      <c r="D41" s="15" t="s">
        <v>21</v>
      </c>
      <c r="E41" s="16" t="s">
        <v>373</v>
      </c>
      <c r="F41" s="15" t="s">
        <v>191</v>
      </c>
      <c r="G41" s="15" t="str">
        <f t="shared" si="0"/>
        <v>7.05/km</v>
      </c>
      <c r="H41" s="17">
        <f t="shared" si="2"/>
        <v>0.010104166666666668</v>
      </c>
      <c r="I41" s="17">
        <f>F41-INDEX($F$4:$F$590,MATCH(D41,$D$4:$D$590,0))</f>
        <v>0</v>
      </c>
    </row>
    <row r="42" spans="1:9" s="11" customFormat="1" ht="15" customHeight="1">
      <c r="A42" s="20">
        <v>39</v>
      </c>
      <c r="B42" s="21" t="s">
        <v>192</v>
      </c>
      <c r="C42" s="21" t="s">
        <v>193</v>
      </c>
      <c r="D42" s="20" t="s">
        <v>15</v>
      </c>
      <c r="E42" s="21" t="s">
        <v>91</v>
      </c>
      <c r="F42" s="20" t="s">
        <v>8</v>
      </c>
      <c r="G42" s="20" t="str">
        <f t="shared" si="0"/>
        <v>7.07/km</v>
      </c>
      <c r="H42" s="25">
        <f t="shared" si="2"/>
        <v>0.010231481481481484</v>
      </c>
      <c r="I42" s="25">
        <f>F42-INDEX($F$4:$F$590,MATCH(D42,$D$4:$D$590,0))</f>
        <v>0.003935185185185184</v>
      </c>
    </row>
    <row r="43" spans="1:9" s="11" customFormat="1" ht="15" customHeight="1">
      <c r="A43" s="20">
        <v>40</v>
      </c>
      <c r="B43" s="21" t="s">
        <v>194</v>
      </c>
      <c r="C43" s="21" t="s">
        <v>56</v>
      </c>
      <c r="D43" s="20" t="s">
        <v>195</v>
      </c>
      <c r="E43" s="21" t="s">
        <v>171</v>
      </c>
      <c r="F43" s="20" t="s">
        <v>196</v>
      </c>
      <c r="G43" s="20" t="str">
        <f t="shared" si="0"/>
        <v>7.19/km</v>
      </c>
      <c r="H43" s="25">
        <f t="shared" si="2"/>
        <v>0.011087962962962966</v>
      </c>
      <c r="I43" s="25">
        <f>F43-INDEX($F$4:$F$590,MATCH(D43,$D$4:$D$590,0))</f>
        <v>0</v>
      </c>
    </row>
    <row r="44" spans="1:9" s="11" customFormat="1" ht="15" customHeight="1">
      <c r="A44" s="20">
        <v>41</v>
      </c>
      <c r="B44" s="21" t="s">
        <v>182</v>
      </c>
      <c r="C44" s="21" t="s">
        <v>197</v>
      </c>
      <c r="D44" s="20" t="s">
        <v>11</v>
      </c>
      <c r="E44" s="21" t="s">
        <v>3</v>
      </c>
      <c r="F44" s="20" t="s">
        <v>198</v>
      </c>
      <c r="G44" s="20" t="str">
        <f t="shared" si="0"/>
        <v>7.21/km</v>
      </c>
      <c r="H44" s="25">
        <f t="shared" si="2"/>
        <v>0.011226851851851852</v>
      </c>
      <c r="I44" s="25">
        <f>F44-INDEX($F$4:$F$590,MATCH(D44,$D$4:$D$590,0))</f>
        <v>0</v>
      </c>
    </row>
    <row r="45" spans="1:9" s="11" customFormat="1" ht="15" customHeight="1">
      <c r="A45" s="20">
        <v>42</v>
      </c>
      <c r="B45" s="21" t="s">
        <v>199</v>
      </c>
      <c r="C45" s="21" t="s">
        <v>58</v>
      </c>
      <c r="D45" s="20" t="s">
        <v>13</v>
      </c>
      <c r="E45" s="21" t="s">
        <v>145</v>
      </c>
      <c r="F45" s="20" t="s">
        <v>200</v>
      </c>
      <c r="G45" s="20" t="str">
        <f t="shared" si="0"/>
        <v>7.22/km</v>
      </c>
      <c r="H45" s="25">
        <f t="shared" si="2"/>
        <v>0.011261574074074077</v>
      </c>
      <c r="I45" s="25">
        <f>F45-INDEX($F$4:$F$590,MATCH(D45,$D$4:$D$590,0))</f>
        <v>0.0066666666666666645</v>
      </c>
    </row>
    <row r="46" spans="1:9" s="11" customFormat="1" ht="15" customHeight="1">
      <c r="A46" s="15">
        <v>43</v>
      </c>
      <c r="B46" s="16" t="s">
        <v>201</v>
      </c>
      <c r="C46" s="16" t="s">
        <v>53</v>
      </c>
      <c r="D46" s="15" t="s">
        <v>2</v>
      </c>
      <c r="E46" s="16" t="s">
        <v>373</v>
      </c>
      <c r="F46" s="15" t="s">
        <v>202</v>
      </c>
      <c r="G46" s="15" t="str">
        <f t="shared" si="0"/>
        <v>7.24/km</v>
      </c>
      <c r="H46" s="17">
        <f t="shared" si="2"/>
        <v>0.011435185185185187</v>
      </c>
      <c r="I46" s="17">
        <f>F46-INDEX($F$4:$F$590,MATCH(D46,$D$4:$D$590,0))</f>
        <v>0.011435185185185187</v>
      </c>
    </row>
    <row r="47" spans="1:9" s="11" customFormat="1" ht="15" customHeight="1">
      <c r="A47" s="15">
        <v>44</v>
      </c>
      <c r="B47" s="16" t="s">
        <v>86</v>
      </c>
      <c r="C47" s="16" t="s">
        <v>79</v>
      </c>
      <c r="D47" s="15" t="s">
        <v>25</v>
      </c>
      <c r="E47" s="16" t="s">
        <v>373</v>
      </c>
      <c r="F47" s="15" t="s">
        <v>203</v>
      </c>
      <c r="G47" s="15" t="str">
        <f t="shared" si="0"/>
        <v>7.27/km</v>
      </c>
      <c r="H47" s="17">
        <f t="shared" si="2"/>
        <v>0.011608796296296298</v>
      </c>
      <c r="I47" s="17">
        <f>F47-INDEX($F$4:$F$590,MATCH(D47,$D$4:$D$590,0))</f>
        <v>0</v>
      </c>
    </row>
    <row r="48" spans="1:9" s="11" customFormat="1" ht="15" customHeight="1">
      <c r="A48" s="20">
        <v>45</v>
      </c>
      <c r="B48" s="21" t="s">
        <v>204</v>
      </c>
      <c r="C48" s="21" t="s">
        <v>65</v>
      </c>
      <c r="D48" s="20" t="s">
        <v>7</v>
      </c>
      <c r="E48" s="21" t="s">
        <v>145</v>
      </c>
      <c r="F48" s="20" t="s">
        <v>205</v>
      </c>
      <c r="G48" s="20" t="str">
        <f t="shared" si="0"/>
        <v>7.30/km</v>
      </c>
      <c r="H48" s="25">
        <f t="shared" si="2"/>
        <v>0.011828703703703706</v>
      </c>
      <c r="I48" s="25">
        <f>F48-INDEX($F$4:$F$590,MATCH(D48,$D$4:$D$590,0))</f>
        <v>0.010486111111111113</v>
      </c>
    </row>
    <row r="49" spans="1:9" s="11" customFormat="1" ht="15" customHeight="1">
      <c r="A49" s="20">
        <v>46</v>
      </c>
      <c r="B49" s="21" t="s">
        <v>206</v>
      </c>
      <c r="C49" s="21" t="s">
        <v>207</v>
      </c>
      <c r="D49" s="20" t="s">
        <v>2</v>
      </c>
      <c r="E49" s="21" t="s">
        <v>145</v>
      </c>
      <c r="F49" s="20" t="s">
        <v>208</v>
      </c>
      <c r="G49" s="20" t="str">
        <f t="shared" si="0"/>
        <v>7.34/km</v>
      </c>
      <c r="H49" s="25">
        <f t="shared" si="2"/>
        <v>0.012106481481481478</v>
      </c>
      <c r="I49" s="25">
        <f>F49-INDEX($F$4:$F$590,MATCH(D49,$D$4:$D$590,0))</f>
        <v>0.012106481481481478</v>
      </c>
    </row>
    <row r="50" spans="1:9" s="11" customFormat="1" ht="15" customHeight="1">
      <c r="A50" s="20">
        <v>47</v>
      </c>
      <c r="B50" s="21" t="s">
        <v>209</v>
      </c>
      <c r="C50" s="21" t="s">
        <v>85</v>
      </c>
      <c r="D50" s="20" t="s">
        <v>0</v>
      </c>
      <c r="E50" s="21" t="s">
        <v>168</v>
      </c>
      <c r="F50" s="20" t="s">
        <v>210</v>
      </c>
      <c r="G50" s="20" t="str">
        <f t="shared" si="0"/>
        <v>7.38/km</v>
      </c>
      <c r="H50" s="25">
        <f t="shared" si="2"/>
        <v>0.012349537037037037</v>
      </c>
      <c r="I50" s="25">
        <f>F50-INDEX($F$4:$F$590,MATCH(D50,$D$4:$D$590,0))</f>
        <v>0.011365740740740739</v>
      </c>
    </row>
    <row r="51" spans="1:9" s="11" customFormat="1" ht="15" customHeight="1">
      <c r="A51" s="15">
        <v>48</v>
      </c>
      <c r="B51" s="16" t="s">
        <v>211</v>
      </c>
      <c r="C51" s="16" t="s">
        <v>212</v>
      </c>
      <c r="D51" s="15" t="s">
        <v>34</v>
      </c>
      <c r="E51" s="16" t="s">
        <v>373</v>
      </c>
      <c r="F51" s="15" t="s">
        <v>213</v>
      </c>
      <c r="G51" s="15" t="str">
        <f t="shared" si="0"/>
        <v>7.42/km</v>
      </c>
      <c r="H51" s="17">
        <f t="shared" si="2"/>
        <v>0.012685185185185185</v>
      </c>
      <c r="I51" s="17">
        <f>F51-INDEX($F$4:$F$590,MATCH(D51,$D$4:$D$590,0))</f>
        <v>0</v>
      </c>
    </row>
    <row r="52" spans="1:9" s="11" customFormat="1" ht="15" customHeight="1">
      <c r="A52" s="20">
        <v>49</v>
      </c>
      <c r="B52" s="21" t="s">
        <v>32</v>
      </c>
      <c r="C52" s="21" t="s">
        <v>33</v>
      </c>
      <c r="D52" s="20" t="s">
        <v>12</v>
      </c>
      <c r="E52" s="21" t="s">
        <v>163</v>
      </c>
      <c r="F52" s="20" t="s">
        <v>214</v>
      </c>
      <c r="G52" s="20" t="str">
        <f t="shared" si="0"/>
        <v>7.43/km</v>
      </c>
      <c r="H52" s="25">
        <f t="shared" si="2"/>
        <v>0.01274305555555556</v>
      </c>
      <c r="I52" s="25">
        <f>F52-INDEX($F$4:$F$590,MATCH(D52,$D$4:$D$590,0))</f>
        <v>0</v>
      </c>
    </row>
    <row r="53" spans="1:9" s="13" customFormat="1" ht="15" customHeight="1">
      <c r="A53" s="20">
        <v>50</v>
      </c>
      <c r="B53" s="21" t="s">
        <v>167</v>
      </c>
      <c r="C53" s="21" t="s">
        <v>72</v>
      </c>
      <c r="D53" s="20" t="s">
        <v>21</v>
      </c>
      <c r="E53" s="21" t="s">
        <v>215</v>
      </c>
      <c r="F53" s="20" t="s">
        <v>216</v>
      </c>
      <c r="G53" s="20" t="str">
        <f t="shared" si="0"/>
        <v>7.46/km</v>
      </c>
      <c r="H53" s="25">
        <f t="shared" si="2"/>
        <v>0.012928240740740744</v>
      </c>
      <c r="I53" s="25">
        <f>F53-INDEX($F$4:$F$590,MATCH(D53,$D$4:$D$590,0))</f>
        <v>0.002824074074074076</v>
      </c>
    </row>
    <row r="54" spans="1:9" s="11" customFormat="1" ht="15" customHeight="1">
      <c r="A54" s="20">
        <v>51</v>
      </c>
      <c r="B54" s="21" t="s">
        <v>217</v>
      </c>
      <c r="C54" s="21" t="s">
        <v>66</v>
      </c>
      <c r="D54" s="20" t="s">
        <v>2</v>
      </c>
      <c r="E54" s="21" t="s">
        <v>168</v>
      </c>
      <c r="F54" s="20" t="s">
        <v>218</v>
      </c>
      <c r="G54" s="20" t="str">
        <f t="shared" si="0"/>
        <v>7.50/km</v>
      </c>
      <c r="H54" s="25">
        <f t="shared" si="2"/>
        <v>0.013182870370370376</v>
      </c>
      <c r="I54" s="25">
        <f>F54-INDEX($F$4:$F$590,MATCH(D54,$D$4:$D$590,0))</f>
        <v>0.013182870370370376</v>
      </c>
    </row>
    <row r="55" spans="1:9" s="11" customFormat="1" ht="15" customHeight="1">
      <c r="A55" s="15">
        <v>52</v>
      </c>
      <c r="B55" s="16" t="s">
        <v>74</v>
      </c>
      <c r="C55" s="16" t="s">
        <v>64</v>
      </c>
      <c r="D55" s="15" t="s">
        <v>14</v>
      </c>
      <c r="E55" s="16" t="s">
        <v>373</v>
      </c>
      <c r="F55" s="15" t="s">
        <v>17</v>
      </c>
      <c r="G55" s="15" t="str">
        <f t="shared" si="0"/>
        <v>7.55/km</v>
      </c>
      <c r="H55" s="17">
        <f t="shared" si="2"/>
        <v>0.013564814814814818</v>
      </c>
      <c r="I55" s="17">
        <f>F55-INDEX($F$4:$F$590,MATCH(D55,$D$4:$D$590,0))</f>
        <v>0.0070370370370370396</v>
      </c>
    </row>
    <row r="56" spans="1:9" s="11" customFormat="1" ht="15" customHeight="1">
      <c r="A56" s="15">
        <v>53</v>
      </c>
      <c r="B56" s="16" t="s">
        <v>219</v>
      </c>
      <c r="C56" s="16" t="s">
        <v>220</v>
      </c>
      <c r="D56" s="15" t="s">
        <v>15</v>
      </c>
      <c r="E56" s="16" t="s">
        <v>373</v>
      </c>
      <c r="F56" s="15" t="s">
        <v>17</v>
      </c>
      <c r="G56" s="15" t="str">
        <f t="shared" si="0"/>
        <v>7.55/km</v>
      </c>
      <c r="H56" s="17">
        <f t="shared" si="2"/>
        <v>0.013564814814814818</v>
      </c>
      <c r="I56" s="17">
        <f>F56-INDEX($F$4:$F$590,MATCH(D56,$D$4:$D$590,0))</f>
        <v>0.007268518518518518</v>
      </c>
    </row>
    <row r="57" spans="1:9" s="11" customFormat="1" ht="15" customHeight="1">
      <c r="A57" s="20">
        <v>54</v>
      </c>
      <c r="B57" s="21" t="s">
        <v>221</v>
      </c>
      <c r="C57" s="21" t="s">
        <v>55</v>
      </c>
      <c r="D57" s="20" t="s">
        <v>2</v>
      </c>
      <c r="E57" s="21" t="s">
        <v>222</v>
      </c>
      <c r="F57" s="20" t="s">
        <v>223</v>
      </c>
      <c r="G57" s="20" t="str">
        <f t="shared" si="0"/>
        <v>8.07/km</v>
      </c>
      <c r="H57" s="25">
        <f t="shared" si="2"/>
        <v>0.014375000000000002</v>
      </c>
      <c r="I57" s="25">
        <f>F57-INDEX($F$4:$F$590,MATCH(D57,$D$4:$D$590,0))</f>
        <v>0.014375000000000002</v>
      </c>
    </row>
    <row r="58" spans="1:9" s="11" customFormat="1" ht="15" customHeight="1">
      <c r="A58" s="20">
        <v>55</v>
      </c>
      <c r="B58" s="21" t="s">
        <v>224</v>
      </c>
      <c r="C58" s="21" t="s">
        <v>225</v>
      </c>
      <c r="D58" s="20" t="s">
        <v>195</v>
      </c>
      <c r="E58" s="21" t="s">
        <v>226</v>
      </c>
      <c r="F58" s="20" t="s">
        <v>18</v>
      </c>
      <c r="G58" s="20" t="str">
        <f t="shared" si="0"/>
        <v>8.07/km</v>
      </c>
      <c r="H58" s="25">
        <f t="shared" si="2"/>
        <v>0.014386574074074076</v>
      </c>
      <c r="I58" s="25">
        <f>F58-INDEX($F$4:$F$590,MATCH(D58,$D$4:$D$590,0))</f>
        <v>0.00329861111111111</v>
      </c>
    </row>
    <row r="59" spans="1:9" s="11" customFormat="1" ht="15" customHeight="1">
      <c r="A59" s="20">
        <v>56</v>
      </c>
      <c r="B59" s="21" t="s">
        <v>227</v>
      </c>
      <c r="C59" s="21" t="s">
        <v>54</v>
      </c>
      <c r="D59" s="20" t="s">
        <v>13</v>
      </c>
      <c r="E59" s="21" t="s">
        <v>228</v>
      </c>
      <c r="F59" s="20" t="s">
        <v>229</v>
      </c>
      <c r="G59" s="20" t="str">
        <f t="shared" si="0"/>
        <v>8.08/km</v>
      </c>
      <c r="H59" s="25">
        <f t="shared" si="2"/>
        <v>0.014490740740740745</v>
      </c>
      <c r="I59" s="25">
        <f>F59-INDEX($F$4:$F$590,MATCH(D59,$D$4:$D$590,0))</f>
        <v>0.009895833333333333</v>
      </c>
    </row>
    <row r="60" spans="1:9" s="11" customFormat="1" ht="15" customHeight="1">
      <c r="A60" s="15">
        <v>57</v>
      </c>
      <c r="B60" s="16" t="s">
        <v>230</v>
      </c>
      <c r="C60" s="16" t="s">
        <v>197</v>
      </c>
      <c r="D60" s="15" t="s">
        <v>15</v>
      </c>
      <c r="E60" s="16" t="s">
        <v>373</v>
      </c>
      <c r="F60" s="15" t="s">
        <v>231</v>
      </c>
      <c r="G60" s="15" t="str">
        <f t="shared" si="0"/>
        <v>8.12/km</v>
      </c>
      <c r="H60" s="17">
        <f t="shared" si="2"/>
        <v>0.014768518518518525</v>
      </c>
      <c r="I60" s="17">
        <f>F60-INDEX($F$4:$F$590,MATCH(D60,$D$4:$D$590,0))</f>
        <v>0.008472222222222225</v>
      </c>
    </row>
    <row r="61" spans="1:9" s="11" customFormat="1" ht="15" customHeight="1">
      <c r="A61" s="15">
        <v>58</v>
      </c>
      <c r="B61" s="16" t="s">
        <v>232</v>
      </c>
      <c r="C61" s="16" t="s">
        <v>10</v>
      </c>
      <c r="D61" s="15" t="s">
        <v>25</v>
      </c>
      <c r="E61" s="16" t="s">
        <v>373</v>
      </c>
      <c r="F61" s="15" t="s">
        <v>233</v>
      </c>
      <c r="G61" s="15" t="str">
        <f t="shared" si="0"/>
        <v>8.14/km</v>
      </c>
      <c r="H61" s="17">
        <f t="shared" si="2"/>
        <v>0.014872685185185187</v>
      </c>
      <c r="I61" s="17">
        <f>F61-INDEX($F$4:$F$590,MATCH(D61,$D$4:$D$590,0))</f>
        <v>0.003263888888888889</v>
      </c>
    </row>
    <row r="62" spans="1:9" s="11" customFormat="1" ht="15" customHeight="1">
      <c r="A62" s="15">
        <v>59</v>
      </c>
      <c r="B62" s="16" t="s">
        <v>234</v>
      </c>
      <c r="C62" s="16" t="s">
        <v>235</v>
      </c>
      <c r="D62" s="15" t="s">
        <v>15</v>
      </c>
      <c r="E62" s="16" t="s">
        <v>373</v>
      </c>
      <c r="F62" s="15" t="s">
        <v>236</v>
      </c>
      <c r="G62" s="15" t="str">
        <f t="shared" si="0"/>
        <v>8.15/km</v>
      </c>
      <c r="H62" s="17">
        <f t="shared" si="2"/>
        <v>0.014930555555555555</v>
      </c>
      <c r="I62" s="17">
        <f>F62-INDEX($F$4:$F$590,MATCH(D62,$D$4:$D$590,0))</f>
        <v>0.008634259259259255</v>
      </c>
    </row>
    <row r="63" spans="1:9" s="11" customFormat="1" ht="15" customHeight="1">
      <c r="A63" s="20">
        <v>60</v>
      </c>
      <c r="B63" s="21" t="s">
        <v>237</v>
      </c>
      <c r="C63" s="21" t="s">
        <v>57</v>
      </c>
      <c r="D63" s="20" t="s">
        <v>2</v>
      </c>
      <c r="E63" s="21" t="s">
        <v>168</v>
      </c>
      <c r="F63" s="20" t="s">
        <v>238</v>
      </c>
      <c r="G63" s="20" t="str">
        <f t="shared" si="0"/>
        <v>8.18/km</v>
      </c>
      <c r="H63" s="25">
        <f t="shared" si="2"/>
        <v>0.01515046296296296</v>
      </c>
      <c r="I63" s="25">
        <f>F63-INDEX($F$4:$F$590,MATCH(D63,$D$4:$D$590,0))</f>
        <v>0.01515046296296296</v>
      </c>
    </row>
    <row r="64" spans="1:9" s="11" customFormat="1" ht="15" customHeight="1">
      <c r="A64" s="20">
        <v>61</v>
      </c>
      <c r="B64" s="21" t="s">
        <v>239</v>
      </c>
      <c r="C64" s="21" t="s">
        <v>60</v>
      </c>
      <c r="D64" s="20" t="s">
        <v>14</v>
      </c>
      <c r="E64" s="21" t="s">
        <v>163</v>
      </c>
      <c r="F64" s="20" t="s">
        <v>240</v>
      </c>
      <c r="G64" s="20" t="str">
        <f t="shared" si="0"/>
        <v>8.19/km</v>
      </c>
      <c r="H64" s="25">
        <f t="shared" si="2"/>
        <v>0.015219907407407408</v>
      </c>
      <c r="I64" s="25">
        <f>F64-INDEX($F$4:$F$590,MATCH(D64,$D$4:$D$590,0))</f>
        <v>0.00869212962962963</v>
      </c>
    </row>
    <row r="65" spans="1:9" s="11" customFormat="1" ht="15" customHeight="1">
      <c r="A65" s="20">
        <v>62</v>
      </c>
      <c r="B65" s="21" t="s">
        <v>241</v>
      </c>
      <c r="C65" s="21" t="s">
        <v>242</v>
      </c>
      <c r="D65" s="20" t="s">
        <v>25</v>
      </c>
      <c r="E65" s="21" t="s">
        <v>163</v>
      </c>
      <c r="F65" s="20" t="s">
        <v>22</v>
      </c>
      <c r="G65" s="20" t="str">
        <f t="shared" si="0"/>
        <v>8.21/km</v>
      </c>
      <c r="H65" s="25">
        <f t="shared" si="2"/>
        <v>0.015381944444444445</v>
      </c>
      <c r="I65" s="25">
        <f>F65-INDEX($F$4:$F$590,MATCH(D65,$D$4:$D$590,0))</f>
        <v>0.003773148148148147</v>
      </c>
    </row>
    <row r="66" spans="1:9" s="11" customFormat="1" ht="15" customHeight="1">
      <c r="A66" s="20">
        <v>63</v>
      </c>
      <c r="B66" s="21" t="s">
        <v>243</v>
      </c>
      <c r="C66" s="21" t="s">
        <v>57</v>
      </c>
      <c r="D66" s="20" t="s">
        <v>0</v>
      </c>
      <c r="E66" s="21" t="s">
        <v>145</v>
      </c>
      <c r="F66" s="20" t="s">
        <v>24</v>
      </c>
      <c r="G66" s="20" t="str">
        <f t="shared" si="0"/>
        <v>8.24/km</v>
      </c>
      <c r="H66" s="25">
        <f t="shared" si="2"/>
        <v>0.01560185185185185</v>
      </c>
      <c r="I66" s="25">
        <f>F66-INDEX($F$4:$F$590,MATCH(D66,$D$4:$D$590,0))</f>
        <v>0.01461805555555555</v>
      </c>
    </row>
    <row r="67" spans="1:9" s="11" customFormat="1" ht="15" customHeight="1">
      <c r="A67" s="20">
        <v>64</v>
      </c>
      <c r="B67" s="21" t="s">
        <v>244</v>
      </c>
      <c r="C67" s="21" t="s">
        <v>245</v>
      </c>
      <c r="D67" s="20" t="s">
        <v>0</v>
      </c>
      <c r="E67" s="21" t="s">
        <v>145</v>
      </c>
      <c r="F67" s="20" t="s">
        <v>246</v>
      </c>
      <c r="G67" s="20" t="str">
        <f t="shared" si="0"/>
        <v>8.25/km</v>
      </c>
      <c r="H67" s="25">
        <f t="shared" si="2"/>
        <v>0.01561342592592593</v>
      </c>
      <c r="I67" s="25">
        <f>F67-INDEX($F$4:$F$590,MATCH(D67,$D$4:$D$590,0))</f>
        <v>0.014629629629629631</v>
      </c>
    </row>
    <row r="68" spans="1:9" s="11" customFormat="1" ht="15" customHeight="1">
      <c r="A68" s="20">
        <v>65</v>
      </c>
      <c r="B68" s="21" t="s">
        <v>247</v>
      </c>
      <c r="C68" s="21" t="s">
        <v>38</v>
      </c>
      <c r="D68" s="20" t="s">
        <v>25</v>
      </c>
      <c r="E68" s="21" t="s">
        <v>248</v>
      </c>
      <c r="F68" s="20" t="s">
        <v>249</v>
      </c>
      <c r="G68" s="20" t="str">
        <f aca="true" t="shared" si="3" ref="G68:G124">TEXT(INT((HOUR(F68)*3600+MINUTE(F68)*60+SECOND(F68))/$I$2/60),"0")&amp;"."&amp;TEXT(MOD((HOUR(F68)*3600+MINUTE(F68)*60+SECOND(F68))/$I$2,60),"00")&amp;"/km"</f>
        <v>8.28/km</v>
      </c>
      <c r="H68" s="25">
        <f t="shared" si="2"/>
        <v>0.015844907407407408</v>
      </c>
      <c r="I68" s="25">
        <f>F68-INDEX($F$4:$F$590,MATCH(D68,$D$4:$D$590,0))</f>
        <v>0.004236111111111111</v>
      </c>
    </row>
    <row r="69" spans="1:9" s="11" customFormat="1" ht="15" customHeight="1">
      <c r="A69" s="15">
        <v>66</v>
      </c>
      <c r="B69" s="16" t="s">
        <v>250</v>
      </c>
      <c r="C69" s="16" t="s">
        <v>41</v>
      </c>
      <c r="D69" s="15" t="s">
        <v>25</v>
      </c>
      <c r="E69" s="16" t="s">
        <v>373</v>
      </c>
      <c r="F69" s="15" t="s">
        <v>251</v>
      </c>
      <c r="G69" s="15" t="str">
        <f t="shared" si="3"/>
        <v>8.32/km</v>
      </c>
      <c r="H69" s="17">
        <f t="shared" si="2"/>
        <v>0.01613425925925926</v>
      </c>
      <c r="I69" s="17">
        <f>F69-INDEX($F$4:$F$590,MATCH(D69,$D$4:$D$590,0))</f>
        <v>0.004525462962962964</v>
      </c>
    </row>
    <row r="70" spans="1:9" s="11" customFormat="1" ht="15" customHeight="1">
      <c r="A70" s="20">
        <v>67</v>
      </c>
      <c r="B70" s="21" t="s">
        <v>32</v>
      </c>
      <c r="C70" s="21" t="s">
        <v>38</v>
      </c>
      <c r="D70" s="20" t="s">
        <v>15</v>
      </c>
      <c r="E70" s="21" t="s">
        <v>163</v>
      </c>
      <c r="F70" s="20" t="s">
        <v>252</v>
      </c>
      <c r="G70" s="20" t="str">
        <f t="shared" si="3"/>
        <v>8.34/km</v>
      </c>
      <c r="H70" s="25">
        <f t="shared" si="2"/>
        <v>0.01627314814814815</v>
      </c>
      <c r="I70" s="25">
        <f>F70-INDEX($F$4:$F$590,MATCH(D70,$D$4:$D$590,0))</f>
        <v>0.009976851851851851</v>
      </c>
    </row>
    <row r="71" spans="1:9" s="11" customFormat="1" ht="15" customHeight="1">
      <c r="A71" s="20">
        <v>68</v>
      </c>
      <c r="B71" s="21" t="s">
        <v>253</v>
      </c>
      <c r="C71" s="21" t="s">
        <v>254</v>
      </c>
      <c r="D71" s="20" t="s">
        <v>21</v>
      </c>
      <c r="E71" s="21" t="s">
        <v>125</v>
      </c>
      <c r="F71" s="20" t="s">
        <v>255</v>
      </c>
      <c r="G71" s="20" t="str">
        <f t="shared" si="3"/>
        <v>8.45/km</v>
      </c>
      <c r="H71" s="25">
        <f t="shared" si="2"/>
        <v>0.017025462962962968</v>
      </c>
      <c r="I71" s="25">
        <f>F71-INDEX($F$4:$F$590,MATCH(D71,$D$4:$D$590,0))</f>
        <v>0.0069212962962963</v>
      </c>
    </row>
    <row r="72" spans="1:9" s="11" customFormat="1" ht="15" customHeight="1">
      <c r="A72" s="20">
        <v>69</v>
      </c>
      <c r="B72" s="21" t="s">
        <v>84</v>
      </c>
      <c r="C72" s="21" t="s">
        <v>256</v>
      </c>
      <c r="D72" s="20" t="s">
        <v>15</v>
      </c>
      <c r="E72" s="21" t="s">
        <v>134</v>
      </c>
      <c r="F72" s="20" t="s">
        <v>257</v>
      </c>
      <c r="G72" s="20" t="str">
        <f t="shared" si="3"/>
        <v>8.46/km</v>
      </c>
      <c r="H72" s="25">
        <f t="shared" si="2"/>
        <v>0.01712962962962963</v>
      </c>
      <c r="I72" s="25">
        <f>F72-INDEX($F$4:$F$590,MATCH(D72,$D$4:$D$590,0))</f>
        <v>0.01083333333333333</v>
      </c>
    </row>
    <row r="73" spans="1:9" s="11" customFormat="1" ht="15" customHeight="1">
      <c r="A73" s="15">
        <v>70</v>
      </c>
      <c r="B73" s="16" t="s">
        <v>258</v>
      </c>
      <c r="C73" s="16" t="s">
        <v>259</v>
      </c>
      <c r="D73" s="15" t="s">
        <v>12</v>
      </c>
      <c r="E73" s="16" t="s">
        <v>373</v>
      </c>
      <c r="F73" s="15" t="s">
        <v>260</v>
      </c>
      <c r="G73" s="15" t="str">
        <f t="shared" si="3"/>
        <v>8.47/km</v>
      </c>
      <c r="H73" s="17">
        <f t="shared" si="2"/>
        <v>0.017152777777777777</v>
      </c>
      <c r="I73" s="17">
        <f>F73-INDEX($F$4:$F$590,MATCH(D73,$D$4:$D$590,0))</f>
        <v>0.004409722222222218</v>
      </c>
    </row>
    <row r="74" spans="1:9" s="11" customFormat="1" ht="15" customHeight="1">
      <c r="A74" s="20">
        <v>71</v>
      </c>
      <c r="B74" s="21" t="s">
        <v>261</v>
      </c>
      <c r="C74" s="21" t="s">
        <v>67</v>
      </c>
      <c r="D74" s="20" t="s">
        <v>7</v>
      </c>
      <c r="E74" s="21" t="s">
        <v>262</v>
      </c>
      <c r="F74" s="20" t="s">
        <v>263</v>
      </c>
      <c r="G74" s="20" t="str">
        <f t="shared" si="3"/>
        <v>8.51/km</v>
      </c>
      <c r="H74" s="25">
        <f t="shared" si="2"/>
        <v>0.01747685185185185</v>
      </c>
      <c r="I74" s="25">
        <f>F74-INDEX($F$4:$F$590,MATCH(D74,$D$4:$D$590,0))</f>
        <v>0.016134259259259258</v>
      </c>
    </row>
    <row r="75" spans="1:9" s="11" customFormat="1" ht="15" customHeight="1">
      <c r="A75" s="20">
        <v>72</v>
      </c>
      <c r="B75" s="21" t="s">
        <v>264</v>
      </c>
      <c r="C75" s="21" t="s">
        <v>68</v>
      </c>
      <c r="D75" s="20" t="s">
        <v>7</v>
      </c>
      <c r="E75" s="21" t="s">
        <v>171</v>
      </c>
      <c r="F75" s="20" t="s">
        <v>265</v>
      </c>
      <c r="G75" s="20" t="str">
        <f t="shared" si="3"/>
        <v>8.53/km</v>
      </c>
      <c r="H75" s="25">
        <f t="shared" si="2"/>
        <v>0.017604166666666667</v>
      </c>
      <c r="I75" s="25">
        <f>F75-INDEX($F$4:$F$590,MATCH(D75,$D$4:$D$590,0))</f>
        <v>0.016261574074074074</v>
      </c>
    </row>
    <row r="76" spans="1:9" s="11" customFormat="1" ht="15" customHeight="1">
      <c r="A76" s="20">
        <v>73</v>
      </c>
      <c r="B76" s="21" t="s">
        <v>266</v>
      </c>
      <c r="C76" s="21" t="s">
        <v>59</v>
      </c>
      <c r="D76" s="20" t="s">
        <v>0</v>
      </c>
      <c r="E76" s="21" t="s">
        <v>145</v>
      </c>
      <c r="F76" s="20" t="s">
        <v>267</v>
      </c>
      <c r="G76" s="20" t="str">
        <f t="shared" si="3"/>
        <v>8.56/km</v>
      </c>
      <c r="H76" s="25">
        <f t="shared" si="2"/>
        <v>0.017800925925925925</v>
      </c>
      <c r="I76" s="25">
        <f>F76-INDEX($F$4:$F$590,MATCH(D76,$D$4:$D$590,0))</f>
        <v>0.016817129629629626</v>
      </c>
    </row>
    <row r="77" spans="1:9" s="11" customFormat="1" ht="15" customHeight="1">
      <c r="A77" s="20">
        <v>74</v>
      </c>
      <c r="B77" s="21" t="s">
        <v>268</v>
      </c>
      <c r="C77" s="21" t="s">
        <v>269</v>
      </c>
      <c r="D77" s="20" t="s">
        <v>25</v>
      </c>
      <c r="E77" s="21" t="s">
        <v>134</v>
      </c>
      <c r="F77" s="20" t="s">
        <v>270</v>
      </c>
      <c r="G77" s="20" t="str">
        <f t="shared" si="3"/>
        <v>8.57/km</v>
      </c>
      <c r="H77" s="25">
        <f t="shared" si="2"/>
        <v>0.017870370370370373</v>
      </c>
      <c r="I77" s="25">
        <f>F77-INDEX($F$4:$F$590,MATCH(D77,$D$4:$D$590,0))</f>
        <v>0.006261574074074076</v>
      </c>
    </row>
    <row r="78" spans="1:9" s="11" customFormat="1" ht="15" customHeight="1">
      <c r="A78" s="20">
        <v>75</v>
      </c>
      <c r="B78" s="21" t="s">
        <v>271</v>
      </c>
      <c r="C78" s="21" t="s">
        <v>77</v>
      </c>
      <c r="D78" s="20" t="s">
        <v>0</v>
      </c>
      <c r="E78" s="21" t="s">
        <v>272</v>
      </c>
      <c r="F78" s="20" t="s">
        <v>27</v>
      </c>
      <c r="G78" s="20" t="str">
        <f t="shared" si="3"/>
        <v>8.59/km</v>
      </c>
      <c r="H78" s="25">
        <f t="shared" si="2"/>
        <v>0.01802083333333333</v>
      </c>
      <c r="I78" s="25">
        <f>F78-INDEX($F$4:$F$590,MATCH(D78,$D$4:$D$590,0))</f>
        <v>0.01703703703703703</v>
      </c>
    </row>
    <row r="79" spans="1:9" s="11" customFormat="1" ht="15" customHeight="1">
      <c r="A79" s="20">
        <v>76</v>
      </c>
      <c r="B79" s="21" t="s">
        <v>273</v>
      </c>
      <c r="C79" s="21" t="s">
        <v>16</v>
      </c>
      <c r="D79" s="20" t="s">
        <v>11</v>
      </c>
      <c r="E79" s="21" t="s">
        <v>274</v>
      </c>
      <c r="F79" s="20" t="s">
        <v>275</v>
      </c>
      <c r="G79" s="20" t="str">
        <f t="shared" si="3"/>
        <v>9.01/km</v>
      </c>
      <c r="H79" s="25">
        <f t="shared" si="2"/>
        <v>0.0181712962962963</v>
      </c>
      <c r="I79" s="25">
        <f>F79-INDEX($F$4:$F$590,MATCH(D79,$D$4:$D$590,0))</f>
        <v>0.0069444444444444475</v>
      </c>
    </row>
    <row r="80" spans="1:9" s="13" customFormat="1" ht="15" customHeight="1">
      <c r="A80" s="20">
        <v>77</v>
      </c>
      <c r="B80" s="21" t="s">
        <v>276</v>
      </c>
      <c r="C80" s="21" t="s">
        <v>277</v>
      </c>
      <c r="D80" s="20" t="s">
        <v>15</v>
      </c>
      <c r="E80" s="21" t="s">
        <v>145</v>
      </c>
      <c r="F80" s="20" t="s">
        <v>278</v>
      </c>
      <c r="G80" s="20" t="str">
        <f t="shared" si="3"/>
        <v>9.02/km</v>
      </c>
      <c r="H80" s="25">
        <f t="shared" si="2"/>
        <v>0.018194444444444447</v>
      </c>
      <c r="I80" s="25">
        <f>F80-INDEX($F$4:$F$590,MATCH(D80,$D$4:$D$590,0))</f>
        <v>0.011898148148148147</v>
      </c>
    </row>
    <row r="81" spans="1:9" s="11" customFormat="1" ht="15" customHeight="1">
      <c r="A81" s="15">
        <v>78</v>
      </c>
      <c r="B81" s="16" t="s">
        <v>279</v>
      </c>
      <c r="C81" s="16" t="s">
        <v>66</v>
      </c>
      <c r="D81" s="15" t="s">
        <v>2</v>
      </c>
      <c r="E81" s="16" t="s">
        <v>373</v>
      </c>
      <c r="F81" s="15" t="s">
        <v>280</v>
      </c>
      <c r="G81" s="15" t="str">
        <f t="shared" si="3"/>
        <v>9.04/km</v>
      </c>
      <c r="H81" s="17">
        <f t="shared" si="2"/>
        <v>0.018321759259259263</v>
      </c>
      <c r="I81" s="17">
        <f>F81-INDEX($F$4:$F$590,MATCH(D81,$D$4:$D$590,0))</f>
        <v>0.018321759259259263</v>
      </c>
    </row>
    <row r="82" spans="1:9" s="11" customFormat="1" ht="15" customHeight="1">
      <c r="A82" s="20">
        <v>79</v>
      </c>
      <c r="B82" s="21" t="s">
        <v>281</v>
      </c>
      <c r="C82" s="21" t="s">
        <v>80</v>
      </c>
      <c r="D82" s="20" t="s">
        <v>21</v>
      </c>
      <c r="E82" s="21" t="s">
        <v>83</v>
      </c>
      <c r="F82" s="20" t="s">
        <v>282</v>
      </c>
      <c r="G82" s="20" t="str">
        <f t="shared" si="3"/>
        <v>9.13/km</v>
      </c>
      <c r="H82" s="25">
        <f t="shared" si="2"/>
        <v>0.018946759259259257</v>
      </c>
      <c r="I82" s="25">
        <f>F82-INDEX($F$4:$F$590,MATCH(D82,$D$4:$D$590,0))</f>
        <v>0.00884259259259259</v>
      </c>
    </row>
    <row r="83" spans="1:9" s="11" customFormat="1" ht="15" customHeight="1">
      <c r="A83" s="15">
        <v>80</v>
      </c>
      <c r="B83" s="16" t="s">
        <v>211</v>
      </c>
      <c r="C83" s="16" t="s">
        <v>73</v>
      </c>
      <c r="D83" s="15" t="s">
        <v>2</v>
      </c>
      <c r="E83" s="16" t="s">
        <v>373</v>
      </c>
      <c r="F83" s="15" t="s">
        <v>282</v>
      </c>
      <c r="G83" s="15" t="str">
        <f t="shared" si="3"/>
        <v>9.13/km</v>
      </c>
      <c r="H83" s="17">
        <f t="shared" si="2"/>
        <v>0.018946759259259257</v>
      </c>
      <c r="I83" s="17">
        <f>F83-INDEX($F$4:$F$590,MATCH(D83,$D$4:$D$590,0))</f>
        <v>0.018946759259259257</v>
      </c>
    </row>
    <row r="84" spans="1:9" ht="15" customHeight="1">
      <c r="A84" s="20">
        <v>81</v>
      </c>
      <c r="B84" s="21" t="s">
        <v>283</v>
      </c>
      <c r="C84" s="21" t="s">
        <v>75</v>
      </c>
      <c r="D84" s="20" t="s">
        <v>1</v>
      </c>
      <c r="E84" s="21" t="s">
        <v>145</v>
      </c>
      <c r="F84" s="20" t="s">
        <v>284</v>
      </c>
      <c r="G84" s="20" t="str">
        <f t="shared" si="3"/>
        <v>9.13/km</v>
      </c>
      <c r="H84" s="25">
        <f t="shared" si="2"/>
        <v>0.018958333333333337</v>
      </c>
      <c r="I84" s="25">
        <f>F84-INDEX($F$4:$F$590,MATCH(D84,$D$4:$D$590,0))</f>
        <v>0.018229166666666668</v>
      </c>
    </row>
    <row r="85" spans="1:9" ht="15" customHeight="1">
      <c r="A85" s="20">
        <v>82</v>
      </c>
      <c r="B85" s="21" t="s">
        <v>285</v>
      </c>
      <c r="C85" s="21" t="s">
        <v>63</v>
      </c>
      <c r="D85" s="20" t="s">
        <v>2</v>
      </c>
      <c r="E85" s="21" t="s">
        <v>145</v>
      </c>
      <c r="F85" s="20" t="s">
        <v>286</v>
      </c>
      <c r="G85" s="20" t="str">
        <f t="shared" si="3"/>
        <v>9.18/km</v>
      </c>
      <c r="H85" s="25">
        <f t="shared" si="2"/>
        <v>0.019293981481481485</v>
      </c>
      <c r="I85" s="25">
        <f>F85-INDEX($F$4:$F$590,MATCH(D85,$D$4:$D$590,0))</f>
        <v>0.019293981481481485</v>
      </c>
    </row>
    <row r="86" spans="1:9" ht="15" customHeight="1">
      <c r="A86" s="20">
        <v>83</v>
      </c>
      <c r="B86" s="21" t="s">
        <v>287</v>
      </c>
      <c r="C86" s="21" t="s">
        <v>55</v>
      </c>
      <c r="D86" s="20" t="s">
        <v>21</v>
      </c>
      <c r="E86" s="21" t="s">
        <v>145</v>
      </c>
      <c r="F86" s="20" t="s">
        <v>288</v>
      </c>
      <c r="G86" s="20" t="str">
        <f t="shared" si="3"/>
        <v>9.21/km</v>
      </c>
      <c r="H86" s="25">
        <f t="shared" si="2"/>
        <v>0.019502314814814816</v>
      </c>
      <c r="I86" s="25">
        <f>F86-INDEX($F$4:$F$590,MATCH(D86,$D$4:$D$590,0))</f>
        <v>0.009398148148148149</v>
      </c>
    </row>
    <row r="87" spans="1:9" ht="15" customHeight="1">
      <c r="A87" s="20">
        <v>84</v>
      </c>
      <c r="B87" s="21" t="s">
        <v>20</v>
      </c>
      <c r="C87" s="21" t="s">
        <v>75</v>
      </c>
      <c r="D87" s="20" t="s">
        <v>14</v>
      </c>
      <c r="E87" s="21" t="s">
        <v>163</v>
      </c>
      <c r="F87" s="20" t="s">
        <v>30</v>
      </c>
      <c r="G87" s="20" t="str">
        <f t="shared" si="3"/>
        <v>9.22/km</v>
      </c>
      <c r="H87" s="25">
        <f t="shared" si="2"/>
        <v>0.019571759259259257</v>
      </c>
      <c r="I87" s="25">
        <f>F87-INDEX($F$4:$F$590,MATCH(D87,$D$4:$D$590,0))</f>
        <v>0.01304398148148148</v>
      </c>
    </row>
    <row r="88" spans="1:9" ht="15" customHeight="1">
      <c r="A88" s="20">
        <v>85</v>
      </c>
      <c r="B88" s="21" t="s">
        <v>224</v>
      </c>
      <c r="C88" s="21" t="s">
        <v>289</v>
      </c>
      <c r="D88" s="20" t="s">
        <v>7</v>
      </c>
      <c r="E88" s="21" t="s">
        <v>290</v>
      </c>
      <c r="F88" s="20" t="s">
        <v>31</v>
      </c>
      <c r="G88" s="20" t="str">
        <f t="shared" si="3"/>
        <v>9.25/km</v>
      </c>
      <c r="H88" s="25">
        <f t="shared" si="2"/>
        <v>0.01979166666666667</v>
      </c>
      <c r="I88" s="25">
        <f>F88-INDEX($F$4:$F$590,MATCH(D88,$D$4:$D$590,0))</f>
        <v>0.018449074074074076</v>
      </c>
    </row>
    <row r="89" spans="1:9" ht="15" customHeight="1">
      <c r="A89" s="20">
        <v>86</v>
      </c>
      <c r="B89" s="21" t="s">
        <v>224</v>
      </c>
      <c r="C89" s="21" t="s">
        <v>291</v>
      </c>
      <c r="D89" s="20" t="s">
        <v>292</v>
      </c>
      <c r="E89" s="21" t="s">
        <v>293</v>
      </c>
      <c r="F89" s="20" t="s">
        <v>294</v>
      </c>
      <c r="G89" s="20" t="str">
        <f t="shared" si="3"/>
        <v>9.25/km</v>
      </c>
      <c r="H89" s="25">
        <f t="shared" si="2"/>
        <v>0.019803240740740743</v>
      </c>
      <c r="I89" s="25">
        <f>F89-INDEX($F$4:$F$590,MATCH(D89,$D$4:$D$590,0))</f>
        <v>0</v>
      </c>
    </row>
    <row r="90" spans="1:9" ht="15" customHeight="1">
      <c r="A90" s="20">
        <v>87</v>
      </c>
      <c r="B90" s="21" t="s">
        <v>295</v>
      </c>
      <c r="C90" s="21" t="s">
        <v>70</v>
      </c>
      <c r="D90" s="20" t="s">
        <v>28</v>
      </c>
      <c r="E90" s="21" t="s">
        <v>163</v>
      </c>
      <c r="F90" s="20" t="s">
        <v>296</v>
      </c>
      <c r="G90" s="20" t="str">
        <f t="shared" si="3"/>
        <v>9.25/km</v>
      </c>
      <c r="H90" s="25">
        <f t="shared" si="2"/>
        <v>0.019837962962962963</v>
      </c>
      <c r="I90" s="25">
        <f>F90-INDEX($F$4:$F$590,MATCH(D90,$D$4:$D$590,0))</f>
        <v>0</v>
      </c>
    </row>
    <row r="91" spans="1:9" ht="15" customHeight="1">
      <c r="A91" s="20">
        <v>88</v>
      </c>
      <c r="B91" s="21" t="s">
        <v>297</v>
      </c>
      <c r="C91" s="21" t="s">
        <v>298</v>
      </c>
      <c r="D91" s="20" t="s">
        <v>25</v>
      </c>
      <c r="E91" s="21" t="s">
        <v>299</v>
      </c>
      <c r="F91" s="20" t="s">
        <v>300</v>
      </c>
      <c r="G91" s="20" t="str">
        <f t="shared" si="3"/>
        <v>9.26/km</v>
      </c>
      <c r="H91" s="25">
        <f t="shared" si="2"/>
        <v>0.01987268518518519</v>
      </c>
      <c r="I91" s="25">
        <f>F91-INDEX($F$4:$F$590,MATCH(D91,$D$4:$D$590,0))</f>
        <v>0.008263888888888894</v>
      </c>
    </row>
    <row r="92" spans="1:9" ht="15" customHeight="1">
      <c r="A92" s="20">
        <v>89</v>
      </c>
      <c r="B92" s="21" t="s">
        <v>301</v>
      </c>
      <c r="C92" s="21" t="s">
        <v>302</v>
      </c>
      <c r="D92" s="20" t="s">
        <v>15</v>
      </c>
      <c r="E92" s="21" t="s">
        <v>145</v>
      </c>
      <c r="F92" s="20" t="s">
        <v>303</v>
      </c>
      <c r="G92" s="20" t="str">
        <f t="shared" si="3"/>
        <v>9.32/km</v>
      </c>
      <c r="H92" s="25">
        <f t="shared" si="2"/>
        <v>0.020312500000000008</v>
      </c>
      <c r="I92" s="25">
        <f>F92-INDEX($F$4:$F$590,MATCH(D92,$D$4:$D$590,0))</f>
        <v>0.014016203703703708</v>
      </c>
    </row>
    <row r="93" spans="1:9" ht="15" customHeight="1">
      <c r="A93" s="15">
        <v>90</v>
      </c>
      <c r="B93" s="16" t="s">
        <v>304</v>
      </c>
      <c r="C93" s="16" t="s">
        <v>38</v>
      </c>
      <c r="D93" s="15" t="s">
        <v>25</v>
      </c>
      <c r="E93" s="16" t="s">
        <v>373</v>
      </c>
      <c r="F93" s="15" t="s">
        <v>305</v>
      </c>
      <c r="G93" s="15" t="str">
        <f t="shared" si="3"/>
        <v>9.42/km</v>
      </c>
      <c r="H93" s="17">
        <f t="shared" si="2"/>
        <v>0.020972222222222222</v>
      </c>
      <c r="I93" s="17">
        <f>F93-INDEX($F$4:$F$590,MATCH(D93,$D$4:$D$590,0))</f>
        <v>0.009363425925925924</v>
      </c>
    </row>
    <row r="94" spans="1:9" ht="15" customHeight="1">
      <c r="A94" s="20">
        <v>91</v>
      </c>
      <c r="B94" s="21" t="s">
        <v>306</v>
      </c>
      <c r="C94" s="21" t="s">
        <v>82</v>
      </c>
      <c r="D94" s="20" t="s">
        <v>34</v>
      </c>
      <c r="E94" s="21" t="s">
        <v>307</v>
      </c>
      <c r="F94" s="20" t="s">
        <v>308</v>
      </c>
      <c r="G94" s="20" t="str">
        <f t="shared" si="3"/>
        <v>9.51/km</v>
      </c>
      <c r="H94" s="25">
        <f t="shared" si="2"/>
        <v>0.021597222222222223</v>
      </c>
      <c r="I94" s="25">
        <f>F94-INDEX($F$4:$F$590,MATCH(D94,$D$4:$D$590,0))</f>
        <v>0.008912037037037038</v>
      </c>
    </row>
    <row r="95" spans="1:9" ht="15" customHeight="1">
      <c r="A95" s="15">
        <v>92</v>
      </c>
      <c r="B95" s="16" t="s">
        <v>309</v>
      </c>
      <c r="C95" s="16" t="s">
        <v>310</v>
      </c>
      <c r="D95" s="15" t="s">
        <v>21</v>
      </c>
      <c r="E95" s="16" t="s">
        <v>373</v>
      </c>
      <c r="F95" s="15" t="s">
        <v>35</v>
      </c>
      <c r="G95" s="15" t="str">
        <f t="shared" si="3"/>
        <v>9.52/km</v>
      </c>
      <c r="H95" s="17">
        <f t="shared" si="2"/>
        <v>0.021655092592592597</v>
      </c>
      <c r="I95" s="17">
        <f>F95-INDEX($F$4:$F$590,MATCH(D95,$D$4:$D$590,0))</f>
        <v>0.01155092592592593</v>
      </c>
    </row>
    <row r="96" spans="1:9" ht="15" customHeight="1">
      <c r="A96" s="15">
        <v>93</v>
      </c>
      <c r="B96" s="16" t="s">
        <v>311</v>
      </c>
      <c r="C96" s="16" t="s">
        <v>54</v>
      </c>
      <c r="D96" s="15" t="s">
        <v>21</v>
      </c>
      <c r="E96" s="16" t="s">
        <v>373</v>
      </c>
      <c r="F96" s="15" t="s">
        <v>36</v>
      </c>
      <c r="G96" s="15" t="str">
        <f t="shared" si="3"/>
        <v>9.52/km</v>
      </c>
      <c r="H96" s="17">
        <f aca="true" t="shared" si="4" ref="H96:H109">F96-$F$4</f>
        <v>0.021678240740740744</v>
      </c>
      <c r="I96" s="17">
        <f>F96-INDEX($F$4:$F$590,MATCH(D96,$D$4:$D$590,0))</f>
        <v>0.011574074074074077</v>
      </c>
    </row>
    <row r="97" spans="1:9" ht="15" customHeight="1">
      <c r="A97" s="15">
        <v>94</v>
      </c>
      <c r="B97" s="16" t="s">
        <v>312</v>
      </c>
      <c r="C97" s="16" t="s">
        <v>313</v>
      </c>
      <c r="D97" s="15" t="s">
        <v>15</v>
      </c>
      <c r="E97" s="16" t="s">
        <v>373</v>
      </c>
      <c r="F97" s="15" t="s">
        <v>314</v>
      </c>
      <c r="G97" s="15" t="str">
        <f t="shared" si="3"/>
        <v>9.54/km</v>
      </c>
      <c r="H97" s="17">
        <f t="shared" si="4"/>
        <v>0.02180555555555556</v>
      </c>
      <c r="I97" s="17">
        <f>F97-INDEX($F$4:$F$590,MATCH(D97,$D$4:$D$590,0))</f>
        <v>0.01550925925925926</v>
      </c>
    </row>
    <row r="98" spans="1:9" ht="15" customHeight="1">
      <c r="A98" s="20">
        <v>95</v>
      </c>
      <c r="B98" s="21" t="s">
        <v>39</v>
      </c>
      <c r="C98" s="21" t="s">
        <v>37</v>
      </c>
      <c r="D98" s="20" t="s">
        <v>14</v>
      </c>
      <c r="E98" s="21" t="s">
        <v>145</v>
      </c>
      <c r="F98" s="20" t="s">
        <v>315</v>
      </c>
      <c r="G98" s="20" t="str">
        <f t="shared" si="3"/>
        <v>9.58/km</v>
      </c>
      <c r="H98" s="25">
        <f t="shared" si="4"/>
        <v>0.022083333333333333</v>
      </c>
      <c r="I98" s="25">
        <f>F98-INDEX($F$4:$F$590,MATCH(D98,$D$4:$D$590,0))</f>
        <v>0.015555555555555555</v>
      </c>
    </row>
    <row r="99" spans="1:9" ht="15" customHeight="1">
      <c r="A99" s="15">
        <v>96</v>
      </c>
      <c r="B99" s="16" t="s">
        <v>316</v>
      </c>
      <c r="C99" s="16" t="s">
        <v>317</v>
      </c>
      <c r="D99" s="15" t="s">
        <v>11</v>
      </c>
      <c r="E99" s="16" t="s">
        <v>373</v>
      </c>
      <c r="F99" s="15" t="s">
        <v>318</v>
      </c>
      <c r="G99" s="15" t="str">
        <f t="shared" si="3"/>
        <v>10.14/km</v>
      </c>
      <c r="H99" s="17">
        <f t="shared" si="4"/>
        <v>0.02318287037037037</v>
      </c>
      <c r="I99" s="17">
        <f>F99-INDEX($F$4:$F$590,MATCH(D99,$D$4:$D$590,0))</f>
        <v>0.011956018518518519</v>
      </c>
    </row>
    <row r="100" spans="1:9" ht="15" customHeight="1">
      <c r="A100" s="20">
        <v>97</v>
      </c>
      <c r="B100" s="21" t="s">
        <v>319</v>
      </c>
      <c r="C100" s="21" t="s">
        <v>55</v>
      </c>
      <c r="D100" s="20" t="s">
        <v>7</v>
      </c>
      <c r="E100" s="21" t="s">
        <v>272</v>
      </c>
      <c r="F100" s="20" t="s">
        <v>320</v>
      </c>
      <c r="G100" s="20" t="str">
        <f t="shared" si="3"/>
        <v>10.14/km</v>
      </c>
      <c r="H100" s="25">
        <f t="shared" si="4"/>
        <v>0.023229166666666665</v>
      </c>
      <c r="I100" s="25">
        <f>F100-INDEX($F$4:$F$590,MATCH(D100,$D$4:$D$590,0))</f>
        <v>0.021886574074074072</v>
      </c>
    </row>
    <row r="101" spans="1:9" ht="15" customHeight="1">
      <c r="A101" s="20">
        <v>98</v>
      </c>
      <c r="B101" s="21" t="s">
        <v>84</v>
      </c>
      <c r="C101" s="21" t="s">
        <v>321</v>
      </c>
      <c r="D101" s="20" t="s">
        <v>15</v>
      </c>
      <c r="E101" s="21" t="s">
        <v>272</v>
      </c>
      <c r="F101" s="20" t="s">
        <v>320</v>
      </c>
      <c r="G101" s="20" t="str">
        <f t="shared" si="3"/>
        <v>10.14/km</v>
      </c>
      <c r="H101" s="25">
        <f t="shared" si="4"/>
        <v>0.023229166666666665</v>
      </c>
      <c r="I101" s="25">
        <f>F101-INDEX($F$4:$F$590,MATCH(D101,$D$4:$D$590,0))</f>
        <v>0.016932870370370365</v>
      </c>
    </row>
    <row r="102" spans="1:9" ht="15" customHeight="1">
      <c r="A102" s="20">
        <v>99</v>
      </c>
      <c r="B102" s="21" t="s">
        <v>322</v>
      </c>
      <c r="C102" s="21" t="s">
        <v>26</v>
      </c>
      <c r="D102" s="20" t="s">
        <v>15</v>
      </c>
      <c r="E102" s="21" t="s">
        <v>145</v>
      </c>
      <c r="F102" s="20" t="s">
        <v>323</v>
      </c>
      <c r="G102" s="20" t="str">
        <f t="shared" si="3"/>
        <v>10.28/km</v>
      </c>
      <c r="H102" s="25">
        <f t="shared" si="4"/>
        <v>0.024166666666666673</v>
      </c>
      <c r="I102" s="25">
        <f>F102-INDEX($F$4:$F$590,MATCH(D102,$D$4:$D$590,0))</f>
        <v>0.017870370370370373</v>
      </c>
    </row>
    <row r="103" spans="1:9" ht="15" customHeight="1">
      <c r="A103" s="20">
        <v>100</v>
      </c>
      <c r="B103" s="21" t="s">
        <v>324</v>
      </c>
      <c r="C103" s="21" t="s">
        <v>325</v>
      </c>
      <c r="D103" s="20" t="s">
        <v>15</v>
      </c>
      <c r="E103" s="21" t="s">
        <v>145</v>
      </c>
      <c r="F103" s="20" t="s">
        <v>326</v>
      </c>
      <c r="G103" s="20" t="str">
        <f t="shared" si="3"/>
        <v>10.28/km</v>
      </c>
      <c r="H103" s="25">
        <f t="shared" si="4"/>
        <v>0.02417824074074074</v>
      </c>
      <c r="I103" s="25">
        <f>F103-INDEX($F$4:$F$590,MATCH(D103,$D$4:$D$590,0))</f>
        <v>0.01788194444444444</v>
      </c>
    </row>
    <row r="104" spans="1:9" ht="15" customHeight="1">
      <c r="A104" s="20">
        <v>101</v>
      </c>
      <c r="B104" s="21" t="s">
        <v>23</v>
      </c>
      <c r="C104" s="21" t="s">
        <v>327</v>
      </c>
      <c r="D104" s="20" t="s">
        <v>15</v>
      </c>
      <c r="E104" s="21" t="s">
        <v>145</v>
      </c>
      <c r="F104" s="20" t="s">
        <v>326</v>
      </c>
      <c r="G104" s="20" t="str">
        <f t="shared" si="3"/>
        <v>10.28/km</v>
      </c>
      <c r="H104" s="25">
        <f t="shared" si="4"/>
        <v>0.02417824074074074</v>
      </c>
      <c r="I104" s="25">
        <f>F104-INDEX($F$4:$F$590,MATCH(D104,$D$4:$D$590,0))</f>
        <v>0.01788194444444444</v>
      </c>
    </row>
    <row r="105" spans="1:9" ht="15" customHeight="1">
      <c r="A105" s="20">
        <v>102</v>
      </c>
      <c r="B105" s="21" t="s">
        <v>328</v>
      </c>
      <c r="C105" s="21" t="s">
        <v>118</v>
      </c>
      <c r="D105" s="20" t="s">
        <v>7</v>
      </c>
      <c r="E105" s="21" t="s">
        <v>329</v>
      </c>
      <c r="F105" s="20" t="s">
        <v>330</v>
      </c>
      <c r="G105" s="20" t="str">
        <f t="shared" si="3"/>
        <v>10.36/km</v>
      </c>
      <c r="H105" s="25">
        <f t="shared" si="4"/>
        <v>0.024722222222222225</v>
      </c>
      <c r="I105" s="25">
        <f>F105-INDEX($F$4:$F$590,MATCH(D105,$D$4:$D$590,0))</f>
        <v>0.023379629629629632</v>
      </c>
    </row>
    <row r="106" spans="1:9" ht="15" customHeight="1">
      <c r="A106" s="20">
        <v>103</v>
      </c>
      <c r="B106" s="21" t="s">
        <v>331</v>
      </c>
      <c r="C106" s="21" t="s">
        <v>332</v>
      </c>
      <c r="D106" s="20" t="s">
        <v>15</v>
      </c>
      <c r="E106" s="21" t="s">
        <v>329</v>
      </c>
      <c r="F106" s="20" t="s">
        <v>330</v>
      </c>
      <c r="G106" s="20" t="str">
        <f t="shared" si="3"/>
        <v>10.36/km</v>
      </c>
      <c r="H106" s="25">
        <f t="shared" si="4"/>
        <v>0.024722222222222225</v>
      </c>
      <c r="I106" s="25">
        <f>F106-INDEX($F$4:$F$590,MATCH(D106,$D$4:$D$590,0))</f>
        <v>0.018425925925925925</v>
      </c>
    </row>
    <row r="107" spans="1:9" ht="15" customHeight="1">
      <c r="A107" s="20">
        <v>104</v>
      </c>
      <c r="B107" s="21" t="s">
        <v>333</v>
      </c>
      <c r="C107" s="21" t="s">
        <v>334</v>
      </c>
      <c r="D107" s="20" t="s">
        <v>25</v>
      </c>
      <c r="E107" s="21" t="s">
        <v>335</v>
      </c>
      <c r="F107" s="20" t="s">
        <v>336</v>
      </c>
      <c r="G107" s="20" t="str">
        <f t="shared" si="3"/>
        <v>10.36/km</v>
      </c>
      <c r="H107" s="25">
        <f t="shared" si="4"/>
        <v>0.02476851851851852</v>
      </c>
      <c r="I107" s="25">
        <f>F107-INDEX($F$4:$F$590,MATCH(D107,$D$4:$D$590,0))</f>
        <v>0.013159722222222222</v>
      </c>
    </row>
    <row r="108" spans="1:9" ht="15" customHeight="1">
      <c r="A108" s="20">
        <v>105</v>
      </c>
      <c r="B108" s="21" t="s">
        <v>337</v>
      </c>
      <c r="C108" s="21" t="s">
        <v>87</v>
      </c>
      <c r="D108" s="20" t="s">
        <v>11</v>
      </c>
      <c r="E108" s="21" t="s">
        <v>145</v>
      </c>
      <c r="F108" s="20" t="s">
        <v>338</v>
      </c>
      <c r="G108" s="20" t="str">
        <f t="shared" si="3"/>
        <v>10.50/km</v>
      </c>
      <c r="H108" s="25">
        <f t="shared" si="4"/>
        <v>0.02574074074074074</v>
      </c>
      <c r="I108" s="25">
        <f>F108-INDEX($F$4:$F$590,MATCH(D108,$D$4:$D$590,0))</f>
        <v>0.014513888888888889</v>
      </c>
    </row>
    <row r="109" spans="1:9" ht="15" customHeight="1">
      <c r="A109" s="20">
        <v>106</v>
      </c>
      <c r="B109" s="21" t="s">
        <v>6</v>
      </c>
      <c r="C109" s="21" t="s">
        <v>339</v>
      </c>
      <c r="D109" s="20" t="s">
        <v>0</v>
      </c>
      <c r="E109" s="21" t="s">
        <v>145</v>
      </c>
      <c r="F109" s="20" t="s">
        <v>338</v>
      </c>
      <c r="G109" s="20" t="str">
        <f t="shared" si="3"/>
        <v>10.50/km</v>
      </c>
      <c r="H109" s="25">
        <f t="shared" si="4"/>
        <v>0.02574074074074074</v>
      </c>
      <c r="I109" s="25">
        <f>F109-INDEX($F$4:$F$590,MATCH(D109,$D$4:$D$590,0))</f>
        <v>0.024756944444444443</v>
      </c>
    </row>
    <row r="110" spans="1:9" ht="15" customHeight="1">
      <c r="A110" s="20">
        <v>107</v>
      </c>
      <c r="B110" s="21" t="s">
        <v>340</v>
      </c>
      <c r="C110" s="21" t="s">
        <v>76</v>
      </c>
      <c r="D110" s="20" t="s">
        <v>195</v>
      </c>
      <c r="E110" s="21" t="s">
        <v>119</v>
      </c>
      <c r="F110" s="20" t="s">
        <v>341</v>
      </c>
      <c r="G110" s="20" t="str">
        <f t="shared" si="3"/>
        <v>10.51/km</v>
      </c>
      <c r="H110" s="25">
        <f aca="true" t="shared" si="5" ref="H110:H124">F110-$F$4</f>
        <v>0.02581018518518519</v>
      </c>
      <c r="I110" s="25">
        <f>F110-INDEX($F$4:$F$590,MATCH(D110,$D$4:$D$590,0))</f>
        <v>0.014722222222222223</v>
      </c>
    </row>
    <row r="111" spans="1:9" ht="15" customHeight="1">
      <c r="A111" s="20">
        <v>108</v>
      </c>
      <c r="B111" s="21" t="s">
        <v>297</v>
      </c>
      <c r="C111" s="21" t="s">
        <v>342</v>
      </c>
      <c r="D111" s="20" t="s">
        <v>25</v>
      </c>
      <c r="E111" s="21" t="s">
        <v>299</v>
      </c>
      <c r="F111" s="20" t="s">
        <v>343</v>
      </c>
      <c r="G111" s="20" t="str">
        <f t="shared" si="3"/>
        <v>10.54/km</v>
      </c>
      <c r="H111" s="25">
        <f t="shared" si="5"/>
        <v>0.025995370370370374</v>
      </c>
      <c r="I111" s="25">
        <f>F111-INDEX($F$4:$F$590,MATCH(D111,$D$4:$D$590,0))</f>
        <v>0.014386574074074076</v>
      </c>
    </row>
    <row r="112" spans="1:9" ht="15" customHeight="1">
      <c r="A112" s="20">
        <v>109</v>
      </c>
      <c r="B112" s="21" t="s">
        <v>344</v>
      </c>
      <c r="C112" s="21" t="s">
        <v>67</v>
      </c>
      <c r="D112" s="20" t="s">
        <v>13</v>
      </c>
      <c r="E112" s="21" t="s">
        <v>345</v>
      </c>
      <c r="F112" s="20" t="s">
        <v>346</v>
      </c>
      <c r="G112" s="20" t="str">
        <f t="shared" si="3"/>
        <v>11.28/km</v>
      </c>
      <c r="H112" s="25">
        <f t="shared" si="5"/>
        <v>0.028333333333333332</v>
      </c>
      <c r="I112" s="25">
        <f>F112-INDEX($F$4:$F$590,MATCH(D112,$D$4:$D$590,0))</f>
        <v>0.02373842592592592</v>
      </c>
    </row>
    <row r="113" spans="1:9" ht="15" customHeight="1">
      <c r="A113" s="20">
        <v>110</v>
      </c>
      <c r="B113" s="21" t="s">
        <v>347</v>
      </c>
      <c r="C113" s="21" t="s">
        <v>67</v>
      </c>
      <c r="D113" s="20" t="s">
        <v>7</v>
      </c>
      <c r="E113" s="21" t="s">
        <v>145</v>
      </c>
      <c r="F113" s="20" t="s">
        <v>348</v>
      </c>
      <c r="G113" s="20" t="str">
        <f t="shared" si="3"/>
        <v>11.33/km</v>
      </c>
      <c r="H113" s="25">
        <f t="shared" si="5"/>
        <v>0.02871527777777778</v>
      </c>
      <c r="I113" s="25">
        <f>F113-INDEX($F$4:$F$590,MATCH(D113,$D$4:$D$590,0))</f>
        <v>0.027372685185185187</v>
      </c>
    </row>
    <row r="114" spans="1:9" ht="15" customHeight="1">
      <c r="A114" s="20">
        <v>111</v>
      </c>
      <c r="B114" s="21" t="s">
        <v>349</v>
      </c>
      <c r="C114" s="21" t="s">
        <v>350</v>
      </c>
      <c r="D114" s="20" t="s">
        <v>25</v>
      </c>
      <c r="E114" s="21" t="s">
        <v>145</v>
      </c>
      <c r="F114" s="20" t="s">
        <v>351</v>
      </c>
      <c r="G114" s="20" t="str">
        <f t="shared" si="3"/>
        <v>11.34/km</v>
      </c>
      <c r="H114" s="25">
        <f t="shared" si="5"/>
        <v>0.028738425925925928</v>
      </c>
      <c r="I114" s="25">
        <f>F114-INDEX($F$4:$F$590,MATCH(D114,$D$4:$D$590,0))</f>
        <v>0.01712962962962963</v>
      </c>
    </row>
    <row r="115" spans="1:9" ht="15" customHeight="1">
      <c r="A115" s="15">
        <v>112</v>
      </c>
      <c r="B115" s="16" t="s">
        <v>352</v>
      </c>
      <c r="C115" s="16" t="s">
        <v>242</v>
      </c>
      <c r="D115" s="15" t="s">
        <v>12</v>
      </c>
      <c r="E115" s="16" t="s">
        <v>373</v>
      </c>
      <c r="F115" s="15" t="s">
        <v>353</v>
      </c>
      <c r="G115" s="15" t="str">
        <f t="shared" si="3"/>
        <v>11.45/km</v>
      </c>
      <c r="H115" s="17">
        <f t="shared" si="5"/>
        <v>0.02953703703703704</v>
      </c>
      <c r="I115" s="17">
        <f>F115-INDEX($F$4:$F$590,MATCH(D115,$D$4:$D$590,0))</f>
        <v>0.01679398148148148</v>
      </c>
    </row>
    <row r="116" spans="1:9" ht="15" customHeight="1">
      <c r="A116" s="20">
        <v>113</v>
      </c>
      <c r="B116" s="21" t="s">
        <v>354</v>
      </c>
      <c r="C116" s="21" t="s">
        <v>355</v>
      </c>
      <c r="D116" s="20" t="s">
        <v>25</v>
      </c>
      <c r="E116" s="21" t="s">
        <v>145</v>
      </c>
      <c r="F116" s="20" t="s">
        <v>356</v>
      </c>
      <c r="G116" s="20" t="str">
        <f t="shared" si="3"/>
        <v>11.49/km</v>
      </c>
      <c r="H116" s="25">
        <f t="shared" si="5"/>
        <v>0.029803240740740738</v>
      </c>
      <c r="I116" s="25">
        <f>F116-INDEX($F$4:$F$590,MATCH(D116,$D$4:$D$590,0))</f>
        <v>0.01819444444444444</v>
      </c>
    </row>
    <row r="117" spans="1:9" ht="15" customHeight="1">
      <c r="A117" s="20">
        <v>114</v>
      </c>
      <c r="B117" s="21" t="s">
        <v>357</v>
      </c>
      <c r="C117" s="21" t="s">
        <v>358</v>
      </c>
      <c r="D117" s="20" t="s">
        <v>15</v>
      </c>
      <c r="E117" s="21" t="s">
        <v>145</v>
      </c>
      <c r="F117" s="20" t="s">
        <v>359</v>
      </c>
      <c r="G117" s="20" t="str">
        <f t="shared" si="3"/>
        <v>11.57/km</v>
      </c>
      <c r="H117" s="25">
        <f t="shared" si="5"/>
        <v>0.030358796296296297</v>
      </c>
      <c r="I117" s="25">
        <f>F117-INDEX($F$4:$F$590,MATCH(D117,$D$4:$D$590,0))</f>
        <v>0.024062499999999997</v>
      </c>
    </row>
    <row r="118" spans="1:9" ht="15" customHeight="1">
      <c r="A118" s="20">
        <v>115</v>
      </c>
      <c r="B118" s="21" t="s">
        <v>360</v>
      </c>
      <c r="C118" s="21" t="s">
        <v>66</v>
      </c>
      <c r="D118" s="20" t="s">
        <v>13</v>
      </c>
      <c r="E118" s="21" t="s">
        <v>145</v>
      </c>
      <c r="F118" s="20" t="s">
        <v>361</v>
      </c>
      <c r="G118" s="20" t="str">
        <f t="shared" si="3"/>
        <v>11.60/km</v>
      </c>
      <c r="H118" s="25">
        <f t="shared" si="5"/>
        <v>0.030567129629629628</v>
      </c>
      <c r="I118" s="25">
        <f>F118-INDEX($F$4:$F$590,MATCH(D118,$D$4:$D$590,0))</f>
        <v>0.025972222222222216</v>
      </c>
    </row>
    <row r="119" spans="1:9" ht="15" customHeight="1">
      <c r="A119" s="15">
        <v>116</v>
      </c>
      <c r="B119" s="16" t="s">
        <v>362</v>
      </c>
      <c r="C119" s="16" t="s">
        <v>277</v>
      </c>
      <c r="D119" s="15" t="s">
        <v>11</v>
      </c>
      <c r="E119" s="16" t="s">
        <v>373</v>
      </c>
      <c r="F119" s="15" t="s">
        <v>363</v>
      </c>
      <c r="G119" s="15" t="str">
        <f t="shared" si="3"/>
        <v>12.22/km</v>
      </c>
      <c r="H119" s="17">
        <f t="shared" si="5"/>
        <v>0.03209490740740742</v>
      </c>
      <c r="I119" s="17">
        <f>F119-INDEX($F$4:$F$590,MATCH(D119,$D$4:$D$590,0))</f>
        <v>0.020868055555555563</v>
      </c>
    </row>
    <row r="120" spans="1:9" ht="15" customHeight="1">
      <c r="A120" s="20">
        <v>117</v>
      </c>
      <c r="B120" s="21" t="s">
        <v>301</v>
      </c>
      <c r="C120" s="21" t="s">
        <v>364</v>
      </c>
      <c r="D120" s="20" t="s">
        <v>15</v>
      </c>
      <c r="E120" s="21" t="s">
        <v>335</v>
      </c>
      <c r="F120" s="20" t="s">
        <v>365</v>
      </c>
      <c r="G120" s="20" t="str">
        <f t="shared" si="3"/>
        <v>12.51/km</v>
      </c>
      <c r="H120" s="25">
        <f t="shared" si="5"/>
        <v>0.03414351851851852</v>
      </c>
      <c r="I120" s="25">
        <f>F120-INDEX($F$4:$F$590,MATCH(D120,$D$4:$D$590,0))</f>
        <v>0.02784722222222222</v>
      </c>
    </row>
    <row r="121" spans="1:9" ht="15" customHeight="1">
      <c r="A121" s="20">
        <v>118</v>
      </c>
      <c r="B121" s="21" t="s">
        <v>366</v>
      </c>
      <c r="C121" s="21" t="s">
        <v>16</v>
      </c>
      <c r="D121" s="20" t="s">
        <v>15</v>
      </c>
      <c r="E121" s="21" t="s">
        <v>335</v>
      </c>
      <c r="F121" s="20" t="s">
        <v>365</v>
      </c>
      <c r="G121" s="20" t="str">
        <f t="shared" si="3"/>
        <v>12.51/km</v>
      </c>
      <c r="H121" s="25">
        <f t="shared" si="5"/>
        <v>0.03414351851851852</v>
      </c>
      <c r="I121" s="25">
        <f>F121-INDEX($F$4:$F$590,MATCH(D121,$D$4:$D$590,0))</f>
        <v>0.02784722222222222</v>
      </c>
    </row>
    <row r="122" spans="1:9" ht="15" customHeight="1">
      <c r="A122" s="20">
        <v>119</v>
      </c>
      <c r="B122" s="21" t="s">
        <v>367</v>
      </c>
      <c r="C122" s="21" t="s">
        <v>72</v>
      </c>
      <c r="D122" s="20" t="s">
        <v>14</v>
      </c>
      <c r="E122" s="21" t="s">
        <v>145</v>
      </c>
      <c r="F122" s="20" t="s">
        <v>368</v>
      </c>
      <c r="G122" s="20" t="str">
        <f t="shared" si="3"/>
        <v>13.16/km</v>
      </c>
      <c r="H122" s="25">
        <f t="shared" si="5"/>
        <v>0.03584490740740741</v>
      </c>
      <c r="I122" s="25">
        <f>F122-INDEX($F$4:$F$590,MATCH(D122,$D$4:$D$590,0))</f>
        <v>0.029317129629629627</v>
      </c>
    </row>
    <row r="123" spans="1:9" ht="15" customHeight="1">
      <c r="A123" s="20">
        <v>120</v>
      </c>
      <c r="B123" s="21" t="s">
        <v>84</v>
      </c>
      <c r="C123" s="21" t="s">
        <v>369</v>
      </c>
      <c r="D123" s="20" t="s">
        <v>12</v>
      </c>
      <c r="E123" s="21" t="s">
        <v>145</v>
      </c>
      <c r="F123" s="20" t="s">
        <v>370</v>
      </c>
      <c r="G123" s="20" t="str">
        <f t="shared" si="3"/>
        <v>15.16/km</v>
      </c>
      <c r="H123" s="25">
        <f t="shared" si="5"/>
        <v>0.04417824074074074</v>
      </c>
      <c r="I123" s="25">
        <f>F123-INDEX($F$4:$F$590,MATCH(D123,$D$4:$D$590,0))</f>
        <v>0.031435185185185184</v>
      </c>
    </row>
    <row r="124" spans="1:9" ht="15" customHeight="1">
      <c r="A124" s="22">
        <v>121</v>
      </c>
      <c r="B124" s="23" t="s">
        <v>371</v>
      </c>
      <c r="C124" s="23" t="s">
        <v>372</v>
      </c>
      <c r="D124" s="22" t="s">
        <v>12</v>
      </c>
      <c r="E124" s="23" t="s">
        <v>119</v>
      </c>
      <c r="F124" s="22" t="s">
        <v>370</v>
      </c>
      <c r="G124" s="22" t="str">
        <f t="shared" si="3"/>
        <v>15.16/km</v>
      </c>
      <c r="H124" s="32">
        <f t="shared" si="5"/>
        <v>0.04417824074074074</v>
      </c>
      <c r="I124" s="32">
        <f>F124-INDEX($F$4:$F$590,MATCH(D124,$D$4:$D$590,0))</f>
        <v>0.031435185185185184</v>
      </c>
    </row>
  </sheetData>
  <autoFilter ref="A3:I12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pane ySplit="3" topLeftCell="BM4" activePane="bottomLeft" state="frozen"/>
      <selection pane="topLeft" activeCell="A1" sqref="A1"/>
      <selection pane="bottomLeft" activeCell="J19" sqref="J1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0" t="str">
        <f>Individuale!A1</f>
        <v>La Ciaspeata 2ª edizione</v>
      </c>
      <c r="B1" s="30"/>
      <c r="C1" s="30"/>
    </row>
    <row r="2" spans="1:3" ht="33" customHeight="1">
      <c r="A2" s="31" t="str">
        <f>Individuale!A2&amp;" km. "&amp;Individuale!I2</f>
        <v>Monte Livata - Subiaco (RM) Italia - Domenica 06/02/2011 km. 6</v>
      </c>
      <c r="B2" s="31"/>
      <c r="C2" s="31"/>
    </row>
    <row r="3" spans="1:3" ht="24.75" customHeight="1">
      <c r="A3" s="14" t="s">
        <v>43</v>
      </c>
      <c r="B3" s="9" t="s">
        <v>47</v>
      </c>
      <c r="C3" s="9" t="s">
        <v>52</v>
      </c>
    </row>
    <row r="4" spans="1:3" ht="15" customHeight="1">
      <c r="A4" s="33">
        <v>1</v>
      </c>
      <c r="B4" s="34" t="s">
        <v>373</v>
      </c>
      <c r="C4" s="35">
        <v>24</v>
      </c>
    </row>
    <row r="5" spans="1:3" ht="15" customHeight="1">
      <c r="A5" s="20">
        <v>2</v>
      </c>
      <c r="B5" s="21" t="s">
        <v>163</v>
      </c>
      <c r="C5" s="26">
        <v>8</v>
      </c>
    </row>
    <row r="6" spans="1:3" ht="15" customHeight="1">
      <c r="A6" s="20">
        <v>3</v>
      </c>
      <c r="B6" s="21" t="s">
        <v>168</v>
      </c>
      <c r="C6" s="26">
        <v>6</v>
      </c>
    </row>
    <row r="7" spans="1:3" ht="15" customHeight="1">
      <c r="A7" s="20">
        <v>4</v>
      </c>
      <c r="B7" s="21" t="s">
        <v>122</v>
      </c>
      <c r="C7" s="26">
        <v>4</v>
      </c>
    </row>
    <row r="8" spans="1:3" ht="15" customHeight="1">
      <c r="A8" s="20">
        <v>5</v>
      </c>
      <c r="B8" s="21" t="s">
        <v>134</v>
      </c>
      <c r="C8" s="26">
        <v>4</v>
      </c>
    </row>
    <row r="9" spans="1:3" ht="15" customHeight="1">
      <c r="A9" s="20">
        <v>6</v>
      </c>
      <c r="B9" s="21" t="s">
        <v>335</v>
      </c>
      <c r="C9" s="26">
        <v>3</v>
      </c>
    </row>
    <row r="10" spans="1:3" ht="15" customHeight="1">
      <c r="A10" s="20">
        <v>7</v>
      </c>
      <c r="B10" s="21" t="s">
        <v>88</v>
      </c>
      <c r="C10" s="26">
        <v>3</v>
      </c>
    </row>
    <row r="11" spans="1:3" ht="15" customHeight="1">
      <c r="A11" s="20">
        <v>8</v>
      </c>
      <c r="B11" s="21" t="s">
        <v>171</v>
      </c>
      <c r="C11" s="26">
        <v>3</v>
      </c>
    </row>
    <row r="12" spans="1:3" ht="15" customHeight="1">
      <c r="A12" s="20">
        <v>9</v>
      </c>
      <c r="B12" s="21" t="s">
        <v>119</v>
      </c>
      <c r="C12" s="26">
        <v>3</v>
      </c>
    </row>
    <row r="13" spans="1:3" ht="15" customHeight="1">
      <c r="A13" s="20">
        <v>10</v>
      </c>
      <c r="B13" s="21" t="s">
        <v>272</v>
      </c>
      <c r="C13" s="26">
        <v>3</v>
      </c>
    </row>
    <row r="14" spans="1:3" ht="15" customHeight="1">
      <c r="A14" s="20">
        <v>11</v>
      </c>
      <c r="B14" s="21" t="s">
        <v>109</v>
      </c>
      <c r="C14" s="26">
        <v>2</v>
      </c>
    </row>
    <row r="15" spans="1:3" ht="15" customHeight="1">
      <c r="A15" s="20">
        <v>12</v>
      </c>
      <c r="B15" s="21" t="s">
        <v>3</v>
      </c>
      <c r="C15" s="26">
        <v>2</v>
      </c>
    </row>
    <row r="16" spans="1:3" ht="15" customHeight="1">
      <c r="A16" s="20">
        <v>13</v>
      </c>
      <c r="B16" s="21" t="s">
        <v>299</v>
      </c>
      <c r="C16" s="26">
        <v>2</v>
      </c>
    </row>
    <row r="17" spans="1:3" ht="15" customHeight="1">
      <c r="A17" s="20">
        <v>14</v>
      </c>
      <c r="B17" s="21" t="s">
        <v>91</v>
      </c>
      <c r="C17" s="26">
        <v>2</v>
      </c>
    </row>
    <row r="18" spans="1:3" ht="15" customHeight="1">
      <c r="A18" s="20">
        <v>15</v>
      </c>
      <c r="B18" s="21" t="s">
        <v>140</v>
      </c>
      <c r="C18" s="26">
        <v>2</v>
      </c>
    </row>
    <row r="19" spans="1:3" ht="15" customHeight="1">
      <c r="A19" s="20">
        <v>16</v>
      </c>
      <c r="B19" s="21" t="s">
        <v>329</v>
      </c>
      <c r="C19" s="26">
        <v>2</v>
      </c>
    </row>
    <row r="20" spans="1:3" ht="15" customHeight="1">
      <c r="A20" s="20">
        <v>17</v>
      </c>
      <c r="B20" s="21" t="s">
        <v>125</v>
      </c>
      <c r="C20" s="26">
        <v>2</v>
      </c>
    </row>
    <row r="21" spans="1:3" ht="15" customHeight="1">
      <c r="A21" s="20">
        <v>18</v>
      </c>
      <c r="B21" s="21" t="s">
        <v>222</v>
      </c>
      <c r="C21" s="26">
        <v>1</v>
      </c>
    </row>
    <row r="22" spans="1:3" ht="15" customHeight="1">
      <c r="A22" s="20">
        <v>19</v>
      </c>
      <c r="B22" s="21" t="s">
        <v>83</v>
      </c>
      <c r="C22" s="26">
        <v>1</v>
      </c>
    </row>
    <row r="23" spans="1:3" ht="15" customHeight="1">
      <c r="A23" s="20">
        <v>20</v>
      </c>
      <c r="B23" s="21" t="s">
        <v>105</v>
      </c>
      <c r="C23" s="26">
        <v>1</v>
      </c>
    </row>
    <row r="24" spans="1:3" ht="15" customHeight="1">
      <c r="A24" s="20">
        <v>21</v>
      </c>
      <c r="B24" s="21" t="s">
        <v>262</v>
      </c>
      <c r="C24" s="26">
        <v>1</v>
      </c>
    </row>
    <row r="25" spans="1:3" ht="15" customHeight="1">
      <c r="A25" s="20">
        <v>22</v>
      </c>
      <c r="B25" s="21" t="s">
        <v>226</v>
      </c>
      <c r="C25" s="26">
        <v>1</v>
      </c>
    </row>
    <row r="26" spans="1:3" ht="15" customHeight="1">
      <c r="A26" s="20">
        <v>23</v>
      </c>
      <c r="B26" s="21" t="s">
        <v>131</v>
      </c>
      <c r="C26" s="26">
        <v>1</v>
      </c>
    </row>
    <row r="27" spans="1:3" ht="15" customHeight="1">
      <c r="A27" s="20">
        <v>24</v>
      </c>
      <c r="B27" s="21" t="s">
        <v>293</v>
      </c>
      <c r="C27" s="26">
        <v>1</v>
      </c>
    </row>
    <row r="28" spans="1:3" ht="15" customHeight="1">
      <c r="A28" s="20">
        <v>25</v>
      </c>
      <c r="B28" s="21" t="s">
        <v>290</v>
      </c>
      <c r="C28" s="26">
        <v>1</v>
      </c>
    </row>
    <row r="29" spans="1:3" ht="15" customHeight="1">
      <c r="A29" s="20">
        <v>26</v>
      </c>
      <c r="B29" s="21" t="s">
        <v>128</v>
      </c>
      <c r="C29" s="26">
        <v>1</v>
      </c>
    </row>
    <row r="30" spans="1:3" ht="15" customHeight="1">
      <c r="A30" s="20">
        <v>27</v>
      </c>
      <c r="B30" s="21" t="s">
        <v>115</v>
      </c>
      <c r="C30" s="26">
        <v>1</v>
      </c>
    </row>
    <row r="31" spans="1:3" ht="15" customHeight="1">
      <c r="A31" s="20">
        <v>28</v>
      </c>
      <c r="B31" s="21" t="s">
        <v>215</v>
      </c>
      <c r="C31" s="26">
        <v>1</v>
      </c>
    </row>
    <row r="32" spans="1:3" ht="15" customHeight="1">
      <c r="A32" s="20">
        <v>29</v>
      </c>
      <c r="B32" s="21" t="s">
        <v>345</v>
      </c>
      <c r="C32" s="26">
        <v>1</v>
      </c>
    </row>
    <row r="33" spans="1:3" ht="15" customHeight="1">
      <c r="A33" s="20">
        <v>30</v>
      </c>
      <c r="B33" s="21" t="s">
        <v>99</v>
      </c>
      <c r="C33" s="26">
        <v>1</v>
      </c>
    </row>
    <row r="34" spans="1:3" ht="15" customHeight="1">
      <c r="A34" s="20">
        <v>31</v>
      </c>
      <c r="B34" s="21" t="s">
        <v>307</v>
      </c>
      <c r="C34" s="26">
        <v>1</v>
      </c>
    </row>
    <row r="35" spans="1:3" ht="15" customHeight="1">
      <c r="A35" s="20">
        <v>32</v>
      </c>
      <c r="B35" s="21" t="s">
        <v>228</v>
      </c>
      <c r="C35" s="26">
        <v>1</v>
      </c>
    </row>
    <row r="36" spans="1:3" ht="15" customHeight="1">
      <c r="A36" s="20">
        <v>33</v>
      </c>
      <c r="B36" s="21" t="s">
        <v>274</v>
      </c>
      <c r="C36" s="26">
        <v>1</v>
      </c>
    </row>
    <row r="37" spans="1:3" ht="15" customHeight="1">
      <c r="A37" s="20">
        <v>34</v>
      </c>
      <c r="B37" s="21" t="s">
        <v>156</v>
      </c>
      <c r="C37" s="26">
        <v>1</v>
      </c>
    </row>
    <row r="38" spans="1:3" ht="15" customHeight="1">
      <c r="A38" s="20">
        <v>35</v>
      </c>
      <c r="B38" s="21" t="s">
        <v>248</v>
      </c>
      <c r="C38" s="26">
        <v>1</v>
      </c>
    </row>
    <row r="39" spans="1:3" ht="15" customHeight="1">
      <c r="A39" s="22">
        <v>36</v>
      </c>
      <c r="B39" s="23" t="s">
        <v>145</v>
      </c>
      <c r="C39" s="27">
        <v>28</v>
      </c>
    </row>
    <row r="40" ht="12.75">
      <c r="C40" s="2">
        <f>SUM(C4:C39)</f>
        <v>121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2010-11-10T12:54:06Z</dcterms:created>
  <dcterms:modified xsi:type="dcterms:W3CDTF">2011-02-09T15:22:06Z</dcterms:modified>
  <cp:category/>
  <cp:version/>
  <cp:contentType/>
  <cp:contentStatus/>
</cp:coreProperties>
</file>