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'Individuale'!$A$4:$I$178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<sst xmlns="http://schemas.openxmlformats.org/spreadsheetml/2006/main" count="946" uniqueCount="529">
  <si>
    <t>GIAMMATTEO</t>
  </si>
  <si>
    <t>TM</t>
  </si>
  <si>
    <t>0:27:09</t>
  </si>
  <si>
    <t>PODISTICA ERETUM</t>
  </si>
  <si>
    <t>0:27:21</t>
  </si>
  <si>
    <t>ASTRA TRASTEVERE - RM 159</t>
  </si>
  <si>
    <t>0:27:30</t>
  </si>
  <si>
    <t>POLLASTRINI</t>
  </si>
  <si>
    <t>0:27:49</t>
  </si>
  <si>
    <t>CIRCOLO VILLA SPADA GUARDIA DI FINANZA</t>
  </si>
  <si>
    <t>0:27:59</t>
  </si>
  <si>
    <t>0:28:32</t>
  </si>
  <si>
    <t>0:29:09</t>
  </si>
  <si>
    <t>MUSCAS</t>
  </si>
  <si>
    <t>0:29:21</t>
  </si>
  <si>
    <t>ATL. PEGASO</t>
  </si>
  <si>
    <t>0:29:47</t>
  </si>
  <si>
    <t>SPINA</t>
  </si>
  <si>
    <t>ROMATLETICA - RM 232</t>
  </si>
  <si>
    <t>0:29:57</t>
  </si>
  <si>
    <t>0:30:08</t>
  </si>
  <si>
    <t>PETRACCA</t>
  </si>
  <si>
    <t>PIZZERIA IL PODISTA</t>
  </si>
  <si>
    <t>0:30:24</t>
  </si>
  <si>
    <t>BETTANIN</t>
  </si>
  <si>
    <t>0:30:27</t>
  </si>
  <si>
    <t>OLIVI</t>
  </si>
  <si>
    <t>CIRCOLO CANOTTIERI ANIENE</t>
  </si>
  <si>
    <t>0:30:38</t>
  </si>
  <si>
    <t>CHIAPPONE</t>
  </si>
  <si>
    <t>GIOVANNI SCAVO 2000 ATLETICA</t>
  </si>
  <si>
    <t>0:30:57</t>
  </si>
  <si>
    <t>ELEUTERI</t>
  </si>
  <si>
    <t>0:31:03</t>
  </si>
  <si>
    <t>0:31:19</t>
  </si>
  <si>
    <t>CAMMARONE</t>
  </si>
  <si>
    <t>0:31:26</t>
  </si>
  <si>
    <t>ALBATROS</t>
  </si>
  <si>
    <t>0:31:31</t>
  </si>
  <si>
    <t>FURIOZZI</t>
  </si>
  <si>
    <t>SOCIETA LA PRIMULA BIANCA</t>
  </si>
  <si>
    <t>0:31:34</t>
  </si>
  <si>
    <t>LIBERO</t>
  </si>
  <si>
    <t>0:31:37</t>
  </si>
  <si>
    <t>0:31:38</t>
  </si>
  <si>
    <t>ATLETICA VILLA AURELIA-FORUM S.C.S.R.L.R</t>
  </si>
  <si>
    <t>0:31:40</t>
  </si>
  <si>
    <t>RM 032 - ASD VILLA DE SANCTIS</t>
  </si>
  <si>
    <t>0:31:44</t>
  </si>
  <si>
    <t>ACORP</t>
  </si>
  <si>
    <t>0:32:03</t>
  </si>
  <si>
    <t>0:32:06</t>
  </si>
  <si>
    <t>0:32:08</t>
  </si>
  <si>
    <t>0:32:09</t>
  </si>
  <si>
    <t>MISITI</t>
  </si>
  <si>
    <t>0:32:12</t>
  </si>
  <si>
    <t>0:32:18</t>
  </si>
  <si>
    <t>0:32:20</t>
  </si>
  <si>
    <t>SOC AMATORI ATLETICA POMEZIA</t>
  </si>
  <si>
    <t>0:32:21</t>
  </si>
  <si>
    <t>FINESI</t>
  </si>
  <si>
    <t>GS BANCARI ROMANI AS</t>
  </si>
  <si>
    <t>0:32:24</t>
  </si>
  <si>
    <t>0:32:26</t>
  </si>
  <si>
    <t>LEGA CALCIO UISP PIOMBINO</t>
  </si>
  <si>
    <t>0:32:49</t>
  </si>
  <si>
    <t>0:32:51</t>
  </si>
  <si>
    <t>SANESI</t>
  </si>
  <si>
    <t>0:33:00</t>
  </si>
  <si>
    <t>N. GUSTAVO</t>
  </si>
  <si>
    <t>0:33:08</t>
  </si>
  <si>
    <t>SOMMA</t>
  </si>
  <si>
    <t>TF</t>
  </si>
  <si>
    <t>ASD POLISPORTIVA BORGHESIANA GRUPPO ATLE</t>
  </si>
  <si>
    <t>0:33:18</t>
  </si>
  <si>
    <t>ACSI CAMP PALATINO RM 048</t>
  </si>
  <si>
    <t>0:33:31</t>
  </si>
  <si>
    <t>TIBER TRACK RUNNING CLUB</t>
  </si>
  <si>
    <t>0:33:32</t>
  </si>
  <si>
    <t>ZARDETTO</t>
  </si>
  <si>
    <t>0:33:55</t>
  </si>
  <si>
    <t>CAVALLARO</t>
  </si>
  <si>
    <t>0:33:59</t>
  </si>
  <si>
    <t>SCHISANO</t>
  </si>
  <si>
    <t>0:34:02</t>
  </si>
  <si>
    <t>0:34:03</t>
  </si>
  <si>
    <t>WADA</t>
  </si>
  <si>
    <t>MAMI</t>
  </si>
  <si>
    <t>0:34:06</t>
  </si>
  <si>
    <t>TIZIANO</t>
  </si>
  <si>
    <t xml:space="preserve">ATLETICA VILLA AURELIA-FORUM - S.C. SRL </t>
  </si>
  <si>
    <t>0:34:12</t>
  </si>
  <si>
    <t>0:34:21</t>
  </si>
  <si>
    <t>ERBA</t>
  </si>
  <si>
    <t>0:34:27</t>
  </si>
  <si>
    <t>GALEANI</t>
  </si>
  <si>
    <t>0:34:32</t>
  </si>
  <si>
    <t>RETI RUNNERS FOOTWALKS</t>
  </si>
  <si>
    <t>0:34:33</t>
  </si>
  <si>
    <t>GRILLI</t>
  </si>
  <si>
    <t>ANTIMO</t>
  </si>
  <si>
    <t>SABINA MARATHON - RI 228</t>
  </si>
  <si>
    <t>0:34:39</t>
  </si>
  <si>
    <t>CAVACECE</t>
  </si>
  <si>
    <t>0:35:01</t>
  </si>
  <si>
    <t>RODRIGO</t>
  </si>
  <si>
    <t>DRIUSSI</t>
  </si>
  <si>
    <t>0:35:20</t>
  </si>
  <si>
    <t>FELIZIANI</t>
  </si>
  <si>
    <t>LAZIO RUNNERS TEAM</t>
  </si>
  <si>
    <t>0:35:42</t>
  </si>
  <si>
    <t>MILLOZZA</t>
  </si>
  <si>
    <t>GIAVANBATTISTA</t>
  </si>
  <si>
    <t>MAURELLI</t>
  </si>
  <si>
    <t>BOLLAFFI</t>
  </si>
  <si>
    <t>0:36:00</t>
  </si>
  <si>
    <t>RIFONDAZION E PODISTICA</t>
  </si>
  <si>
    <t>HYPERIOR</t>
  </si>
  <si>
    <t>MORANTI</t>
  </si>
  <si>
    <t>MARANELLA</t>
  </si>
  <si>
    <t>0:36:20</t>
  </si>
  <si>
    <t>MELCHIONA</t>
  </si>
  <si>
    <t>ASD C.R.A.L. POLIGRAFICO DELLO STATO</t>
  </si>
  <si>
    <t>ROMANELLA</t>
  </si>
  <si>
    <t>0:36:28</t>
  </si>
  <si>
    <t>LIVERANI</t>
  </si>
  <si>
    <t>STIVALETTA</t>
  </si>
  <si>
    <t>0:36:55</t>
  </si>
  <si>
    <t>COVASSI</t>
  </si>
  <si>
    <t>0:37:22</t>
  </si>
  <si>
    <t>TORRINO TRIATHLON</t>
  </si>
  <si>
    <t>CRIALESI</t>
  </si>
  <si>
    <t>MORENO</t>
  </si>
  <si>
    <t>0:37:29</t>
  </si>
  <si>
    <t>ASTOLFI</t>
  </si>
  <si>
    <t>HELEN MARLENE</t>
  </si>
  <si>
    <t>VITTORIOSO</t>
  </si>
  <si>
    <t>DI LENO</t>
  </si>
  <si>
    <t>DI MARIO</t>
  </si>
  <si>
    <t xml:space="preserve">SOC ASD PFIZER ITALIA RUNNING TEAM - RM </t>
  </si>
  <si>
    <t>BOCCARDORI</t>
  </si>
  <si>
    <t>ATLETICO  UISP MONTEROTONDO</t>
  </si>
  <si>
    <t>CURATOLO</t>
  </si>
  <si>
    <t>VAN DE WAGER</t>
  </si>
  <si>
    <t>ELS</t>
  </si>
  <si>
    <t>VILLA AURELIA</t>
  </si>
  <si>
    <t>0:38:05</t>
  </si>
  <si>
    <t>0:38:16</t>
  </si>
  <si>
    <t>LANZI</t>
  </si>
  <si>
    <t>PECORIELLO</t>
  </si>
  <si>
    <t>ANTONGIULIO</t>
  </si>
  <si>
    <t>MISANO</t>
  </si>
  <si>
    <t>0:38:56</t>
  </si>
  <si>
    <t>LBM</t>
  </si>
  <si>
    <t>SOC. OSO OLD STARS - OSTIA</t>
  </si>
  <si>
    <t>TORRETTI</t>
  </si>
  <si>
    <t>BUONAFEDE</t>
  </si>
  <si>
    <t>ROMA WELLNESS S.S.D.A.R.L.</t>
  </si>
  <si>
    <t>CINQUE</t>
  </si>
  <si>
    <t>TRACCITTO</t>
  </si>
  <si>
    <t>0:40:01</t>
  </si>
  <si>
    <t>FUSCO</t>
  </si>
  <si>
    <t>AUTORE</t>
  </si>
  <si>
    <t>LORIO</t>
  </si>
  <si>
    <t>RUTOLO</t>
  </si>
  <si>
    <t>MIZZITELLI</t>
  </si>
  <si>
    <t>GS CAT SPORT RM 189</t>
  </si>
  <si>
    <t>MACCONI</t>
  </si>
  <si>
    <t>TORELLA</t>
  </si>
  <si>
    <t>CAT SPORT - ROMA</t>
  </si>
  <si>
    <t>MURIANNI</t>
  </si>
  <si>
    <t>DEGLI ABBATI</t>
  </si>
  <si>
    <t>PANDEL</t>
  </si>
  <si>
    <t>0:41:15</t>
  </si>
  <si>
    <t>DORATO</t>
  </si>
  <si>
    <t>0:41:32</t>
  </si>
  <si>
    <t>CANINO</t>
  </si>
  <si>
    <t>SEBASTIANI</t>
  </si>
  <si>
    <t>LANDOLFI</t>
  </si>
  <si>
    <t>ASD CENTRO FITNESS MONTELLO 0339</t>
  </si>
  <si>
    <t>FUSARO</t>
  </si>
  <si>
    <t>0:42:58</t>
  </si>
  <si>
    <t>RECHICHI</t>
  </si>
  <si>
    <t>MARIA ESPEDITA</t>
  </si>
  <si>
    <t>SOC FULMINI E SAETTE (TESSERA 108)</t>
  </si>
  <si>
    <t>0:43:44</t>
  </si>
  <si>
    <t>S.S. LAZIO ATLETICA - RM050</t>
  </si>
  <si>
    <t>ZUNCHEDDU</t>
  </si>
  <si>
    <t>MARIANGELA</t>
  </si>
  <si>
    <t>MOZZILLO</t>
  </si>
  <si>
    <t>ASSI GIGLIO ROSSI</t>
  </si>
  <si>
    <t>GRANESE</t>
  </si>
  <si>
    <t>ORTISI</t>
  </si>
  <si>
    <t>0:45:38</t>
  </si>
  <si>
    <t>PROSPERINI</t>
  </si>
  <si>
    <t>STEFANIO</t>
  </si>
  <si>
    <t>AGI</t>
  </si>
  <si>
    <t>ASD ATL ENERGIA ROMA</t>
  </si>
  <si>
    <t>MENICHELLI</t>
  </si>
  <si>
    <t>0:46:18</t>
  </si>
  <si>
    <t>GP ROMANA GAS</t>
  </si>
  <si>
    <t>LAURETI</t>
  </si>
  <si>
    <t>ARETINO</t>
  </si>
  <si>
    <t>POL. MORANDI GUALTIERO</t>
  </si>
  <si>
    <t>MOZZINI</t>
  </si>
  <si>
    <t>BUONGERMINO</t>
  </si>
  <si>
    <t>ROMA ATLETICA</t>
  </si>
  <si>
    <t>GIAMPIERI</t>
  </si>
  <si>
    <t>CASTRUCCI</t>
  </si>
  <si>
    <t>RAGOGNA</t>
  </si>
  <si>
    <t>OVIDI</t>
  </si>
  <si>
    <t>REINA</t>
  </si>
  <si>
    <t>DANTE</t>
  </si>
  <si>
    <t>ATL. L.A.G.O.S. DEI MARSI</t>
  </si>
  <si>
    <t>DI MUGNO</t>
  </si>
  <si>
    <t>PAPALE</t>
  </si>
  <si>
    <t>D'ARCANGELO</t>
  </si>
  <si>
    <t>SIBIO</t>
  </si>
  <si>
    <t>GAGGIOLI</t>
  </si>
  <si>
    <t>MAGLIULO</t>
  </si>
  <si>
    <t>ASD ATLETICA CALVI</t>
  </si>
  <si>
    <t>0:59:56</t>
  </si>
  <si>
    <t>MaratoLice</t>
  </si>
  <si>
    <t>6ª edizione</t>
  </si>
  <si>
    <t>Villa Pamphili - Roma (RM) Italia - Domenica 06/05/2012</t>
  </si>
  <si>
    <t>GALLINA</t>
  </si>
  <si>
    <t>DI GIUSEPPE</t>
  </si>
  <si>
    <t>0:52:30</t>
  </si>
  <si>
    <t>0:52:31</t>
  </si>
  <si>
    <t>MARIA</t>
  </si>
  <si>
    <t>DUCA</t>
  </si>
  <si>
    <t>COLINI</t>
  </si>
  <si>
    <t>CUMMING</t>
  </si>
  <si>
    <t>MARY</t>
  </si>
  <si>
    <t>0:54:29</t>
  </si>
  <si>
    <t>LALLI</t>
  </si>
  <si>
    <t>0:55:40</t>
  </si>
  <si>
    <t>0:56:00</t>
  </si>
  <si>
    <t>ANNA RITA</t>
  </si>
  <si>
    <t>0:56:54</t>
  </si>
  <si>
    <t>LUCIBELLO</t>
  </si>
  <si>
    <t>TUROLLA</t>
  </si>
  <si>
    <t>GIAN LUCA</t>
  </si>
  <si>
    <t>GRANITO</t>
  </si>
  <si>
    <t>0:59:04</t>
  </si>
  <si>
    <t>PETRELLI</t>
  </si>
  <si>
    <t>BRUNI</t>
  </si>
  <si>
    <t>TARANI</t>
  </si>
  <si>
    <t>VECCHI</t>
  </si>
  <si>
    <t>GRAZIA</t>
  </si>
  <si>
    <t>DI NELLA</t>
  </si>
  <si>
    <t>DE SANTIS</t>
  </si>
  <si>
    <t>IRENE</t>
  </si>
  <si>
    <t>GIOVANNINI</t>
  </si>
  <si>
    <t>Iscritti</t>
  </si>
  <si>
    <t>A.S.D. PODISTICA SOLIDARIETA'</t>
  </si>
  <si>
    <t>ETTORE</t>
  </si>
  <si>
    <t>CARDELLI</t>
  </si>
  <si>
    <t>MARIA VITTORIA</t>
  </si>
  <si>
    <t>0:34:29</t>
  </si>
  <si>
    <t>OLIMPIA 2004</t>
  </si>
  <si>
    <t>0:35:41</t>
  </si>
  <si>
    <t>0:35:48</t>
  </si>
  <si>
    <t>0:36:15</t>
  </si>
  <si>
    <t>0:37:50</t>
  </si>
  <si>
    <t>0:38:23</t>
  </si>
  <si>
    <t>0:39:55</t>
  </si>
  <si>
    <t>0:39:56</t>
  </si>
  <si>
    <t>DE DOMINICIS</t>
  </si>
  <si>
    <t>COLASANTI</t>
  </si>
  <si>
    <t>0:45:42</t>
  </si>
  <si>
    <t>VARONE</t>
  </si>
  <si>
    <t>0:47:02</t>
  </si>
  <si>
    <t>ROMATLETICA</t>
  </si>
  <si>
    <t>PAOLETTI</t>
  </si>
  <si>
    <t>LUIGINO</t>
  </si>
  <si>
    <t>CAMPANELLA</t>
  </si>
  <si>
    <t>0:52:59</t>
  </si>
  <si>
    <t>0:57:33</t>
  </si>
  <si>
    <t>0:59:47</t>
  </si>
  <si>
    <t>RCF</t>
  </si>
  <si>
    <t>0:32:34</t>
  </si>
  <si>
    <t>0:33:13</t>
  </si>
  <si>
    <t>0:35:19</t>
  </si>
  <si>
    <t>0:36:02</t>
  </si>
  <si>
    <t>0:36:13</t>
  </si>
  <si>
    <t>0:36:32</t>
  </si>
  <si>
    <t>0:37:40</t>
  </si>
  <si>
    <t>PAGLIONE</t>
  </si>
  <si>
    <t>0:37:42</t>
  </si>
  <si>
    <t>0:37:43</t>
  </si>
  <si>
    <t>0:38:36</t>
  </si>
  <si>
    <t>0:38:50</t>
  </si>
  <si>
    <t>0:40:43</t>
  </si>
  <si>
    <t>0:40:45</t>
  </si>
  <si>
    <t>0:40:57</t>
  </si>
  <si>
    <t>LEPRI AZZURRE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</si>
  <si>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</si>
  <si>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</si>
  <si>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</si>
  <si>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</si>
  <si>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</si>
  <si>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</si>
  <si>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</si>
  <si>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</si>
  <si>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</si>
  <si>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</si>
  <si>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</si>
  <si>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</si>
  <si>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</si>
  <si>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PM</t>
  </si>
  <si>
    <t>LBM SPORT TEAM</t>
  </si>
  <si>
    <t>MM35</t>
  </si>
  <si>
    <t>GIANLUCA</t>
  </si>
  <si>
    <t>MM40</t>
  </si>
  <si>
    <t>LUCA</t>
  </si>
  <si>
    <t>0:32:27</t>
  </si>
  <si>
    <t>PIETRO</t>
  </si>
  <si>
    <t>GUIDO</t>
  </si>
  <si>
    <t>MM45</t>
  </si>
  <si>
    <t>PIFERI</t>
  </si>
  <si>
    <t>SIMONE</t>
  </si>
  <si>
    <t>U.S. ROMA 83</t>
  </si>
  <si>
    <t>EMILIANO</t>
  </si>
  <si>
    <t>FABIO</t>
  </si>
  <si>
    <t>GUERRA</t>
  </si>
  <si>
    <t>MATTEO</t>
  </si>
  <si>
    <t>FABRIZIO</t>
  </si>
  <si>
    <t>ANDREA</t>
  </si>
  <si>
    <t>MM50</t>
  </si>
  <si>
    <t>0:34:23</t>
  </si>
  <si>
    <t>RICCARDO</t>
  </si>
  <si>
    <t>ALESSANDRO</t>
  </si>
  <si>
    <t>CARLO</t>
  </si>
  <si>
    <t>FERRARO</t>
  </si>
  <si>
    <t>MARCO</t>
  </si>
  <si>
    <t>COIANIZ</t>
  </si>
  <si>
    <t>PIETROSANTI</t>
  </si>
  <si>
    <t>CLAUDIO</t>
  </si>
  <si>
    <t>0:35:21</t>
  </si>
  <si>
    <t>MORETTI</t>
  </si>
  <si>
    <t>0:35:28</t>
  </si>
  <si>
    <t>ANGELO</t>
  </si>
  <si>
    <t>FRANCESCO</t>
  </si>
  <si>
    <t>STEFANO</t>
  </si>
  <si>
    <t>MM55</t>
  </si>
  <si>
    <t>0:35:55</t>
  </si>
  <si>
    <t>SERGIO</t>
  </si>
  <si>
    <t>GIAMPAOLO</t>
  </si>
  <si>
    <t>0:36:04</t>
  </si>
  <si>
    <t>MAURO</t>
  </si>
  <si>
    <t>EMILIO</t>
  </si>
  <si>
    <t>0:36:24</t>
  </si>
  <si>
    <t>PF</t>
  </si>
  <si>
    <t>ROBERTO</t>
  </si>
  <si>
    <t>0:36:40</t>
  </si>
  <si>
    <t>NICOLA</t>
  </si>
  <si>
    <t>UMBERTO</t>
  </si>
  <si>
    <t>FRANCO</t>
  </si>
  <si>
    <t>ATLETICA ENI</t>
  </si>
  <si>
    <t>BOLDORINI</t>
  </si>
  <si>
    <t>ALDO</t>
  </si>
  <si>
    <t>G.S. PETER PAN</t>
  </si>
  <si>
    <t>FLAVIO</t>
  </si>
  <si>
    <t>D'AMICO</t>
  </si>
  <si>
    <t>MASSIMO</t>
  </si>
  <si>
    <t>0:37:23</t>
  </si>
  <si>
    <t>MAURIZIO</t>
  </si>
  <si>
    <t>MARIO</t>
  </si>
  <si>
    <t>MM60</t>
  </si>
  <si>
    <t>0:37:33</t>
  </si>
  <si>
    <t>0:37:36</t>
  </si>
  <si>
    <t>PIERO</t>
  </si>
  <si>
    <t>0:37:57</t>
  </si>
  <si>
    <t>ROBERTA</t>
  </si>
  <si>
    <t>MF45</t>
  </si>
  <si>
    <t>0:38:00</t>
  </si>
  <si>
    <t>PAOLO</t>
  </si>
  <si>
    <t>MICHELE</t>
  </si>
  <si>
    <t>LUIGI</t>
  </si>
  <si>
    <t>CASINI</t>
  </si>
  <si>
    <t>GIOVANNI</t>
  </si>
  <si>
    <t>FANTASTICINI</t>
  </si>
  <si>
    <t>SANDRO</t>
  </si>
  <si>
    <t>TURIN</t>
  </si>
  <si>
    <t>MIGUEL ANGEL</t>
  </si>
  <si>
    <t>MF35</t>
  </si>
  <si>
    <t>0:38:30</t>
  </si>
  <si>
    <t>CORSI</t>
  </si>
  <si>
    <t>DE ANGELIS</t>
  </si>
  <si>
    <t>ADRIANO</t>
  </si>
  <si>
    <t>DI DIONISIO</t>
  </si>
  <si>
    <t>ROSSELLA</t>
  </si>
  <si>
    <t>PINO</t>
  </si>
  <si>
    <t>0:38:54</t>
  </si>
  <si>
    <t>0:39:05</t>
  </si>
  <si>
    <t>ANTONIO</t>
  </si>
  <si>
    <t>SIMONA</t>
  </si>
  <si>
    <t>MF40</t>
  </si>
  <si>
    <t>-</t>
  </si>
  <si>
    <t>0:39:23</t>
  </si>
  <si>
    <t>0:39:25</t>
  </si>
  <si>
    <t>0:39:28</t>
  </si>
  <si>
    <t>TESTA</t>
  </si>
  <si>
    <t>ALESSANDRA</t>
  </si>
  <si>
    <t>RANIERI</t>
  </si>
  <si>
    <t>SANTINI</t>
  </si>
  <si>
    <t>IANNILLI</t>
  </si>
  <si>
    <t>0:39:47</t>
  </si>
  <si>
    <t>0:39:59</t>
  </si>
  <si>
    <t>0:40:02</t>
  </si>
  <si>
    <t>0:40:08</t>
  </si>
  <si>
    <t>0:40:14</t>
  </si>
  <si>
    <t>GIORGIO</t>
  </si>
  <si>
    <t>GUGLIELMI</t>
  </si>
  <si>
    <t>0:40:29</t>
  </si>
  <si>
    <t>0:40:38</t>
  </si>
  <si>
    <t>0:40:41</t>
  </si>
  <si>
    <t>0:40:44</t>
  </si>
  <si>
    <t>CHRISTIAN</t>
  </si>
  <si>
    <t>ELISABETTA</t>
  </si>
  <si>
    <t>0:40:49</t>
  </si>
  <si>
    <t>0:40:56</t>
  </si>
  <si>
    <t>CUTOLO</t>
  </si>
  <si>
    <t>G.S.D. K42 ROMA</t>
  </si>
  <si>
    <t>SALAZAR TOAPANTA</t>
  </si>
  <si>
    <t>GUSTAVO</t>
  </si>
  <si>
    <t>PODISTICA OSTIA</t>
  </si>
  <si>
    <t>ROSA</t>
  </si>
  <si>
    <t>CIRO</t>
  </si>
  <si>
    <t>MARIANI</t>
  </si>
  <si>
    <t>FIORI</t>
  </si>
  <si>
    <t>CIAMPICHETTI</t>
  </si>
  <si>
    <t>DUE PONTI SRL</t>
  </si>
  <si>
    <t>0:41:31</t>
  </si>
  <si>
    <t>VITA</t>
  </si>
  <si>
    <t>MM65</t>
  </si>
  <si>
    <t>ROSSI</t>
  </si>
  <si>
    <t>0:42:03</t>
  </si>
  <si>
    <t>0:42:07</t>
  </si>
  <si>
    <t>HUAMAN ZUASNABAR</t>
  </si>
  <si>
    <t>TEODOSIO</t>
  </si>
  <si>
    <t>LONGO</t>
  </si>
  <si>
    <t>LAURA</t>
  </si>
  <si>
    <t>ERA</t>
  </si>
  <si>
    <t>0:42:23</t>
  </si>
  <si>
    <t>PAUSELLI</t>
  </si>
  <si>
    <t>WALTER</t>
  </si>
  <si>
    <t>GABRIELLI</t>
  </si>
  <si>
    <t>STEFANIA</t>
  </si>
  <si>
    <t>UISP ROMA</t>
  </si>
  <si>
    <t>FILIPPO</t>
  </si>
  <si>
    <t>GUIDI</t>
  </si>
  <si>
    <t>FERRARI</t>
  </si>
  <si>
    <t>KACHENGE</t>
  </si>
  <si>
    <t>JANE</t>
  </si>
  <si>
    <t>MF55</t>
  </si>
  <si>
    <t>PAMELA</t>
  </si>
  <si>
    <t>0:43:52</t>
  </si>
  <si>
    <t>0:43:58</t>
  </si>
  <si>
    <t>CARLA</t>
  </si>
  <si>
    <t>0:43:59</t>
  </si>
  <si>
    <t>FERDINANDO</t>
  </si>
  <si>
    <t>0:44:02</t>
  </si>
  <si>
    <t>BENEDETTO</t>
  </si>
  <si>
    <t>IORIO</t>
  </si>
  <si>
    <t>PETROLATI</t>
  </si>
  <si>
    <t>SPERANZA</t>
  </si>
  <si>
    <t>MF50</t>
  </si>
  <si>
    <t>GIANFRANCO</t>
  </si>
  <si>
    <t>FRANCESCA</t>
  </si>
  <si>
    <t>FILIPPONI</t>
  </si>
  <si>
    <t>SPAZIANI</t>
  </si>
  <si>
    <t>AVERSA</t>
  </si>
  <si>
    <t>0:45:12</t>
  </si>
  <si>
    <t>0:45:13</t>
  </si>
  <si>
    <t>PASQUA</t>
  </si>
  <si>
    <t>0:45:19</t>
  </si>
  <si>
    <t>0:45:21</t>
  </si>
  <si>
    <t>RICCI</t>
  </si>
  <si>
    <t>CIOTTI</t>
  </si>
  <si>
    <t>CLAUDIA</t>
  </si>
  <si>
    <t>SIMONETTA</t>
  </si>
  <si>
    <t>MARCELLA</t>
  </si>
  <si>
    <t>0:45:56</t>
  </si>
  <si>
    <t>CECCHETTI</t>
  </si>
  <si>
    <t>MELONI</t>
  </si>
  <si>
    <t>NARDECCHIA</t>
  </si>
  <si>
    <t>CELLETTI</t>
  </si>
  <si>
    <t>0:46:20</t>
  </si>
  <si>
    <t>0:46:25</t>
  </si>
  <si>
    <t>MM70</t>
  </si>
  <si>
    <t>BERNARDI</t>
  </si>
  <si>
    <t>BATTISTI</t>
  </si>
  <si>
    <t>0:46:46</t>
  </si>
  <si>
    <t>0:47:25</t>
  </si>
  <si>
    <t>PICA</t>
  </si>
  <si>
    <t>SEBASTIANO</t>
  </si>
  <si>
    <t>DOMENICO</t>
  </si>
  <si>
    <t>0:47:33</t>
  </si>
  <si>
    <t>ANNA</t>
  </si>
  <si>
    <t>SILVIO</t>
  </si>
  <si>
    <t>BEATRICE</t>
  </si>
  <si>
    <t>0:48:10</t>
  </si>
  <si>
    <t>SILVIA</t>
  </si>
  <si>
    <t>ACHILLE</t>
  </si>
  <si>
    <t>MONICA</t>
  </si>
  <si>
    <t>CATERINA</t>
  </si>
  <si>
    <t>0:48:38</t>
  </si>
  <si>
    <t>DURANTINI</t>
  </si>
  <si>
    <t>BUCCI</t>
  </si>
  <si>
    <t>0:48:45</t>
  </si>
  <si>
    <t>0:48:50</t>
  </si>
  <si>
    <t>GULLI</t>
  </si>
  <si>
    <t>CASTI</t>
  </si>
  <si>
    <t>0:49:08</t>
  </si>
  <si>
    <t>ANITA</t>
  </si>
  <si>
    <t>0:49:42</t>
  </si>
  <si>
    <t>TESEO</t>
  </si>
  <si>
    <t>0:50:00</t>
  </si>
  <si>
    <t>SABATINI</t>
  </si>
  <si>
    <t>0:50:22</t>
  </si>
  <si>
    <t>MARINA</t>
  </si>
  <si>
    <t>MATTIA</t>
  </si>
  <si>
    <t>CARMINE</t>
  </si>
  <si>
    <t>GABRIELLA</t>
  </si>
  <si>
    <t>MELLOZZI</t>
  </si>
  <si>
    <t>MF60</t>
  </si>
  <si>
    <t>D'AMBROSIO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</si>
</sst>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222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223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224</v>
      </c>
      <c r="B3" s="28"/>
      <c r="C3" s="28"/>
      <c r="D3" s="28"/>
      <c r="E3" s="28"/>
      <c r="F3" s="28"/>
      <c r="G3" s="28"/>
      <c r="H3" s="3" t="s">
        <v>297</v>
      </c>
      <c r="I3" s="4">
        <v>8</v>
      </c>
    </row>
    <row r="4" spans="1:9" ht="37.5" customHeight="1">
      <c r="A4" s="5" t="s">
        <v>298</v>
      </c>
      <c r="B4" s="6" t="s">
        <v>299</v>
      </c>
      <c r="C4" s="7" t="s">
        <v>300</v>
      </c>
      <c r="D4" s="7" t="s">
        <v>301</v>
      </c>
      <c r="E4" s="8" t="s">
        <v>302</v>
      </c>
      <c r="F4" s="7" t="s">
        <v>303</v>
      </c>
      <c r="G4" s="7" t="s">
        <v>304</v>
      </c>
      <c r="H4" s="9" t="s">
        <v>305</v>
      </c>
      <c r="I4" s="9" t="s">
        <v>306</v>
      </c>
    </row>
    <row r="5" spans="1:9" s="13" customFormat="1" ht="15" customHeight="1">
      <c r="A5" s="10">
        <v>1</v>
      </c>
      <c r="B5" s="11" t="s">
        <v>320</v>
      </c>
      <c r="C5" s="11" t="s">
        <v>321</v>
      </c>
      <c r="D5" s="10" t="s">
        <v>1</v>
      </c>
      <c r="E5" s="11" t="s">
        <v>322</v>
      </c>
      <c r="F5" s="10" t="s">
        <v>2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2">
        <f aca="true" t="shared" si="1" ref="H5:H68">F5-$F$5</f>
        <v>0</v>
      </c>
      <c r="I5" s="12">
        <f>F5-INDEX($F$5:$F$554,MATCH(D5,$D$5:$D$554,0))</f>
        <v>0</v>
      </c>
    </row>
    <row r="6" spans="1:9" s="13" customFormat="1" ht="15" customHeight="1">
      <c r="A6" s="14">
        <v>2</v>
      </c>
      <c r="B6" s="15" t="s">
        <v>268</v>
      </c>
      <c r="C6" s="15" t="s">
        <v>315</v>
      </c>
      <c r="D6" s="14" t="s">
        <v>314</v>
      </c>
      <c r="E6" s="15" t="s">
        <v>3</v>
      </c>
      <c r="F6" s="14" t="s">
        <v>4</v>
      </c>
      <c r="G6" s="14" t="str">
        <f t="shared" si="0"/>
        <v>3.25/km</v>
      </c>
      <c r="H6" s="16">
        <f t="shared" si="1"/>
        <v>0.00013888888888889325</v>
      </c>
      <c r="I6" s="16">
        <f>F6-INDEX($F$5:$F$554,MATCH(D6,$D$5:$D$554,0))</f>
        <v>0</v>
      </c>
    </row>
    <row r="7" spans="1:9" s="13" customFormat="1" ht="15" customHeight="1">
      <c r="A7" s="14">
        <v>3</v>
      </c>
      <c r="B7" s="15" t="s">
        <v>253</v>
      </c>
      <c r="C7" s="15" t="s">
        <v>335</v>
      </c>
      <c r="D7" s="14" t="s">
        <v>312</v>
      </c>
      <c r="E7" s="15" t="s">
        <v>5</v>
      </c>
      <c r="F7" s="14" t="s">
        <v>6</v>
      </c>
      <c r="G7" s="14" t="str">
        <f t="shared" si="0"/>
        <v>3.26/km</v>
      </c>
      <c r="H7" s="16">
        <f t="shared" si="1"/>
        <v>0.00024305555555555539</v>
      </c>
      <c r="I7" s="16">
        <f>F7-INDEX($F$5:$F$554,MATCH(D7,$D$5:$D$554,0))</f>
        <v>0</v>
      </c>
    </row>
    <row r="8" spans="1:9" s="13" customFormat="1" ht="15" customHeight="1">
      <c r="A8" s="14">
        <v>4</v>
      </c>
      <c r="B8" s="15" t="s">
        <v>7</v>
      </c>
      <c r="C8" s="15" t="s">
        <v>377</v>
      </c>
      <c r="D8" s="14" t="s">
        <v>319</v>
      </c>
      <c r="E8" s="15" t="s">
        <v>362</v>
      </c>
      <c r="F8" s="14" t="s">
        <v>8</v>
      </c>
      <c r="G8" s="14" t="str">
        <f t="shared" si="0"/>
        <v>3.29/km</v>
      </c>
      <c r="H8" s="16">
        <f t="shared" si="1"/>
        <v>0.00046296296296296363</v>
      </c>
      <c r="I8" s="16">
        <f>F8-INDEX($F$5:$F$554,MATCH(D8,$D$5:$D$554,0))</f>
        <v>0</v>
      </c>
    </row>
    <row r="9" spans="1:9" s="13" customFormat="1" ht="15" customHeight="1">
      <c r="A9" s="14">
        <v>5</v>
      </c>
      <c r="B9" s="15" t="s">
        <v>334</v>
      </c>
      <c r="C9" s="15" t="s">
        <v>335</v>
      </c>
      <c r="D9" s="14" t="s">
        <v>314</v>
      </c>
      <c r="E9" s="15" t="s">
        <v>9</v>
      </c>
      <c r="F9" s="14" t="s">
        <v>10</v>
      </c>
      <c r="G9" s="14" t="str">
        <f t="shared" si="0"/>
        <v>3.30/km</v>
      </c>
      <c r="H9" s="16">
        <f t="shared" si="1"/>
        <v>0.0005787037037037063</v>
      </c>
      <c r="I9" s="16">
        <f>F9-INDEX($F$5:$F$554,MATCH(D9,$D$5:$D$554,0))</f>
        <v>0.000439814814814813</v>
      </c>
    </row>
    <row r="10" spans="1:9" s="13" customFormat="1" ht="15" customHeight="1">
      <c r="A10" s="14">
        <v>6</v>
      </c>
      <c r="B10" s="15" t="s">
        <v>337</v>
      </c>
      <c r="C10" s="15" t="s">
        <v>332</v>
      </c>
      <c r="D10" s="14" t="s">
        <v>312</v>
      </c>
      <c r="E10" s="15" t="s">
        <v>9</v>
      </c>
      <c r="F10" s="14" t="s">
        <v>11</v>
      </c>
      <c r="G10" s="14" t="str">
        <f t="shared" si="0"/>
        <v>3.34/km</v>
      </c>
      <c r="H10" s="16">
        <f t="shared" si="1"/>
        <v>0.0009606481481481514</v>
      </c>
      <c r="I10" s="16">
        <f>F10-INDEX($F$5:$F$554,MATCH(D10,$D$5:$D$554,0))</f>
        <v>0.0007175925925925961</v>
      </c>
    </row>
    <row r="11" spans="1:9" s="13" customFormat="1" ht="15" customHeight="1">
      <c r="A11" s="14">
        <v>7</v>
      </c>
      <c r="B11" s="15" t="s">
        <v>340</v>
      </c>
      <c r="C11" s="15" t="s">
        <v>326</v>
      </c>
      <c r="D11" s="14" t="s">
        <v>310</v>
      </c>
      <c r="E11" s="15" t="s">
        <v>309</v>
      </c>
      <c r="F11" s="14" t="s">
        <v>12</v>
      </c>
      <c r="G11" s="14" t="str">
        <f t="shared" si="0"/>
        <v>3.39/km</v>
      </c>
      <c r="H11" s="16">
        <f t="shared" si="1"/>
        <v>0.0013888888888888874</v>
      </c>
      <c r="I11" s="16">
        <f>F11-INDEX($F$5:$F$554,MATCH(D11,$D$5:$D$554,0))</f>
        <v>0</v>
      </c>
    </row>
    <row r="12" spans="1:9" s="13" customFormat="1" ht="15" customHeight="1">
      <c r="A12" s="14">
        <v>8</v>
      </c>
      <c r="B12" s="15" t="s">
        <v>13</v>
      </c>
      <c r="C12" s="15" t="s">
        <v>419</v>
      </c>
      <c r="D12" s="14" t="s">
        <v>314</v>
      </c>
      <c r="E12" s="15" t="s">
        <v>280</v>
      </c>
      <c r="F12" s="14" t="s">
        <v>14</v>
      </c>
      <c r="G12" s="14" t="str">
        <f t="shared" si="0"/>
        <v>3.40/km</v>
      </c>
      <c r="H12" s="16">
        <f t="shared" si="1"/>
        <v>0.0015277777777777807</v>
      </c>
      <c r="I12" s="16">
        <f>F12-INDEX($F$5:$F$554,MATCH(D12,$D$5:$D$554,0))</f>
        <v>0.0013888888888888874</v>
      </c>
    </row>
    <row r="13" spans="1:9" s="13" customFormat="1" ht="15" customHeight="1">
      <c r="A13" s="14">
        <v>9</v>
      </c>
      <c r="B13" s="15" t="s">
        <v>336</v>
      </c>
      <c r="C13" s="15" t="s">
        <v>332</v>
      </c>
      <c r="D13" s="14" t="s">
        <v>319</v>
      </c>
      <c r="E13" s="15" t="s">
        <v>15</v>
      </c>
      <c r="F13" s="14" t="s">
        <v>16</v>
      </c>
      <c r="G13" s="14" t="str">
        <f t="shared" si="0"/>
        <v>3.43/km</v>
      </c>
      <c r="H13" s="16">
        <f t="shared" si="1"/>
        <v>0.0018287037037037074</v>
      </c>
      <c r="I13" s="16">
        <f>F13-INDEX($F$5:$F$554,MATCH(D13,$D$5:$D$554,0))</f>
        <v>0.0013657407407407438</v>
      </c>
    </row>
    <row r="14" spans="1:9" s="13" customFormat="1" ht="15" customHeight="1">
      <c r="A14" s="14">
        <v>10</v>
      </c>
      <c r="B14" s="15" t="s">
        <v>17</v>
      </c>
      <c r="C14" s="15" t="s">
        <v>344</v>
      </c>
      <c r="D14" s="14" t="s">
        <v>319</v>
      </c>
      <c r="E14" s="15" t="s">
        <v>18</v>
      </c>
      <c r="F14" s="14" t="s">
        <v>19</v>
      </c>
      <c r="G14" s="14" t="str">
        <f t="shared" si="0"/>
        <v>3.45/km</v>
      </c>
      <c r="H14" s="16">
        <f t="shared" si="1"/>
        <v>0.0019444444444444466</v>
      </c>
      <c r="I14" s="16">
        <f>F14-INDEX($F$5:$F$554,MATCH(D14,$D$5:$D$554,0))</f>
        <v>0.001481481481481483</v>
      </c>
    </row>
    <row r="15" spans="1:9" s="13" customFormat="1" ht="15" customHeight="1">
      <c r="A15" s="14">
        <v>11</v>
      </c>
      <c r="B15" s="15" t="s">
        <v>360</v>
      </c>
      <c r="C15" s="15" t="s">
        <v>361</v>
      </c>
      <c r="D15" s="14" t="s">
        <v>319</v>
      </c>
      <c r="E15" s="15" t="s">
        <v>362</v>
      </c>
      <c r="F15" s="14" t="s">
        <v>20</v>
      </c>
      <c r="G15" s="14" t="str">
        <f t="shared" si="0"/>
        <v>3.46/km</v>
      </c>
      <c r="H15" s="16">
        <f t="shared" si="1"/>
        <v>0.0020717592592592628</v>
      </c>
      <c r="I15" s="16">
        <f>F15-INDEX($F$5:$F$554,MATCH(D15,$D$5:$D$554,0))</f>
        <v>0.0016087962962962991</v>
      </c>
    </row>
    <row r="16" spans="1:9" s="13" customFormat="1" ht="15" customHeight="1">
      <c r="A16" s="14">
        <v>12</v>
      </c>
      <c r="B16" s="15" t="s">
        <v>21</v>
      </c>
      <c r="C16" s="15" t="s">
        <v>524</v>
      </c>
      <c r="D16" s="14" t="s">
        <v>319</v>
      </c>
      <c r="E16" s="15" t="s">
        <v>22</v>
      </c>
      <c r="F16" s="14" t="s">
        <v>23</v>
      </c>
      <c r="G16" s="14" t="str">
        <f t="shared" si="0"/>
        <v>3.48/km</v>
      </c>
      <c r="H16" s="16">
        <f t="shared" si="1"/>
        <v>0.0022569444444444434</v>
      </c>
      <c r="I16" s="16">
        <f>F16-INDEX($F$5:$F$554,MATCH(D16,$D$5:$D$554,0))</f>
        <v>0.0017939814814814797</v>
      </c>
    </row>
    <row r="17" spans="1:9" s="13" customFormat="1" ht="15" customHeight="1">
      <c r="A17" s="14">
        <v>13</v>
      </c>
      <c r="B17" s="15" t="s">
        <v>24</v>
      </c>
      <c r="C17" s="15" t="s">
        <v>324</v>
      </c>
      <c r="D17" s="14" t="s">
        <v>369</v>
      </c>
      <c r="E17" s="15" t="s">
        <v>362</v>
      </c>
      <c r="F17" s="14" t="s">
        <v>25</v>
      </c>
      <c r="G17" s="14" t="str">
        <f t="shared" si="0"/>
        <v>3.48/km</v>
      </c>
      <c r="H17" s="16">
        <f t="shared" si="1"/>
        <v>0.0022916666666666675</v>
      </c>
      <c r="I17" s="16">
        <f>F17-INDEX($F$5:$F$554,MATCH(D17,$D$5:$D$554,0))</f>
        <v>0</v>
      </c>
    </row>
    <row r="18" spans="1:9" s="13" customFormat="1" ht="15" customHeight="1">
      <c r="A18" s="14">
        <v>14</v>
      </c>
      <c r="B18" s="15" t="s">
        <v>26</v>
      </c>
      <c r="C18" s="15" t="s">
        <v>367</v>
      </c>
      <c r="D18" s="14" t="s">
        <v>310</v>
      </c>
      <c r="E18" s="15" t="s">
        <v>27</v>
      </c>
      <c r="F18" s="14" t="s">
        <v>28</v>
      </c>
      <c r="G18" s="14" t="str">
        <f t="shared" si="0"/>
        <v>3.50/km</v>
      </c>
      <c r="H18" s="16">
        <f t="shared" si="1"/>
        <v>0.0024189814814814838</v>
      </c>
      <c r="I18" s="16">
        <f>F18-INDEX($F$5:$F$554,MATCH(D18,$D$5:$D$554,0))</f>
        <v>0.0010300925925925963</v>
      </c>
    </row>
    <row r="19" spans="1:9" s="13" customFormat="1" ht="15" customHeight="1">
      <c r="A19" s="14">
        <v>15</v>
      </c>
      <c r="B19" s="15" t="s">
        <v>29</v>
      </c>
      <c r="C19" s="15" t="s">
        <v>413</v>
      </c>
      <c r="D19" s="14" t="s">
        <v>312</v>
      </c>
      <c r="E19" s="15" t="s">
        <v>30</v>
      </c>
      <c r="F19" s="14" t="s">
        <v>31</v>
      </c>
      <c r="G19" s="14" t="str">
        <f t="shared" si="0"/>
        <v>3.52/km</v>
      </c>
      <c r="H19" s="16">
        <f t="shared" si="1"/>
        <v>0.002638888888888892</v>
      </c>
      <c r="I19" s="16">
        <f>F19-INDEX($F$5:$F$554,MATCH(D19,$D$5:$D$554,0))</f>
        <v>0.0023958333333333366</v>
      </c>
    </row>
    <row r="20" spans="1:9" s="13" customFormat="1" ht="15" customHeight="1">
      <c r="A20" s="14">
        <v>16</v>
      </c>
      <c r="B20" s="15" t="s">
        <v>32</v>
      </c>
      <c r="C20" s="15" t="s">
        <v>332</v>
      </c>
      <c r="D20" s="14" t="s">
        <v>314</v>
      </c>
      <c r="E20" s="15" t="s">
        <v>309</v>
      </c>
      <c r="F20" s="14" t="s">
        <v>33</v>
      </c>
      <c r="G20" s="14" t="str">
        <f t="shared" si="0"/>
        <v>3.53/km</v>
      </c>
      <c r="H20" s="16">
        <f t="shared" si="1"/>
        <v>0.0027083333333333334</v>
      </c>
      <c r="I20" s="16">
        <f>F20-INDEX($F$5:$F$554,MATCH(D20,$D$5:$D$554,0))</f>
        <v>0.00256944444444444</v>
      </c>
    </row>
    <row r="21" spans="1:9" s="13" customFormat="1" ht="15" customHeight="1">
      <c r="A21" s="14">
        <v>17</v>
      </c>
      <c r="B21" s="15" t="s">
        <v>382</v>
      </c>
      <c r="C21" s="15" t="s">
        <v>383</v>
      </c>
      <c r="D21" s="14" t="s">
        <v>319</v>
      </c>
      <c r="E21" s="15" t="s">
        <v>362</v>
      </c>
      <c r="F21" s="14" t="s">
        <v>34</v>
      </c>
      <c r="G21" s="14" t="str">
        <f t="shared" si="0"/>
        <v>3.55/km</v>
      </c>
      <c r="H21" s="16">
        <f t="shared" si="1"/>
        <v>0.002893518518518521</v>
      </c>
      <c r="I21" s="16">
        <f>F21-INDEX($F$5:$F$554,MATCH(D21,$D$5:$D$554,0))</f>
        <v>0.0024305555555555573</v>
      </c>
    </row>
    <row r="22" spans="1:9" s="13" customFormat="1" ht="15" customHeight="1">
      <c r="A22" s="14">
        <v>18</v>
      </c>
      <c r="B22" s="15" t="s">
        <v>35</v>
      </c>
      <c r="C22" s="15" t="s">
        <v>367</v>
      </c>
      <c r="D22" s="14" t="s">
        <v>319</v>
      </c>
      <c r="E22" s="15" t="s">
        <v>30</v>
      </c>
      <c r="F22" s="14" t="s">
        <v>36</v>
      </c>
      <c r="G22" s="14" t="str">
        <f t="shared" si="0"/>
        <v>3.56/km</v>
      </c>
      <c r="H22" s="16">
        <f t="shared" si="1"/>
        <v>0.002974537037037036</v>
      </c>
      <c r="I22" s="16">
        <f>F22-INDEX($F$5:$F$554,MATCH(D22,$D$5:$D$554,0))</f>
        <v>0.0025115740740740723</v>
      </c>
    </row>
    <row r="23" spans="1:9" s="13" customFormat="1" ht="15" customHeight="1">
      <c r="A23" s="14">
        <v>19</v>
      </c>
      <c r="B23" s="15" t="s">
        <v>473</v>
      </c>
      <c r="C23" s="15" t="s">
        <v>332</v>
      </c>
      <c r="D23" s="14" t="s">
        <v>329</v>
      </c>
      <c r="E23" s="15" t="s">
        <v>37</v>
      </c>
      <c r="F23" s="14" t="s">
        <v>38</v>
      </c>
      <c r="G23" s="14" t="str">
        <f t="shared" si="0"/>
        <v>3.56/km</v>
      </c>
      <c r="H23" s="16">
        <f t="shared" si="1"/>
        <v>0.0030324074074074073</v>
      </c>
      <c r="I23" s="16">
        <f>F23-INDEX($F$5:$F$554,MATCH(D23,$D$5:$D$554,0))</f>
        <v>0</v>
      </c>
    </row>
    <row r="24" spans="1:9" s="13" customFormat="1" ht="15" customHeight="1">
      <c r="A24" s="14">
        <v>20</v>
      </c>
      <c r="B24" s="15" t="s">
        <v>39</v>
      </c>
      <c r="C24" s="15" t="s">
        <v>344</v>
      </c>
      <c r="D24" s="14" t="s">
        <v>1</v>
      </c>
      <c r="E24" s="15" t="s">
        <v>40</v>
      </c>
      <c r="F24" s="14" t="s">
        <v>41</v>
      </c>
      <c r="G24" s="14" t="str">
        <f t="shared" si="0"/>
        <v>3.57/km</v>
      </c>
      <c r="H24" s="16">
        <f t="shared" si="1"/>
        <v>0.0030671296296296315</v>
      </c>
      <c r="I24" s="16">
        <f>F24-INDEX($F$5:$F$554,MATCH(D24,$D$5:$D$554,0))</f>
        <v>0.0030671296296296315</v>
      </c>
    </row>
    <row r="25" spans="1:9" s="13" customFormat="1" ht="15" customHeight="1">
      <c r="A25" s="14">
        <v>21</v>
      </c>
      <c r="B25" s="15" t="s">
        <v>388</v>
      </c>
      <c r="C25" s="15" t="s">
        <v>381</v>
      </c>
      <c r="D25" s="14" t="s">
        <v>314</v>
      </c>
      <c r="E25" s="15" t="s">
        <v>42</v>
      </c>
      <c r="F25" s="14" t="s">
        <v>43</v>
      </c>
      <c r="G25" s="14" t="str">
        <f t="shared" si="0"/>
        <v>3.57/km</v>
      </c>
      <c r="H25" s="16">
        <f t="shared" si="1"/>
        <v>0.003101851851851852</v>
      </c>
      <c r="I25" s="16">
        <f>F25-INDEX($F$5:$F$554,MATCH(D25,$D$5:$D$554,0))</f>
        <v>0.002962962962962959</v>
      </c>
    </row>
    <row r="26" spans="1:9" s="13" customFormat="1" ht="15" customHeight="1">
      <c r="A26" s="14">
        <v>22</v>
      </c>
      <c r="B26" s="15" t="s">
        <v>492</v>
      </c>
      <c r="C26" s="15" t="s">
        <v>344</v>
      </c>
      <c r="D26" s="14" t="s">
        <v>319</v>
      </c>
      <c r="E26" s="15" t="s">
        <v>362</v>
      </c>
      <c r="F26" s="14" t="s">
        <v>44</v>
      </c>
      <c r="G26" s="14" t="str">
        <f t="shared" si="0"/>
        <v>3.57/km</v>
      </c>
      <c r="H26" s="16">
        <f t="shared" si="1"/>
        <v>0.003113425925925929</v>
      </c>
      <c r="I26" s="16">
        <f>F26-INDEX($F$5:$F$554,MATCH(D26,$D$5:$D$554,0))</f>
        <v>0.0026504629629629656</v>
      </c>
    </row>
    <row r="27" spans="1:9" s="13" customFormat="1" ht="15" customHeight="1">
      <c r="A27" s="14">
        <v>23</v>
      </c>
      <c r="B27" s="15" t="s">
        <v>405</v>
      </c>
      <c r="C27" s="15" t="s">
        <v>308</v>
      </c>
      <c r="D27" s="14" t="s">
        <v>1</v>
      </c>
      <c r="E27" s="15" t="s">
        <v>45</v>
      </c>
      <c r="F27" s="14" t="s">
        <v>46</v>
      </c>
      <c r="G27" s="14" t="str">
        <f t="shared" si="0"/>
        <v>3.58/km</v>
      </c>
      <c r="H27" s="16">
        <f t="shared" si="1"/>
        <v>0.0031365740740740763</v>
      </c>
      <c r="I27" s="16">
        <f>F27-INDEX($F$5:$F$554,MATCH(D27,$D$5:$D$554,0))</f>
        <v>0.0031365740740740763</v>
      </c>
    </row>
    <row r="28" spans="1:9" s="17" customFormat="1" ht="15" customHeight="1">
      <c r="A28" s="14">
        <v>24</v>
      </c>
      <c r="B28" s="15" t="s">
        <v>467</v>
      </c>
      <c r="C28" s="15" t="s">
        <v>343</v>
      </c>
      <c r="D28" s="14" t="s">
        <v>319</v>
      </c>
      <c r="E28" s="15" t="s">
        <v>47</v>
      </c>
      <c r="F28" s="14" t="s">
        <v>48</v>
      </c>
      <c r="G28" s="14" t="str">
        <f t="shared" si="0"/>
        <v>3.58/km</v>
      </c>
      <c r="H28" s="16">
        <f t="shared" si="1"/>
        <v>0.0031828703703703706</v>
      </c>
      <c r="I28" s="16">
        <f>F28-INDEX($F$5:$F$554,MATCH(D28,$D$5:$D$554,0))</f>
        <v>0.002719907407407407</v>
      </c>
    </row>
    <row r="29" spans="1:9" ht="15" customHeight="1">
      <c r="A29" s="14">
        <v>25</v>
      </c>
      <c r="B29" s="15" t="s">
        <v>384</v>
      </c>
      <c r="C29" s="15" t="s">
        <v>385</v>
      </c>
      <c r="D29" s="14" t="s">
        <v>314</v>
      </c>
      <c r="E29" s="15" t="s">
        <v>49</v>
      </c>
      <c r="F29" s="14" t="s">
        <v>50</v>
      </c>
      <c r="G29" s="14" t="str">
        <f t="shared" si="0"/>
        <v>4.00/km</v>
      </c>
      <c r="H29" s="16">
        <f t="shared" si="1"/>
        <v>0.0034027777777777754</v>
      </c>
      <c r="I29" s="16">
        <f>F29-INDEX($F$5:$F$554,MATCH(D29,$D$5:$D$554,0))</f>
        <v>0.003263888888888882</v>
      </c>
    </row>
    <row r="30" spans="1:9" ht="15" customHeight="1">
      <c r="A30" s="14">
        <v>26</v>
      </c>
      <c r="B30" s="15" t="s">
        <v>403</v>
      </c>
      <c r="C30" s="15" t="s">
        <v>404</v>
      </c>
      <c r="D30" s="14" t="s">
        <v>386</v>
      </c>
      <c r="E30" s="15" t="s">
        <v>309</v>
      </c>
      <c r="F30" s="14" t="s">
        <v>51</v>
      </c>
      <c r="G30" s="14" t="str">
        <f t="shared" si="0"/>
        <v>4.01/km</v>
      </c>
      <c r="H30" s="16">
        <f t="shared" si="1"/>
        <v>0.003437500000000003</v>
      </c>
      <c r="I30" s="16">
        <f>F30-INDEX($F$5:$F$554,MATCH(D30,$D$5:$D$554,0))</f>
        <v>0</v>
      </c>
    </row>
    <row r="31" spans="1:9" ht="15" customHeight="1">
      <c r="A31" s="14">
        <v>27</v>
      </c>
      <c r="B31" s="15" t="s">
        <v>437</v>
      </c>
      <c r="C31" s="15" t="s">
        <v>335</v>
      </c>
      <c r="D31" s="14" t="s">
        <v>329</v>
      </c>
      <c r="E31" s="15" t="s">
        <v>450</v>
      </c>
      <c r="F31" s="14" t="s">
        <v>52</v>
      </c>
      <c r="G31" s="14" t="str">
        <f t="shared" si="0"/>
        <v>4.01/km</v>
      </c>
      <c r="H31" s="16">
        <f t="shared" si="1"/>
        <v>0.00346064814814815</v>
      </c>
      <c r="I31" s="16">
        <f>F31-INDEX($F$5:$F$554,MATCH(D31,$D$5:$D$554,0))</f>
        <v>0.0004282407407407429</v>
      </c>
    </row>
    <row r="32" spans="1:9" ht="15" customHeight="1">
      <c r="A32" s="14">
        <v>28</v>
      </c>
      <c r="B32" s="15" t="s">
        <v>389</v>
      </c>
      <c r="C32" s="15" t="s">
        <v>390</v>
      </c>
      <c r="D32" s="14" t="s">
        <v>319</v>
      </c>
      <c r="E32" s="15" t="s">
        <v>309</v>
      </c>
      <c r="F32" s="14" t="s">
        <v>53</v>
      </c>
      <c r="G32" s="14" t="str">
        <f t="shared" si="0"/>
        <v>4.01/km</v>
      </c>
      <c r="H32" s="16">
        <f t="shared" si="1"/>
        <v>0.0034722222222222203</v>
      </c>
      <c r="I32" s="16">
        <f>F32-INDEX($F$5:$F$554,MATCH(D32,$D$5:$D$554,0))</f>
        <v>0.0030092592592592567</v>
      </c>
    </row>
    <row r="33" spans="1:9" ht="15" customHeight="1">
      <c r="A33" s="14">
        <v>29</v>
      </c>
      <c r="B33" s="15" t="s">
        <v>54</v>
      </c>
      <c r="C33" s="15" t="s">
        <v>335</v>
      </c>
      <c r="D33" s="14" t="s">
        <v>319</v>
      </c>
      <c r="E33" s="15" t="s">
        <v>40</v>
      </c>
      <c r="F33" s="14" t="s">
        <v>55</v>
      </c>
      <c r="G33" s="14" t="str">
        <f t="shared" si="0"/>
        <v>4.02/km</v>
      </c>
      <c r="H33" s="16">
        <f t="shared" si="1"/>
        <v>0.003506944444444448</v>
      </c>
      <c r="I33" s="16">
        <f>F33-INDEX($F$5:$F$554,MATCH(D33,$D$5:$D$554,0))</f>
        <v>0.0030439814814814843</v>
      </c>
    </row>
    <row r="34" spans="1:9" ht="15" customHeight="1">
      <c r="A34" s="14">
        <v>30</v>
      </c>
      <c r="B34" s="15" t="s">
        <v>364</v>
      </c>
      <c r="C34" s="15" t="s">
        <v>335</v>
      </c>
      <c r="D34" s="14" t="s">
        <v>1</v>
      </c>
      <c r="E34" s="15" t="s">
        <v>309</v>
      </c>
      <c r="F34" s="14" t="s">
        <v>56</v>
      </c>
      <c r="G34" s="14" t="str">
        <f t="shared" si="0"/>
        <v>4.02/km</v>
      </c>
      <c r="H34" s="16">
        <f t="shared" si="1"/>
        <v>0.0035763888888888894</v>
      </c>
      <c r="I34" s="16">
        <f>F34-INDEX($F$5:$F$554,MATCH(D34,$D$5:$D$554,0))</f>
        <v>0.0035763888888888894</v>
      </c>
    </row>
    <row r="35" spans="1:9" ht="15" customHeight="1">
      <c r="A35" s="14">
        <v>31</v>
      </c>
      <c r="B35" s="15" t="s">
        <v>432</v>
      </c>
      <c r="C35" s="15" t="s">
        <v>338</v>
      </c>
      <c r="D35" s="14" t="s">
        <v>319</v>
      </c>
      <c r="E35" s="15" t="s">
        <v>362</v>
      </c>
      <c r="F35" s="14" t="s">
        <v>57</v>
      </c>
      <c r="G35" s="14" t="str">
        <f t="shared" si="0"/>
        <v>4.03/km</v>
      </c>
      <c r="H35" s="16">
        <f t="shared" si="1"/>
        <v>0.0035995370370370434</v>
      </c>
      <c r="I35" s="16">
        <f>F35-INDEX($F$5:$F$554,MATCH(D35,$D$5:$D$554,0))</f>
        <v>0.00313657407407408</v>
      </c>
    </row>
    <row r="36" spans="1:9" ht="15" customHeight="1">
      <c r="A36" s="14">
        <v>32</v>
      </c>
      <c r="B36" s="15" t="s">
        <v>380</v>
      </c>
      <c r="C36" s="15" t="s">
        <v>381</v>
      </c>
      <c r="D36" s="14" t="s">
        <v>319</v>
      </c>
      <c r="E36" s="15" t="s">
        <v>58</v>
      </c>
      <c r="F36" s="14" t="s">
        <v>59</v>
      </c>
      <c r="G36" s="14" t="str">
        <f t="shared" si="0"/>
        <v>4.03/km</v>
      </c>
      <c r="H36" s="16">
        <f t="shared" si="1"/>
        <v>0.0036111111111111135</v>
      </c>
      <c r="I36" s="16">
        <f>F36-INDEX($F$5:$F$554,MATCH(D36,$D$5:$D$554,0))</f>
        <v>0.00314814814814815</v>
      </c>
    </row>
    <row r="37" spans="1:9" ht="15" customHeight="1">
      <c r="A37" s="14">
        <v>33</v>
      </c>
      <c r="B37" s="15" t="s">
        <v>60</v>
      </c>
      <c r="C37" s="15" t="s">
        <v>462</v>
      </c>
      <c r="D37" s="14" t="s">
        <v>319</v>
      </c>
      <c r="E37" s="15" t="s">
        <v>61</v>
      </c>
      <c r="F37" s="14" t="s">
        <v>62</v>
      </c>
      <c r="G37" s="14" t="str">
        <f t="shared" si="0"/>
        <v>4.03/km</v>
      </c>
      <c r="H37" s="16">
        <f t="shared" si="1"/>
        <v>0.003645833333333331</v>
      </c>
      <c r="I37" s="16">
        <f>F37-INDEX($F$5:$F$554,MATCH(D37,$D$5:$D$554,0))</f>
        <v>0.003182870370370367</v>
      </c>
    </row>
    <row r="38" spans="1:9" ht="15" customHeight="1">
      <c r="A38" s="14">
        <v>34</v>
      </c>
      <c r="B38" s="15" t="s">
        <v>414</v>
      </c>
      <c r="C38" s="15" t="s">
        <v>378</v>
      </c>
      <c r="D38" s="14" t="s">
        <v>314</v>
      </c>
      <c r="E38" s="15" t="s">
        <v>362</v>
      </c>
      <c r="F38" s="14" t="s">
        <v>63</v>
      </c>
      <c r="G38" s="14" t="str">
        <f t="shared" si="0"/>
        <v>4.03/km</v>
      </c>
      <c r="H38" s="16">
        <f t="shared" si="1"/>
        <v>0.003668981481481478</v>
      </c>
      <c r="I38" s="16">
        <f>F38-INDEX($F$5:$F$554,MATCH(D38,$D$5:$D$554,0))</f>
        <v>0.0035300925925925847</v>
      </c>
    </row>
    <row r="39" spans="1:9" ht="15" customHeight="1">
      <c r="A39" s="14">
        <v>35</v>
      </c>
      <c r="B39" s="15" t="s">
        <v>276</v>
      </c>
      <c r="C39" s="15" t="s">
        <v>381</v>
      </c>
      <c r="D39" s="14" t="s">
        <v>1</v>
      </c>
      <c r="E39" s="15" t="s">
        <v>362</v>
      </c>
      <c r="F39" s="14" t="s">
        <v>316</v>
      </c>
      <c r="G39" s="14" t="str">
        <f t="shared" si="0"/>
        <v>4.03/km</v>
      </c>
      <c r="H39" s="16">
        <f t="shared" si="1"/>
        <v>0.0036805555555555584</v>
      </c>
      <c r="I39" s="16">
        <f>F39-INDEX($F$5:$F$554,MATCH(D39,$D$5:$D$554,0))</f>
        <v>0.0036805555555555584</v>
      </c>
    </row>
    <row r="40" spans="1:9" ht="15" customHeight="1">
      <c r="A40" s="14">
        <v>36</v>
      </c>
      <c r="B40" s="15" t="s">
        <v>435</v>
      </c>
      <c r="C40" s="15" t="s">
        <v>335</v>
      </c>
      <c r="D40" s="14" t="s">
        <v>319</v>
      </c>
      <c r="E40" s="15" t="s">
        <v>37</v>
      </c>
      <c r="F40" s="14" t="s">
        <v>281</v>
      </c>
      <c r="G40" s="14" t="str">
        <f t="shared" si="0"/>
        <v>4.04/km</v>
      </c>
      <c r="H40" s="16">
        <f t="shared" si="1"/>
        <v>0.003761574074074077</v>
      </c>
      <c r="I40" s="16">
        <f>F40-INDEX($F$5:$F$554,MATCH(D40,$D$5:$D$554,0))</f>
        <v>0.0032986111111111133</v>
      </c>
    </row>
    <row r="41" spans="1:9" ht="15" customHeight="1">
      <c r="A41" s="14">
        <v>37</v>
      </c>
      <c r="B41" s="15" t="s">
        <v>32</v>
      </c>
      <c r="C41" s="15" t="s">
        <v>365</v>
      </c>
      <c r="D41" s="14" t="s">
        <v>1</v>
      </c>
      <c r="E41" s="15" t="s">
        <v>64</v>
      </c>
      <c r="F41" s="14" t="s">
        <v>65</v>
      </c>
      <c r="G41" s="14" t="str">
        <f t="shared" si="0"/>
        <v>4.06/km</v>
      </c>
      <c r="H41" s="16">
        <f t="shared" si="1"/>
        <v>0.003935185185185187</v>
      </c>
      <c r="I41" s="16">
        <f>F41-INDEX($F$5:$F$554,MATCH(D41,$D$5:$D$554,0))</f>
        <v>0.003935185185185187</v>
      </c>
    </row>
    <row r="42" spans="1:9" ht="15" customHeight="1">
      <c r="A42" s="14">
        <v>38</v>
      </c>
      <c r="B42" s="15" t="s">
        <v>391</v>
      </c>
      <c r="C42" s="15" t="s">
        <v>392</v>
      </c>
      <c r="D42" s="14" t="s">
        <v>375</v>
      </c>
      <c r="E42" s="15" t="s">
        <v>309</v>
      </c>
      <c r="F42" s="14" t="s">
        <v>66</v>
      </c>
      <c r="G42" s="14" t="str">
        <f t="shared" si="0"/>
        <v>4.06/km</v>
      </c>
      <c r="H42" s="16">
        <f t="shared" si="1"/>
        <v>0.0039583333333333345</v>
      </c>
      <c r="I42" s="16">
        <f>F42-INDEX($F$5:$F$554,MATCH(D42,$D$5:$D$554,0))</f>
        <v>0</v>
      </c>
    </row>
    <row r="43" spans="1:9" ht="15" customHeight="1">
      <c r="A43" s="14">
        <v>39</v>
      </c>
      <c r="B43" s="15" t="s">
        <v>67</v>
      </c>
      <c r="C43" s="15" t="s">
        <v>348</v>
      </c>
      <c r="D43" s="14" t="s">
        <v>329</v>
      </c>
      <c r="E43" s="15" t="s">
        <v>450</v>
      </c>
      <c r="F43" s="14" t="s">
        <v>68</v>
      </c>
      <c r="G43" s="14" t="str">
        <f t="shared" si="0"/>
        <v>4.08/km</v>
      </c>
      <c r="H43" s="16">
        <f t="shared" si="1"/>
        <v>0.004062500000000004</v>
      </c>
      <c r="I43" s="16">
        <f>F43-INDEX($F$5:$F$554,MATCH(D43,$D$5:$D$554,0))</f>
        <v>0.0010300925925925963</v>
      </c>
    </row>
    <row r="44" spans="1:9" ht="15" customHeight="1">
      <c r="A44" s="14">
        <v>40</v>
      </c>
      <c r="B44" s="15" t="s">
        <v>425</v>
      </c>
      <c r="C44" s="15" t="s">
        <v>69</v>
      </c>
      <c r="D44" s="14" t="s">
        <v>314</v>
      </c>
      <c r="E44" s="15" t="s">
        <v>427</v>
      </c>
      <c r="F44" s="14" t="s">
        <v>70</v>
      </c>
      <c r="G44" s="14" t="str">
        <f t="shared" si="0"/>
        <v>4.09/km</v>
      </c>
      <c r="H44" s="16">
        <f t="shared" si="1"/>
        <v>0.004155092592592592</v>
      </c>
      <c r="I44" s="16">
        <f>F44-INDEX($F$5:$F$554,MATCH(D44,$D$5:$D$554,0))</f>
        <v>0.004016203703703699</v>
      </c>
    </row>
    <row r="45" spans="1:9" ht="15" customHeight="1">
      <c r="A45" s="14">
        <v>41</v>
      </c>
      <c r="B45" s="15" t="s">
        <v>71</v>
      </c>
      <c r="C45" s="15" t="s">
        <v>368</v>
      </c>
      <c r="D45" s="14" t="s">
        <v>345</v>
      </c>
      <c r="E45" s="15" t="s">
        <v>359</v>
      </c>
      <c r="F45" s="14" t="s">
        <v>282</v>
      </c>
      <c r="G45" s="14" t="str">
        <f t="shared" si="0"/>
        <v>4.09/km</v>
      </c>
      <c r="H45" s="16">
        <f t="shared" si="1"/>
        <v>0.004212962962962967</v>
      </c>
      <c r="I45" s="16">
        <f>F45-INDEX($F$5:$F$554,MATCH(D45,$D$5:$D$554,0))</f>
        <v>0</v>
      </c>
    </row>
    <row r="46" spans="1:9" ht="15" customHeight="1">
      <c r="A46" s="14">
        <v>42</v>
      </c>
      <c r="B46" s="15" t="s">
        <v>448</v>
      </c>
      <c r="C46" s="15" t="s">
        <v>457</v>
      </c>
      <c r="D46" s="14" t="s">
        <v>72</v>
      </c>
      <c r="E46" s="15" t="s">
        <v>73</v>
      </c>
      <c r="F46" s="14" t="s">
        <v>74</v>
      </c>
      <c r="G46" s="14" t="str">
        <f t="shared" si="0"/>
        <v>4.10/km</v>
      </c>
      <c r="H46" s="16">
        <f t="shared" si="1"/>
        <v>0.004270833333333331</v>
      </c>
      <c r="I46" s="16">
        <f>F46-INDEX($F$5:$F$554,MATCH(D46,$D$5:$D$554,0))</f>
        <v>0</v>
      </c>
    </row>
    <row r="47" spans="1:9" ht="15" customHeight="1">
      <c r="A47" s="14">
        <v>43</v>
      </c>
      <c r="B47" s="15" t="s">
        <v>407</v>
      </c>
      <c r="C47" s="15" t="s">
        <v>354</v>
      </c>
      <c r="D47" s="14" t="s">
        <v>329</v>
      </c>
      <c r="E47" s="15" t="s">
        <v>75</v>
      </c>
      <c r="F47" s="14" t="s">
        <v>76</v>
      </c>
      <c r="G47" s="14" t="str">
        <f t="shared" si="0"/>
        <v>4.11/km</v>
      </c>
      <c r="H47" s="16">
        <f t="shared" si="1"/>
        <v>0.004421296296296295</v>
      </c>
      <c r="I47" s="16">
        <f>F47-INDEX($F$5:$F$554,MATCH(D47,$D$5:$D$554,0))</f>
        <v>0.0013888888888888874</v>
      </c>
    </row>
    <row r="48" spans="1:9" ht="15" customHeight="1">
      <c r="A48" s="14">
        <v>44</v>
      </c>
      <c r="B48" s="15" t="s">
        <v>235</v>
      </c>
      <c r="C48" s="15" t="s">
        <v>324</v>
      </c>
      <c r="D48" s="14" t="s">
        <v>310</v>
      </c>
      <c r="E48" s="15" t="s">
        <v>77</v>
      </c>
      <c r="F48" s="14" t="s">
        <v>78</v>
      </c>
      <c r="G48" s="14" t="str">
        <f t="shared" si="0"/>
        <v>4.12/km</v>
      </c>
      <c r="H48" s="16">
        <f t="shared" si="1"/>
        <v>0.004432870370370372</v>
      </c>
      <c r="I48" s="16">
        <f>F48-INDEX($F$5:$F$554,MATCH(D48,$D$5:$D$554,0))</f>
        <v>0.0030439814814814843</v>
      </c>
    </row>
    <row r="49" spans="1:9" ht="15" customHeight="1">
      <c r="A49" s="14">
        <v>45</v>
      </c>
      <c r="B49" s="15" t="s">
        <v>79</v>
      </c>
      <c r="C49" s="15" t="s">
        <v>328</v>
      </c>
      <c r="D49" s="14" t="s">
        <v>319</v>
      </c>
      <c r="E49" s="15" t="s">
        <v>30</v>
      </c>
      <c r="F49" s="14" t="s">
        <v>80</v>
      </c>
      <c r="G49" s="14" t="str">
        <f t="shared" si="0"/>
        <v>4.14/km</v>
      </c>
      <c r="H49" s="16">
        <f t="shared" si="1"/>
        <v>0.004699074074074074</v>
      </c>
      <c r="I49" s="16">
        <f>F49-INDEX($F$5:$F$554,MATCH(D49,$D$5:$D$554,0))</f>
        <v>0.004236111111111111</v>
      </c>
    </row>
    <row r="50" spans="1:9" ht="15" customHeight="1">
      <c r="A50" s="14">
        <v>46</v>
      </c>
      <c r="B50" s="15" t="s">
        <v>81</v>
      </c>
      <c r="C50" s="15" t="s">
        <v>367</v>
      </c>
      <c r="D50" s="14" t="s">
        <v>345</v>
      </c>
      <c r="E50" s="15" t="s">
        <v>37</v>
      </c>
      <c r="F50" s="14" t="s">
        <v>82</v>
      </c>
      <c r="G50" s="14" t="str">
        <f t="shared" si="0"/>
        <v>4.15/km</v>
      </c>
      <c r="H50" s="16">
        <f t="shared" si="1"/>
        <v>0.0047453703703703755</v>
      </c>
      <c r="I50" s="16">
        <f>F50-INDEX($F$5:$F$554,MATCH(D50,$D$5:$D$554,0))</f>
        <v>0.0005324074074074085</v>
      </c>
    </row>
    <row r="51" spans="1:9" ht="15" customHeight="1">
      <c r="A51" s="14">
        <v>47</v>
      </c>
      <c r="B51" s="15" t="s">
        <v>83</v>
      </c>
      <c r="C51" s="15" t="s">
        <v>343</v>
      </c>
      <c r="D51" s="14" t="s">
        <v>345</v>
      </c>
      <c r="E51" s="15" t="s">
        <v>37</v>
      </c>
      <c r="F51" s="14" t="s">
        <v>84</v>
      </c>
      <c r="G51" s="14" t="str">
        <f t="shared" si="0"/>
        <v>4.15/km</v>
      </c>
      <c r="H51" s="16">
        <f t="shared" si="1"/>
        <v>0.004780092592592593</v>
      </c>
      <c r="I51" s="16">
        <f>F51-INDEX($F$5:$F$554,MATCH(D51,$D$5:$D$554,0))</f>
        <v>0.0005671296296296258</v>
      </c>
    </row>
    <row r="52" spans="1:9" ht="15" customHeight="1">
      <c r="A52" s="14">
        <v>48</v>
      </c>
      <c r="B52" s="15" t="s">
        <v>388</v>
      </c>
      <c r="C52" s="15" t="s">
        <v>332</v>
      </c>
      <c r="D52" s="14" t="s">
        <v>312</v>
      </c>
      <c r="E52" s="15" t="s">
        <v>30</v>
      </c>
      <c r="F52" s="14" t="s">
        <v>85</v>
      </c>
      <c r="G52" s="14" t="str">
        <f t="shared" si="0"/>
        <v>4.15/km</v>
      </c>
      <c r="H52" s="16">
        <f t="shared" si="1"/>
        <v>0.00479166666666667</v>
      </c>
      <c r="I52" s="16">
        <f>F52-INDEX($F$5:$F$554,MATCH(D52,$D$5:$D$554,0))</f>
        <v>0.004548611111111114</v>
      </c>
    </row>
    <row r="53" spans="1:9" ht="15" customHeight="1">
      <c r="A53" s="14">
        <v>49</v>
      </c>
      <c r="B53" s="15" t="s">
        <v>86</v>
      </c>
      <c r="C53" s="15" t="s">
        <v>87</v>
      </c>
      <c r="D53" s="14" t="s">
        <v>398</v>
      </c>
      <c r="E53" s="15" t="s">
        <v>30</v>
      </c>
      <c r="F53" s="14" t="s">
        <v>88</v>
      </c>
      <c r="G53" s="14" t="str">
        <f t="shared" si="0"/>
        <v>4.16/km</v>
      </c>
      <c r="H53" s="16">
        <f t="shared" si="1"/>
        <v>0.0048263888888888905</v>
      </c>
      <c r="I53" s="16">
        <f>F53-INDEX($F$5:$F$554,MATCH(D53,$D$5:$D$554,0))</f>
        <v>0</v>
      </c>
    </row>
    <row r="54" spans="1:9" ht="15" customHeight="1">
      <c r="A54" s="14">
        <v>50</v>
      </c>
      <c r="B54" s="15" t="s">
        <v>257</v>
      </c>
      <c r="C54" s="15" t="s">
        <v>89</v>
      </c>
      <c r="D54" s="14" t="s">
        <v>312</v>
      </c>
      <c r="E54" s="15" t="s">
        <v>90</v>
      </c>
      <c r="F54" s="14" t="s">
        <v>91</v>
      </c>
      <c r="G54" s="14" t="str">
        <f t="shared" si="0"/>
        <v>4.17/km</v>
      </c>
      <c r="H54" s="16">
        <f t="shared" si="1"/>
        <v>0.004895833333333339</v>
      </c>
      <c r="I54" s="16">
        <f>F54-INDEX($F$5:$F$554,MATCH(D54,$D$5:$D$554,0))</f>
        <v>0.0046527777777777835</v>
      </c>
    </row>
    <row r="55" spans="1:9" ht="15" customHeight="1">
      <c r="A55" s="14">
        <v>51</v>
      </c>
      <c r="B55" s="15" t="s">
        <v>453</v>
      </c>
      <c r="C55" s="15" t="s">
        <v>377</v>
      </c>
      <c r="D55" s="14" t="s">
        <v>345</v>
      </c>
      <c r="E55" s="15" t="s">
        <v>30</v>
      </c>
      <c r="F55" s="14" t="s">
        <v>92</v>
      </c>
      <c r="G55" s="14" t="str">
        <f t="shared" si="0"/>
        <v>4.18/km</v>
      </c>
      <c r="H55" s="16">
        <f t="shared" si="1"/>
        <v>0.005000000000000001</v>
      </c>
      <c r="I55" s="16">
        <f>F55-INDEX($F$5:$F$554,MATCH(D55,$D$5:$D$554,0))</f>
        <v>0.000787037037037034</v>
      </c>
    </row>
    <row r="56" spans="1:9" ht="15" customHeight="1">
      <c r="A56" s="14">
        <v>52</v>
      </c>
      <c r="B56" s="15" t="s">
        <v>423</v>
      </c>
      <c r="C56" s="15" t="s">
        <v>396</v>
      </c>
      <c r="D56" s="14" t="s">
        <v>345</v>
      </c>
      <c r="E56" s="15" t="s">
        <v>424</v>
      </c>
      <c r="F56" s="14" t="s">
        <v>330</v>
      </c>
      <c r="G56" s="14" t="str">
        <f t="shared" si="0"/>
        <v>4.18/km</v>
      </c>
      <c r="H56" s="16">
        <f t="shared" si="1"/>
        <v>0.005023148148148148</v>
      </c>
      <c r="I56" s="16">
        <f>F56-INDEX($F$5:$F$554,MATCH(D56,$D$5:$D$554,0))</f>
        <v>0.0008101851851851812</v>
      </c>
    </row>
    <row r="57" spans="1:9" ht="15" customHeight="1">
      <c r="A57" s="14">
        <v>53</v>
      </c>
      <c r="B57" s="15" t="s">
        <v>93</v>
      </c>
      <c r="C57" s="15" t="s">
        <v>317</v>
      </c>
      <c r="D57" s="14" t="s">
        <v>312</v>
      </c>
      <c r="E57" s="15" t="s">
        <v>77</v>
      </c>
      <c r="F57" s="14" t="s">
        <v>94</v>
      </c>
      <c r="G57" s="14" t="str">
        <f t="shared" si="0"/>
        <v>4.18/km</v>
      </c>
      <c r="H57" s="16">
        <f t="shared" si="1"/>
        <v>0.005069444444444449</v>
      </c>
      <c r="I57" s="16">
        <f>F57-INDEX($F$5:$F$554,MATCH(D57,$D$5:$D$554,0))</f>
        <v>0.004826388888888894</v>
      </c>
    </row>
    <row r="58" spans="1:9" ht="15" customHeight="1">
      <c r="A58" s="31">
        <v>54</v>
      </c>
      <c r="B58" s="32" t="s">
        <v>95</v>
      </c>
      <c r="C58" s="32" t="s">
        <v>315</v>
      </c>
      <c r="D58" s="31" t="s">
        <v>399</v>
      </c>
      <c r="E58" s="32" t="s">
        <v>255</v>
      </c>
      <c r="F58" s="31" t="s">
        <v>259</v>
      </c>
      <c r="G58" s="31" t="str">
        <f t="shared" si="0"/>
        <v>4.19/km</v>
      </c>
      <c r="H58" s="33">
        <f t="shared" si="1"/>
        <v>0.0050925925925925965</v>
      </c>
      <c r="I58" s="33">
        <f>F58-INDEX($F$5:$F$554,MATCH(D58,$D$5:$D$554,0))</f>
        <v>0</v>
      </c>
    </row>
    <row r="59" spans="1:9" ht="15" customHeight="1">
      <c r="A59" s="14">
        <v>55</v>
      </c>
      <c r="B59" s="15" t="s">
        <v>440</v>
      </c>
      <c r="C59" s="15" t="s">
        <v>441</v>
      </c>
      <c r="D59" s="14" t="s">
        <v>345</v>
      </c>
      <c r="E59" s="15" t="s">
        <v>427</v>
      </c>
      <c r="F59" s="14" t="s">
        <v>96</v>
      </c>
      <c r="G59" s="14" t="str">
        <f t="shared" si="0"/>
        <v>4.19/km</v>
      </c>
      <c r="H59" s="16">
        <f t="shared" si="1"/>
        <v>0.005127314814814814</v>
      </c>
      <c r="I59" s="16">
        <f>F59-INDEX($F$5:$F$554,MATCH(D59,$D$5:$D$554,0))</f>
        <v>0.0009143518518518468</v>
      </c>
    </row>
    <row r="60" spans="1:9" ht="15" customHeight="1">
      <c r="A60" s="14">
        <v>56</v>
      </c>
      <c r="B60" s="15" t="s">
        <v>446</v>
      </c>
      <c r="C60" s="15" t="s">
        <v>397</v>
      </c>
      <c r="D60" s="14" t="s">
        <v>386</v>
      </c>
      <c r="E60" s="15" t="s">
        <v>97</v>
      </c>
      <c r="F60" s="14" t="s">
        <v>96</v>
      </c>
      <c r="G60" s="14" t="str">
        <f t="shared" si="0"/>
        <v>4.19/km</v>
      </c>
      <c r="H60" s="16">
        <f t="shared" si="1"/>
        <v>0.005127314814814814</v>
      </c>
      <c r="I60" s="16">
        <f>F60-INDEX($F$5:$F$554,MATCH(D60,$D$5:$D$554,0))</f>
        <v>0.0016898148148148107</v>
      </c>
    </row>
    <row r="61" spans="1:9" ht="15" customHeight="1">
      <c r="A61" s="14">
        <v>57</v>
      </c>
      <c r="B61" s="15" t="s">
        <v>454</v>
      </c>
      <c r="C61" s="15" t="s">
        <v>455</v>
      </c>
      <c r="D61" s="14" t="s">
        <v>456</v>
      </c>
      <c r="E61" s="15" t="s">
        <v>61</v>
      </c>
      <c r="F61" s="14" t="s">
        <v>98</v>
      </c>
      <c r="G61" s="14" t="str">
        <f t="shared" si="0"/>
        <v>4.19/km</v>
      </c>
      <c r="H61" s="16">
        <f t="shared" si="1"/>
        <v>0.005138888888888891</v>
      </c>
      <c r="I61" s="16">
        <f>F61-INDEX($F$5:$F$554,MATCH(D61,$D$5:$D$554,0))</f>
        <v>0</v>
      </c>
    </row>
    <row r="62" spans="1:9" ht="15" customHeight="1">
      <c r="A62" s="14">
        <v>58</v>
      </c>
      <c r="B62" s="15" t="s">
        <v>99</v>
      </c>
      <c r="C62" s="15" t="s">
        <v>100</v>
      </c>
      <c r="D62" s="14" t="s">
        <v>319</v>
      </c>
      <c r="E62" s="15" t="s">
        <v>101</v>
      </c>
      <c r="F62" s="14" t="s">
        <v>102</v>
      </c>
      <c r="G62" s="14" t="str">
        <f t="shared" si="0"/>
        <v>4.20/km</v>
      </c>
      <c r="H62" s="16">
        <f t="shared" si="1"/>
        <v>0.005208333333333336</v>
      </c>
      <c r="I62" s="16">
        <f>F62-INDEX($F$5:$F$554,MATCH(D62,$D$5:$D$554,0))</f>
        <v>0.004745370370370372</v>
      </c>
    </row>
    <row r="63" spans="1:9" ht="15" customHeight="1">
      <c r="A63" s="14">
        <v>59</v>
      </c>
      <c r="B63" s="15" t="s">
        <v>103</v>
      </c>
      <c r="C63" s="15" t="s">
        <v>365</v>
      </c>
      <c r="D63" s="14" t="s">
        <v>319</v>
      </c>
      <c r="E63" s="15" t="s">
        <v>30</v>
      </c>
      <c r="F63" s="14" t="s">
        <v>104</v>
      </c>
      <c r="G63" s="14" t="str">
        <f t="shared" si="0"/>
        <v>4.23/km</v>
      </c>
      <c r="H63" s="16">
        <f t="shared" si="1"/>
        <v>0.005462962962962965</v>
      </c>
      <c r="I63" s="16">
        <f>F63-INDEX($F$5:$F$554,MATCH(D63,$D$5:$D$554,0))</f>
        <v>0.005000000000000001</v>
      </c>
    </row>
    <row r="64" spans="1:9" ht="15" customHeight="1">
      <c r="A64" s="14">
        <v>60</v>
      </c>
      <c r="B64" s="15" t="s">
        <v>105</v>
      </c>
      <c r="C64" s="15" t="s">
        <v>358</v>
      </c>
      <c r="D64" s="14" t="s">
        <v>1</v>
      </c>
      <c r="E64" s="15" t="s">
        <v>77</v>
      </c>
      <c r="F64" s="14" t="s">
        <v>283</v>
      </c>
      <c r="G64" s="14" t="str">
        <f t="shared" si="0"/>
        <v>4.25/km</v>
      </c>
      <c r="H64" s="16">
        <f t="shared" si="1"/>
        <v>0.005671296296296303</v>
      </c>
      <c r="I64" s="16">
        <f>F64-INDEX($F$5:$F$554,MATCH(D64,$D$5:$D$554,0))</f>
        <v>0.005671296296296303</v>
      </c>
    </row>
    <row r="65" spans="1:9" ht="15" customHeight="1">
      <c r="A65" s="14">
        <v>61</v>
      </c>
      <c r="B65" s="15" t="s">
        <v>106</v>
      </c>
      <c r="C65" s="15" t="s">
        <v>275</v>
      </c>
      <c r="D65" s="14" t="s">
        <v>329</v>
      </c>
      <c r="E65" s="15" t="s">
        <v>42</v>
      </c>
      <c r="F65" s="14" t="s">
        <v>107</v>
      </c>
      <c r="G65" s="14" t="str">
        <f t="shared" si="0"/>
        <v>4.25/km</v>
      </c>
      <c r="H65" s="16">
        <f t="shared" si="1"/>
        <v>0.005682870370370373</v>
      </c>
      <c r="I65" s="16">
        <f>F65-INDEX($F$5:$F$554,MATCH(D65,$D$5:$D$554,0))</f>
        <v>0.0026504629629629656</v>
      </c>
    </row>
    <row r="66" spans="1:9" ht="15" customHeight="1">
      <c r="A66" s="14">
        <v>62</v>
      </c>
      <c r="B66" s="15" t="s">
        <v>528</v>
      </c>
      <c r="C66" s="15" t="s">
        <v>344</v>
      </c>
      <c r="D66" s="14" t="s">
        <v>314</v>
      </c>
      <c r="E66" s="15" t="s">
        <v>45</v>
      </c>
      <c r="F66" s="14" t="s">
        <v>339</v>
      </c>
      <c r="G66" s="14" t="str">
        <f t="shared" si="0"/>
        <v>4.25/km</v>
      </c>
      <c r="H66" s="16">
        <f t="shared" si="1"/>
        <v>0.00569444444444445</v>
      </c>
      <c r="I66" s="16">
        <f>F66-INDEX($F$5:$F$554,MATCH(D66,$D$5:$D$554,0))</f>
        <v>0.005555555555555557</v>
      </c>
    </row>
    <row r="67" spans="1:9" ht="15" customHeight="1">
      <c r="A67" s="14">
        <v>63</v>
      </c>
      <c r="B67" s="15" t="s">
        <v>465</v>
      </c>
      <c r="C67" s="15" t="s">
        <v>361</v>
      </c>
      <c r="D67" s="14" t="s">
        <v>345</v>
      </c>
      <c r="E67" s="15" t="s">
        <v>427</v>
      </c>
      <c r="F67" s="14" t="s">
        <v>339</v>
      </c>
      <c r="G67" s="14" t="str">
        <f t="shared" si="0"/>
        <v>4.25/km</v>
      </c>
      <c r="H67" s="16">
        <f t="shared" si="1"/>
        <v>0.00569444444444445</v>
      </c>
      <c r="I67" s="16">
        <f>F67-INDEX($F$5:$F$554,MATCH(D67,$D$5:$D$554,0))</f>
        <v>0.001481481481481483</v>
      </c>
    </row>
    <row r="68" spans="1:9" ht="15" customHeight="1">
      <c r="A68" s="14">
        <v>64</v>
      </c>
      <c r="B68" s="15" t="s">
        <v>108</v>
      </c>
      <c r="C68" s="15" t="s">
        <v>338</v>
      </c>
      <c r="D68" s="14" t="s">
        <v>319</v>
      </c>
      <c r="E68" s="15" t="s">
        <v>109</v>
      </c>
      <c r="F68" s="14" t="s">
        <v>341</v>
      </c>
      <c r="G68" s="14" t="str">
        <f t="shared" si="0"/>
        <v>4.26/km</v>
      </c>
      <c r="H68" s="16">
        <f t="shared" si="1"/>
        <v>0.005775462962962965</v>
      </c>
      <c r="I68" s="16">
        <f>F68-INDEX($F$5:$F$554,MATCH(D68,$D$5:$D$554,0))</f>
        <v>0.005312500000000001</v>
      </c>
    </row>
    <row r="69" spans="1:9" ht="15" customHeight="1">
      <c r="A69" s="14">
        <v>65</v>
      </c>
      <c r="B69" s="15" t="s">
        <v>428</v>
      </c>
      <c r="C69" s="15" t="s">
        <v>429</v>
      </c>
      <c r="D69" s="14" t="s">
        <v>319</v>
      </c>
      <c r="E69" s="15" t="s">
        <v>30</v>
      </c>
      <c r="F69" s="14" t="s">
        <v>261</v>
      </c>
      <c r="G69" s="14" t="str">
        <f aca="true" t="shared" si="2" ref="G69:G132">TEXT(INT((HOUR(F69)*3600+MINUTE(F69)*60+SECOND(F69))/$I$3/60),"0")&amp;"."&amp;TEXT(MOD((HOUR(F69)*3600+MINUTE(F69)*60+SECOND(F69))/$I$3,60),"00")&amp;"/km"</f>
        <v>4.28/km</v>
      </c>
      <c r="H69" s="16">
        <f aca="true" t="shared" si="3" ref="H69:H118">F69-$F$5</f>
        <v>0.005925925925925925</v>
      </c>
      <c r="I69" s="16">
        <f>F69-INDEX($F$5:$F$554,MATCH(D69,$D$5:$D$554,0))</f>
        <v>0.005462962962962961</v>
      </c>
    </row>
    <row r="70" spans="1:9" ht="15" customHeight="1">
      <c r="A70" s="14">
        <v>66</v>
      </c>
      <c r="B70" s="15" t="s">
        <v>496</v>
      </c>
      <c r="C70" s="15" t="s">
        <v>497</v>
      </c>
      <c r="D70" s="14" t="s">
        <v>345</v>
      </c>
      <c r="E70" s="15" t="s">
        <v>37</v>
      </c>
      <c r="F70" s="14" t="s">
        <v>110</v>
      </c>
      <c r="G70" s="14" t="str">
        <f t="shared" si="2"/>
        <v>4.28/km</v>
      </c>
      <c r="H70" s="16">
        <f t="shared" si="3"/>
        <v>0.005937500000000005</v>
      </c>
      <c r="I70" s="16">
        <f>F70-INDEX($F$5:$F$554,MATCH(D70,$D$5:$D$554,0))</f>
        <v>0.0017245370370370383</v>
      </c>
    </row>
    <row r="71" spans="1:9" ht="15" customHeight="1">
      <c r="A71" s="14">
        <v>67</v>
      </c>
      <c r="B71" s="15" t="s">
        <v>111</v>
      </c>
      <c r="C71" s="15" t="s">
        <v>112</v>
      </c>
      <c r="D71" s="14" t="s">
        <v>345</v>
      </c>
      <c r="E71" s="15" t="s">
        <v>362</v>
      </c>
      <c r="F71" s="14" t="s">
        <v>262</v>
      </c>
      <c r="G71" s="14" t="str">
        <f t="shared" si="2"/>
        <v>4.29/km</v>
      </c>
      <c r="H71" s="16">
        <f t="shared" si="3"/>
        <v>0.006006944444444443</v>
      </c>
      <c r="I71" s="16">
        <f>F71-INDEX($F$5:$F$554,MATCH(D71,$D$5:$D$554,0))</f>
        <v>0.0017939814814814763</v>
      </c>
    </row>
    <row r="72" spans="1:9" ht="15" customHeight="1">
      <c r="A72" s="14">
        <v>68</v>
      </c>
      <c r="B72" s="15" t="s">
        <v>113</v>
      </c>
      <c r="C72" s="15" t="s">
        <v>318</v>
      </c>
      <c r="D72" s="14" t="s">
        <v>345</v>
      </c>
      <c r="E72" s="15" t="s">
        <v>30</v>
      </c>
      <c r="F72" s="14" t="s">
        <v>346</v>
      </c>
      <c r="G72" s="14" t="str">
        <f t="shared" si="2"/>
        <v>4.29/km</v>
      </c>
      <c r="H72" s="16">
        <f t="shared" si="3"/>
        <v>0.006087962962962965</v>
      </c>
      <c r="I72" s="16">
        <f>F72-INDEX($F$5:$F$554,MATCH(D72,$D$5:$D$554,0))</f>
        <v>0.0018749999999999982</v>
      </c>
    </row>
    <row r="73" spans="1:9" ht="15" customHeight="1">
      <c r="A73" s="14">
        <v>69</v>
      </c>
      <c r="B73" s="15" t="s">
        <v>114</v>
      </c>
      <c r="C73" s="15" t="s">
        <v>342</v>
      </c>
      <c r="D73" s="14" t="s">
        <v>436</v>
      </c>
      <c r="E73" s="15" t="s">
        <v>362</v>
      </c>
      <c r="F73" s="14" t="s">
        <v>115</v>
      </c>
      <c r="G73" s="14" t="str">
        <f t="shared" si="2"/>
        <v>4.30/km</v>
      </c>
      <c r="H73" s="16">
        <f t="shared" si="3"/>
        <v>0.006145833333333333</v>
      </c>
      <c r="I73" s="16">
        <f>F73-INDEX($F$5:$F$554,MATCH(D73,$D$5:$D$554,0))</f>
        <v>0</v>
      </c>
    </row>
    <row r="74" spans="1:9" ht="15" customHeight="1">
      <c r="A74" s="14">
        <v>70</v>
      </c>
      <c r="B74" s="15" t="s">
        <v>325</v>
      </c>
      <c r="C74" s="15" t="s">
        <v>328</v>
      </c>
      <c r="D74" s="14" t="s">
        <v>319</v>
      </c>
      <c r="E74" s="15" t="s">
        <v>116</v>
      </c>
      <c r="F74" s="14" t="s">
        <v>284</v>
      </c>
      <c r="G74" s="14" t="str">
        <f t="shared" si="2"/>
        <v>4.30/km</v>
      </c>
      <c r="H74" s="16">
        <f t="shared" si="3"/>
        <v>0.00616898148148148</v>
      </c>
      <c r="I74" s="16">
        <f>F74-INDEX($F$5:$F$554,MATCH(D74,$D$5:$D$554,0))</f>
        <v>0.0057060185185185165</v>
      </c>
    </row>
    <row r="75" spans="1:9" ht="15" customHeight="1">
      <c r="A75" s="14">
        <v>71</v>
      </c>
      <c r="B75" s="15" t="s">
        <v>274</v>
      </c>
      <c r="C75" s="15" t="s">
        <v>426</v>
      </c>
      <c r="D75" s="14" t="s">
        <v>319</v>
      </c>
      <c r="E75" s="15" t="s">
        <v>117</v>
      </c>
      <c r="F75" s="14" t="s">
        <v>284</v>
      </c>
      <c r="G75" s="14" t="str">
        <f t="shared" si="2"/>
        <v>4.30/km</v>
      </c>
      <c r="H75" s="16">
        <f t="shared" si="3"/>
        <v>0.00616898148148148</v>
      </c>
      <c r="I75" s="16">
        <f>F75-INDEX($F$5:$F$554,MATCH(D75,$D$5:$D$554,0))</f>
        <v>0.0057060185185185165</v>
      </c>
    </row>
    <row r="76" spans="1:9" ht="15" customHeight="1">
      <c r="A76" s="14">
        <v>72</v>
      </c>
      <c r="B76" s="15" t="s">
        <v>118</v>
      </c>
      <c r="C76" s="15" t="s">
        <v>367</v>
      </c>
      <c r="D76" s="14" t="s">
        <v>319</v>
      </c>
      <c r="E76" s="15" t="s">
        <v>362</v>
      </c>
      <c r="F76" s="14" t="s">
        <v>349</v>
      </c>
      <c r="G76" s="14" t="str">
        <f t="shared" si="2"/>
        <v>4.31/km</v>
      </c>
      <c r="H76" s="16">
        <f t="shared" si="3"/>
        <v>0.006192129629629634</v>
      </c>
      <c r="I76" s="16">
        <f>F76-INDEX($F$5:$F$554,MATCH(D76,$D$5:$D$554,0))</f>
        <v>0.005729166666666671</v>
      </c>
    </row>
    <row r="77" spans="1:9" ht="15" customHeight="1">
      <c r="A77" s="14">
        <v>73</v>
      </c>
      <c r="B77" s="15" t="s">
        <v>466</v>
      </c>
      <c r="C77" s="15" t="s">
        <v>383</v>
      </c>
      <c r="D77" s="14" t="s">
        <v>345</v>
      </c>
      <c r="E77" s="15" t="s">
        <v>362</v>
      </c>
      <c r="F77" s="14" t="s">
        <v>285</v>
      </c>
      <c r="G77" s="14" t="str">
        <f t="shared" si="2"/>
        <v>4.32/km</v>
      </c>
      <c r="H77" s="16">
        <f t="shared" si="3"/>
        <v>0.006296296296296296</v>
      </c>
      <c r="I77" s="16">
        <f>F77-INDEX($F$5:$F$554,MATCH(D77,$D$5:$D$554,0))</f>
        <v>0.0020833333333333294</v>
      </c>
    </row>
    <row r="78" spans="1:9" ht="15" customHeight="1">
      <c r="A78" s="14">
        <v>74</v>
      </c>
      <c r="B78" s="15" t="s">
        <v>452</v>
      </c>
      <c r="C78" s="15" t="s">
        <v>383</v>
      </c>
      <c r="D78" s="14" t="s">
        <v>329</v>
      </c>
      <c r="E78" s="15" t="s">
        <v>30</v>
      </c>
      <c r="F78" s="14" t="s">
        <v>263</v>
      </c>
      <c r="G78" s="14" t="str">
        <f t="shared" si="2"/>
        <v>4.32/km</v>
      </c>
      <c r="H78" s="16">
        <f t="shared" si="3"/>
        <v>0.0063194444444444435</v>
      </c>
      <c r="I78" s="16">
        <f>F78-INDEX($F$5:$F$554,MATCH(D78,$D$5:$D$554,0))</f>
        <v>0.0032870370370370362</v>
      </c>
    </row>
    <row r="79" spans="1:9" ht="15" customHeight="1">
      <c r="A79" s="14">
        <v>75</v>
      </c>
      <c r="B79" s="15" t="s">
        <v>444</v>
      </c>
      <c r="C79" s="15" t="s">
        <v>420</v>
      </c>
      <c r="D79" s="14" t="s">
        <v>375</v>
      </c>
      <c r="E79" s="15" t="s">
        <v>362</v>
      </c>
      <c r="F79" s="14" t="s">
        <v>263</v>
      </c>
      <c r="G79" s="14" t="str">
        <f t="shared" si="2"/>
        <v>4.32/km</v>
      </c>
      <c r="H79" s="16">
        <f t="shared" si="3"/>
        <v>0.0063194444444444435</v>
      </c>
      <c r="I79" s="16">
        <f>F79-INDEX($F$5:$F$554,MATCH(D79,$D$5:$D$554,0))</f>
        <v>0.002361111111111109</v>
      </c>
    </row>
    <row r="80" spans="1:9" ht="15" customHeight="1">
      <c r="A80" s="14">
        <v>76</v>
      </c>
      <c r="B80" s="15" t="s">
        <v>119</v>
      </c>
      <c r="C80" s="15" t="s">
        <v>343</v>
      </c>
      <c r="D80" s="14" t="s">
        <v>1</v>
      </c>
      <c r="E80" s="15" t="s">
        <v>77</v>
      </c>
      <c r="F80" s="14" t="s">
        <v>120</v>
      </c>
      <c r="G80" s="14" t="str">
        <f t="shared" si="2"/>
        <v>4.33/km</v>
      </c>
      <c r="H80" s="16">
        <f t="shared" si="3"/>
        <v>0.006377314814814818</v>
      </c>
      <c r="I80" s="16">
        <f>F80-INDEX($F$5:$F$554,MATCH(D80,$D$5:$D$554,0))</f>
        <v>0.006377314814814818</v>
      </c>
    </row>
    <row r="81" spans="1:9" ht="15" customHeight="1">
      <c r="A81" s="14">
        <v>77</v>
      </c>
      <c r="B81" s="15" t="s">
        <v>121</v>
      </c>
      <c r="C81" s="15" t="s">
        <v>379</v>
      </c>
      <c r="D81" s="14" t="s">
        <v>329</v>
      </c>
      <c r="E81" s="15" t="s">
        <v>122</v>
      </c>
      <c r="F81" s="14" t="s">
        <v>352</v>
      </c>
      <c r="G81" s="14" t="str">
        <f t="shared" si="2"/>
        <v>4.33/km</v>
      </c>
      <c r="H81" s="16">
        <f t="shared" si="3"/>
        <v>0.006423611111111113</v>
      </c>
      <c r="I81" s="16">
        <f>F81-INDEX($F$5:$F$554,MATCH(D81,$D$5:$D$554,0))</f>
        <v>0.0033912037037037053</v>
      </c>
    </row>
    <row r="82" spans="1:9" ht="15" customHeight="1">
      <c r="A82" s="14">
        <v>78</v>
      </c>
      <c r="B82" s="15" t="s">
        <v>123</v>
      </c>
      <c r="C82" s="15" t="s">
        <v>358</v>
      </c>
      <c r="D82" s="14" t="s">
        <v>319</v>
      </c>
      <c r="E82" s="15" t="s">
        <v>30</v>
      </c>
      <c r="F82" s="14" t="s">
        <v>124</v>
      </c>
      <c r="G82" s="14" t="str">
        <f t="shared" si="2"/>
        <v>4.34/km</v>
      </c>
      <c r="H82" s="16">
        <f t="shared" si="3"/>
        <v>0.006469907407407414</v>
      </c>
      <c r="I82" s="16">
        <f>F82-INDEX($F$5:$F$554,MATCH(D82,$D$5:$D$554,0))</f>
        <v>0.00600694444444445</v>
      </c>
    </row>
    <row r="83" spans="1:9" ht="15" customHeight="1">
      <c r="A83" s="14">
        <v>79</v>
      </c>
      <c r="B83" s="15" t="s">
        <v>493</v>
      </c>
      <c r="C83" s="15" t="s">
        <v>335</v>
      </c>
      <c r="D83" s="14" t="s">
        <v>329</v>
      </c>
      <c r="E83" s="15" t="s">
        <v>362</v>
      </c>
      <c r="F83" s="14" t="s">
        <v>286</v>
      </c>
      <c r="G83" s="14" t="str">
        <f t="shared" si="2"/>
        <v>4.34/km</v>
      </c>
      <c r="H83" s="16">
        <f t="shared" si="3"/>
        <v>0.006516203703703701</v>
      </c>
      <c r="I83" s="16">
        <f>F83-INDEX($F$5:$F$554,MATCH(D83,$D$5:$D$554,0))</f>
        <v>0.003483796296296294</v>
      </c>
    </row>
    <row r="84" spans="1:9" ht="15" customHeight="1">
      <c r="A84" s="14">
        <v>80</v>
      </c>
      <c r="B84" s="15" t="s">
        <v>125</v>
      </c>
      <c r="C84" s="15" t="s">
        <v>315</v>
      </c>
      <c r="D84" s="14" t="s">
        <v>319</v>
      </c>
      <c r="E84" s="15" t="s">
        <v>40</v>
      </c>
      <c r="F84" s="14" t="s">
        <v>355</v>
      </c>
      <c r="G84" s="14" t="str">
        <f t="shared" si="2"/>
        <v>4.35/km</v>
      </c>
      <c r="H84" s="16">
        <f t="shared" si="3"/>
        <v>0.006608796296296297</v>
      </c>
      <c r="I84" s="16">
        <f>F84-INDEX($F$5:$F$554,MATCH(D84,$D$5:$D$554,0))</f>
        <v>0.006145833333333333</v>
      </c>
    </row>
    <row r="85" spans="1:9" ht="15" customHeight="1">
      <c r="A85" s="14">
        <v>81</v>
      </c>
      <c r="B85" s="15" t="s">
        <v>126</v>
      </c>
      <c r="C85" s="15" t="s">
        <v>328</v>
      </c>
      <c r="D85" s="14" t="s">
        <v>312</v>
      </c>
      <c r="E85" s="15" t="s">
        <v>424</v>
      </c>
      <c r="F85" s="14" t="s">
        <v>127</v>
      </c>
      <c r="G85" s="14" t="str">
        <f t="shared" si="2"/>
        <v>4.37/km</v>
      </c>
      <c r="H85" s="16">
        <f t="shared" si="3"/>
        <v>0.006782407407407407</v>
      </c>
      <c r="I85" s="16">
        <f>F85-INDEX($F$5:$F$554,MATCH(D85,$D$5:$D$554,0))</f>
        <v>0.006539351851851852</v>
      </c>
    </row>
    <row r="86" spans="1:9" ht="15" customHeight="1">
      <c r="A86" s="14">
        <v>82</v>
      </c>
      <c r="B86" s="15" t="s">
        <v>128</v>
      </c>
      <c r="C86" s="15" t="s">
        <v>383</v>
      </c>
      <c r="D86" s="14" t="s">
        <v>329</v>
      </c>
      <c r="E86" s="15" t="s">
        <v>362</v>
      </c>
      <c r="F86" s="14" t="s">
        <v>129</v>
      </c>
      <c r="G86" s="14" t="str">
        <f t="shared" si="2"/>
        <v>4.40/km</v>
      </c>
      <c r="H86" s="16">
        <f t="shared" si="3"/>
        <v>0.007094907407407407</v>
      </c>
      <c r="I86" s="16">
        <f>F86-INDEX($F$5:$F$554,MATCH(D86,$D$5:$D$554,0))</f>
        <v>0.0040625</v>
      </c>
    </row>
    <row r="87" spans="1:9" ht="15" customHeight="1">
      <c r="A87" s="14">
        <v>83</v>
      </c>
      <c r="B87" s="15" t="s">
        <v>513</v>
      </c>
      <c r="C87" s="15" t="s">
        <v>323</v>
      </c>
      <c r="D87" s="14" t="s">
        <v>314</v>
      </c>
      <c r="E87" s="15" t="s">
        <v>130</v>
      </c>
      <c r="F87" s="14" t="s">
        <v>366</v>
      </c>
      <c r="G87" s="14" t="str">
        <f t="shared" si="2"/>
        <v>4.40/km</v>
      </c>
      <c r="H87" s="16">
        <f t="shared" si="3"/>
        <v>0.0071064814814814845</v>
      </c>
      <c r="I87" s="16">
        <f>F87-INDEX($F$5:$F$554,MATCH(D87,$D$5:$D$554,0))</f>
        <v>0.006967592592592591</v>
      </c>
    </row>
    <row r="88" spans="1:9" ht="15" customHeight="1">
      <c r="A88" s="14">
        <v>84</v>
      </c>
      <c r="B88" s="15" t="s">
        <v>131</v>
      </c>
      <c r="C88" s="15" t="s">
        <v>132</v>
      </c>
      <c r="D88" s="14" t="s">
        <v>369</v>
      </c>
      <c r="E88" s="15" t="s">
        <v>424</v>
      </c>
      <c r="F88" s="14" t="s">
        <v>366</v>
      </c>
      <c r="G88" s="14" t="str">
        <f t="shared" si="2"/>
        <v>4.40/km</v>
      </c>
      <c r="H88" s="16">
        <f t="shared" si="3"/>
        <v>0.0071064814814814845</v>
      </c>
      <c r="I88" s="16">
        <f>F88-INDEX($F$5:$F$554,MATCH(D88,$D$5:$D$554,0))</f>
        <v>0.004814814814814817</v>
      </c>
    </row>
    <row r="89" spans="1:9" ht="15" customHeight="1">
      <c r="A89" s="14">
        <v>85</v>
      </c>
      <c r="B89" s="15" t="s">
        <v>271</v>
      </c>
      <c r="C89" s="15" t="s">
        <v>354</v>
      </c>
      <c r="D89" s="14" t="s">
        <v>345</v>
      </c>
      <c r="E89" s="15" t="s">
        <v>15</v>
      </c>
      <c r="F89" s="14" t="s">
        <v>133</v>
      </c>
      <c r="G89" s="14" t="str">
        <f t="shared" si="2"/>
        <v>4.41/km</v>
      </c>
      <c r="H89" s="16">
        <f t="shared" si="3"/>
        <v>0.007175925925925929</v>
      </c>
      <c r="I89" s="16">
        <f>F89-INDEX($F$5:$F$554,MATCH(D89,$D$5:$D$554,0))</f>
        <v>0.0029629629629629624</v>
      </c>
    </row>
    <row r="90" spans="1:9" ht="15" customHeight="1">
      <c r="A90" s="14">
        <v>86</v>
      </c>
      <c r="B90" s="15" t="s">
        <v>488</v>
      </c>
      <c r="C90" s="15" t="s">
        <v>404</v>
      </c>
      <c r="D90" s="14" t="s">
        <v>398</v>
      </c>
      <c r="E90" s="15" t="s">
        <v>30</v>
      </c>
      <c r="F90" s="14" t="s">
        <v>370</v>
      </c>
      <c r="G90" s="14" t="str">
        <f t="shared" si="2"/>
        <v>4.42/km</v>
      </c>
      <c r="H90" s="16">
        <f t="shared" si="3"/>
        <v>0.00722222222222222</v>
      </c>
      <c r="I90" s="16">
        <f>F90-INDEX($F$5:$F$554,MATCH(D90,$D$5:$D$554,0))</f>
        <v>0.0023958333333333297</v>
      </c>
    </row>
    <row r="91" spans="1:9" ht="15" customHeight="1">
      <c r="A91" s="14">
        <v>87</v>
      </c>
      <c r="B91" s="15" t="s">
        <v>509</v>
      </c>
      <c r="C91" s="15" t="s">
        <v>354</v>
      </c>
      <c r="D91" s="14" t="s">
        <v>329</v>
      </c>
      <c r="E91" s="15" t="s">
        <v>450</v>
      </c>
      <c r="F91" s="14" t="s">
        <v>371</v>
      </c>
      <c r="G91" s="14" t="str">
        <f t="shared" si="2"/>
        <v>4.42/km</v>
      </c>
      <c r="H91" s="16">
        <f t="shared" si="3"/>
        <v>0.007256944444444448</v>
      </c>
      <c r="I91" s="16">
        <f>F91-INDEX($F$5:$F$554,MATCH(D91,$D$5:$D$554,0))</f>
        <v>0.0042245370370370405</v>
      </c>
    </row>
    <row r="92" spans="1:9" ht="15" customHeight="1">
      <c r="A92" s="14">
        <v>88</v>
      </c>
      <c r="B92" s="15" t="s">
        <v>134</v>
      </c>
      <c r="C92" s="15" t="s">
        <v>135</v>
      </c>
      <c r="D92" s="14" t="s">
        <v>72</v>
      </c>
      <c r="E92" s="15" t="s">
        <v>30</v>
      </c>
      <c r="F92" s="14" t="s">
        <v>287</v>
      </c>
      <c r="G92" s="14" t="str">
        <f t="shared" si="2"/>
        <v>4.43/km</v>
      </c>
      <c r="H92" s="16">
        <f t="shared" si="3"/>
        <v>0.007303240740740742</v>
      </c>
      <c r="I92" s="16">
        <f>F92-INDEX($F$5:$F$554,MATCH(D92,$D$5:$D$554,0))</f>
        <v>0.0030324074074074107</v>
      </c>
    </row>
    <row r="93" spans="1:9" ht="15" customHeight="1">
      <c r="A93" s="14">
        <v>89</v>
      </c>
      <c r="B93" s="15" t="s">
        <v>288</v>
      </c>
      <c r="C93" s="15" t="s">
        <v>367</v>
      </c>
      <c r="D93" s="14" t="s">
        <v>369</v>
      </c>
      <c r="E93" s="15" t="s">
        <v>433</v>
      </c>
      <c r="F93" s="14" t="s">
        <v>287</v>
      </c>
      <c r="G93" s="14" t="str">
        <f t="shared" si="2"/>
        <v>4.43/km</v>
      </c>
      <c r="H93" s="16">
        <f t="shared" si="3"/>
        <v>0.007303240740740742</v>
      </c>
      <c r="I93" s="16">
        <f>F93-INDEX($F$5:$F$554,MATCH(D93,$D$5:$D$554,0))</f>
        <v>0.0050115740740740745</v>
      </c>
    </row>
    <row r="94" spans="1:9" ht="15" customHeight="1">
      <c r="A94" s="14">
        <v>90</v>
      </c>
      <c r="B94" s="15" t="s">
        <v>136</v>
      </c>
      <c r="C94" s="15" t="s">
        <v>307</v>
      </c>
      <c r="D94" s="14" t="s">
        <v>329</v>
      </c>
      <c r="E94" s="15" t="s">
        <v>273</v>
      </c>
      <c r="F94" s="14" t="s">
        <v>289</v>
      </c>
      <c r="G94" s="14" t="str">
        <f t="shared" si="2"/>
        <v>4.43/km</v>
      </c>
      <c r="H94" s="16">
        <f t="shared" si="3"/>
        <v>0.007326388888888893</v>
      </c>
      <c r="I94" s="16">
        <f>F94-INDEX($F$5:$F$554,MATCH(D94,$D$5:$D$554,0))</f>
        <v>0.004293981481481485</v>
      </c>
    </row>
    <row r="95" spans="1:9" ht="15" customHeight="1">
      <c r="A95" s="14">
        <v>91</v>
      </c>
      <c r="B95" s="15" t="s">
        <v>137</v>
      </c>
      <c r="C95" s="15" t="s">
        <v>476</v>
      </c>
      <c r="D95" s="14" t="s">
        <v>398</v>
      </c>
      <c r="E95" s="15" t="s">
        <v>424</v>
      </c>
      <c r="F95" s="14" t="s">
        <v>290</v>
      </c>
      <c r="G95" s="14" t="str">
        <f t="shared" si="2"/>
        <v>4.43/km</v>
      </c>
      <c r="H95" s="16">
        <f t="shared" si="3"/>
        <v>0.007337962962962966</v>
      </c>
      <c r="I95" s="16">
        <f>F95-INDEX($F$5:$F$554,MATCH(D95,$D$5:$D$554,0))</f>
        <v>0.002511574074074076</v>
      </c>
    </row>
    <row r="96" spans="1:9" ht="15" customHeight="1">
      <c r="A96" s="14">
        <v>92</v>
      </c>
      <c r="B96" s="15" t="s">
        <v>138</v>
      </c>
      <c r="C96" s="15" t="s">
        <v>368</v>
      </c>
      <c r="D96" s="14" t="s">
        <v>329</v>
      </c>
      <c r="E96" s="15" t="s">
        <v>139</v>
      </c>
      <c r="F96" s="14" t="s">
        <v>264</v>
      </c>
      <c r="G96" s="14" t="str">
        <f t="shared" si="2"/>
        <v>4.44/km</v>
      </c>
      <c r="H96" s="16">
        <f t="shared" si="3"/>
        <v>0.007418981481481488</v>
      </c>
      <c r="I96" s="16">
        <f>F96-INDEX($F$5:$F$554,MATCH(D96,$D$5:$D$554,0))</f>
        <v>0.004386574074074081</v>
      </c>
    </row>
    <row r="97" spans="1:9" ht="15" customHeight="1">
      <c r="A97" s="14">
        <v>93</v>
      </c>
      <c r="B97" s="15" t="s">
        <v>140</v>
      </c>
      <c r="C97" s="15" t="s">
        <v>379</v>
      </c>
      <c r="D97" s="14" t="s">
        <v>345</v>
      </c>
      <c r="E97" s="15" t="s">
        <v>141</v>
      </c>
      <c r="F97" s="14" t="s">
        <v>264</v>
      </c>
      <c r="G97" s="14" t="str">
        <f t="shared" si="2"/>
        <v>4.44/km</v>
      </c>
      <c r="H97" s="16">
        <f t="shared" si="3"/>
        <v>0.007418981481481488</v>
      </c>
      <c r="I97" s="16">
        <f>F97-INDEX($F$5:$F$554,MATCH(D97,$D$5:$D$554,0))</f>
        <v>0.0032060185185185212</v>
      </c>
    </row>
    <row r="98" spans="1:9" ht="15" customHeight="1">
      <c r="A98" s="14">
        <v>94</v>
      </c>
      <c r="B98" s="15" t="s">
        <v>142</v>
      </c>
      <c r="C98" s="15" t="s">
        <v>393</v>
      </c>
      <c r="D98" s="14" t="s">
        <v>345</v>
      </c>
      <c r="E98" s="15" t="s">
        <v>30</v>
      </c>
      <c r="F98" s="14" t="s">
        <v>373</v>
      </c>
      <c r="G98" s="14" t="str">
        <f t="shared" si="2"/>
        <v>4.45/km</v>
      </c>
      <c r="H98" s="16">
        <f t="shared" si="3"/>
        <v>0.007500000000000003</v>
      </c>
      <c r="I98" s="16">
        <f>F98-INDEX($F$5:$F$554,MATCH(D98,$D$5:$D$554,0))</f>
        <v>0.0032870370370370362</v>
      </c>
    </row>
    <row r="99" spans="1:9" ht="15" customHeight="1">
      <c r="A99" s="14">
        <v>95</v>
      </c>
      <c r="B99" s="15" t="s">
        <v>143</v>
      </c>
      <c r="C99" s="15" t="s">
        <v>144</v>
      </c>
      <c r="D99" s="14" t="s">
        <v>398</v>
      </c>
      <c r="E99" s="15" t="s">
        <v>145</v>
      </c>
      <c r="F99" s="14" t="s">
        <v>376</v>
      </c>
      <c r="G99" s="14" t="str">
        <f t="shared" si="2"/>
        <v>4.45/km</v>
      </c>
      <c r="H99" s="16">
        <f t="shared" si="3"/>
        <v>0.007534722222222224</v>
      </c>
      <c r="I99" s="16">
        <f>F99-INDEX($F$5:$F$554,MATCH(D99,$D$5:$D$554,0))</f>
        <v>0.0027083333333333334</v>
      </c>
    </row>
    <row r="100" spans="1:9" ht="15" customHeight="1">
      <c r="A100" s="14">
        <v>96</v>
      </c>
      <c r="B100" s="15" t="s">
        <v>0</v>
      </c>
      <c r="C100" s="15" t="s">
        <v>365</v>
      </c>
      <c r="D100" s="14" t="s">
        <v>329</v>
      </c>
      <c r="E100" s="15" t="s">
        <v>30</v>
      </c>
      <c r="F100" s="14" t="s">
        <v>146</v>
      </c>
      <c r="G100" s="14" t="str">
        <f t="shared" si="2"/>
        <v>4.46/km</v>
      </c>
      <c r="H100" s="16">
        <f t="shared" si="3"/>
        <v>0.007592592592592599</v>
      </c>
      <c r="I100" s="16">
        <f>F100-INDEX($F$5:$F$554,MATCH(D100,$D$5:$D$554,0))</f>
        <v>0.004560185185185191</v>
      </c>
    </row>
    <row r="101" spans="1:9" ht="15" customHeight="1">
      <c r="A101" s="14">
        <v>97</v>
      </c>
      <c r="B101" s="15" t="s">
        <v>472</v>
      </c>
      <c r="C101" s="15" t="s">
        <v>252</v>
      </c>
      <c r="D101" s="14" t="s">
        <v>353</v>
      </c>
      <c r="E101" s="15" t="s">
        <v>77</v>
      </c>
      <c r="F101" s="14" t="s">
        <v>147</v>
      </c>
      <c r="G101" s="14" t="str">
        <f t="shared" si="2"/>
        <v>4.47/km</v>
      </c>
      <c r="H101" s="16">
        <f t="shared" si="3"/>
        <v>0.007719907407407408</v>
      </c>
      <c r="I101" s="16">
        <f>F101-INDEX($F$5:$F$554,MATCH(D101,$D$5:$D$554,0))</f>
        <v>0</v>
      </c>
    </row>
    <row r="102" spans="1:9" ht="15" customHeight="1">
      <c r="A102" s="14">
        <v>98</v>
      </c>
      <c r="B102" s="15" t="s">
        <v>148</v>
      </c>
      <c r="C102" s="15" t="s">
        <v>413</v>
      </c>
      <c r="D102" s="14" t="s">
        <v>345</v>
      </c>
      <c r="E102" s="15" t="s">
        <v>311</v>
      </c>
      <c r="F102" s="14" t="s">
        <v>265</v>
      </c>
      <c r="G102" s="14" t="str">
        <f t="shared" si="2"/>
        <v>4.48/km</v>
      </c>
      <c r="H102" s="16">
        <f t="shared" si="3"/>
        <v>0.007800925925925926</v>
      </c>
      <c r="I102" s="16">
        <f>F102-INDEX($F$5:$F$554,MATCH(D102,$D$5:$D$554,0))</f>
        <v>0.0035879629629629595</v>
      </c>
    </row>
    <row r="103" spans="1:9" ht="15" customHeight="1">
      <c r="A103" s="14">
        <v>99</v>
      </c>
      <c r="B103" s="15" t="s">
        <v>149</v>
      </c>
      <c r="C103" s="15" t="s">
        <v>367</v>
      </c>
      <c r="D103" s="14" t="s">
        <v>345</v>
      </c>
      <c r="E103" s="15" t="s">
        <v>37</v>
      </c>
      <c r="F103" s="14" t="s">
        <v>387</v>
      </c>
      <c r="G103" s="14" t="str">
        <f t="shared" si="2"/>
        <v>4.49/km</v>
      </c>
      <c r="H103" s="16">
        <f t="shared" si="3"/>
        <v>0.007881944444444448</v>
      </c>
      <c r="I103" s="16">
        <f>F103-INDEX($F$5:$F$554,MATCH(D103,$D$5:$D$554,0))</f>
        <v>0.0036689814814814814</v>
      </c>
    </row>
    <row r="104" spans="1:9" ht="15" customHeight="1">
      <c r="A104" s="14">
        <v>100</v>
      </c>
      <c r="B104" s="15" t="s">
        <v>431</v>
      </c>
      <c r="C104" s="15" t="s">
        <v>338</v>
      </c>
      <c r="D104" s="14" t="s">
        <v>329</v>
      </c>
      <c r="E104" s="15" t="s">
        <v>45</v>
      </c>
      <c r="F104" s="14" t="s">
        <v>291</v>
      </c>
      <c r="G104" s="14" t="str">
        <f t="shared" si="2"/>
        <v>4.50/km</v>
      </c>
      <c r="H104" s="16">
        <f t="shared" si="3"/>
        <v>0.00795138888888889</v>
      </c>
      <c r="I104" s="16">
        <f>F104-INDEX($F$5:$F$554,MATCH(D104,$D$5:$D$554,0))</f>
        <v>0.0049189814814814825</v>
      </c>
    </row>
    <row r="105" spans="1:9" ht="15" customHeight="1">
      <c r="A105" s="14">
        <v>101</v>
      </c>
      <c r="B105" s="15" t="s">
        <v>243</v>
      </c>
      <c r="C105" s="15" t="s">
        <v>150</v>
      </c>
      <c r="D105" s="14" t="s">
        <v>319</v>
      </c>
      <c r="E105" s="15" t="s">
        <v>90</v>
      </c>
      <c r="F105" s="14" t="s">
        <v>292</v>
      </c>
      <c r="G105" s="14" t="str">
        <f t="shared" si="2"/>
        <v>4.51/km</v>
      </c>
      <c r="H105" s="16">
        <f t="shared" si="3"/>
        <v>0.00811342592592593</v>
      </c>
      <c r="I105" s="16">
        <f>F105-INDEX($F$5:$F$554,MATCH(D105,$D$5:$D$554,0))</f>
        <v>0.0076504629629629665</v>
      </c>
    </row>
    <row r="106" spans="1:9" ht="15" customHeight="1">
      <c r="A106" s="14">
        <v>102</v>
      </c>
      <c r="B106" s="15" t="s">
        <v>151</v>
      </c>
      <c r="C106" s="15" t="s">
        <v>481</v>
      </c>
      <c r="D106" s="14" t="s">
        <v>72</v>
      </c>
      <c r="E106" s="15" t="s">
        <v>362</v>
      </c>
      <c r="F106" s="14" t="s">
        <v>394</v>
      </c>
      <c r="G106" s="14" t="str">
        <f t="shared" si="2"/>
        <v>4.52/km</v>
      </c>
      <c r="H106" s="16">
        <f t="shared" si="3"/>
        <v>0.008159722222222224</v>
      </c>
      <c r="I106" s="16">
        <f>F106-INDEX($F$5:$F$554,MATCH(D106,$D$5:$D$554,0))</f>
        <v>0.003888888888888893</v>
      </c>
    </row>
    <row r="107" spans="1:9" ht="15" customHeight="1">
      <c r="A107" s="14">
        <v>103</v>
      </c>
      <c r="B107" s="15" t="s">
        <v>486</v>
      </c>
      <c r="C107" s="15" t="s">
        <v>324</v>
      </c>
      <c r="D107" s="14" t="s">
        <v>329</v>
      </c>
      <c r="E107" s="15" t="s">
        <v>362</v>
      </c>
      <c r="F107" s="14" t="s">
        <v>152</v>
      </c>
      <c r="G107" s="14" t="str">
        <f t="shared" si="2"/>
        <v>4.52/km</v>
      </c>
      <c r="H107" s="16">
        <f t="shared" si="3"/>
        <v>0.008182870370370372</v>
      </c>
      <c r="I107" s="16">
        <f>F107-INDEX($F$5:$F$554,MATCH(D107,$D$5:$D$554,0))</f>
        <v>0.005150462962962964</v>
      </c>
    </row>
    <row r="108" spans="1:9" ht="15" customHeight="1">
      <c r="A108" s="14">
        <v>104</v>
      </c>
      <c r="B108" s="15" t="s">
        <v>251</v>
      </c>
      <c r="C108" s="15" t="s">
        <v>343</v>
      </c>
      <c r="D108" s="14" t="s">
        <v>319</v>
      </c>
      <c r="E108" s="15" t="s">
        <v>153</v>
      </c>
      <c r="F108" s="14" t="s">
        <v>395</v>
      </c>
      <c r="G108" s="14" t="str">
        <f t="shared" si="2"/>
        <v>4.53/km</v>
      </c>
      <c r="H108" s="16">
        <f t="shared" si="3"/>
        <v>0.00828703703703704</v>
      </c>
      <c r="I108" s="16">
        <f>F108-INDEX($F$5:$F$554,MATCH(D108,$D$5:$D$554,0))</f>
        <v>0.007824074074074077</v>
      </c>
    </row>
    <row r="109" spans="1:9" ht="15" customHeight="1">
      <c r="A109" s="14">
        <v>105</v>
      </c>
      <c r="B109" s="15" t="s">
        <v>523</v>
      </c>
      <c r="C109" s="15" t="s">
        <v>498</v>
      </c>
      <c r="D109" s="14" t="s">
        <v>345</v>
      </c>
      <c r="E109" s="15" t="s">
        <v>37</v>
      </c>
      <c r="F109" s="14" t="s">
        <v>400</v>
      </c>
      <c r="G109" s="14" t="str">
        <f t="shared" si="2"/>
        <v>4.55/km</v>
      </c>
      <c r="H109" s="16">
        <f t="shared" si="3"/>
        <v>0.008495370370370372</v>
      </c>
      <c r="I109" s="16">
        <f>F109-INDEX($F$5:$F$554,MATCH(D109,$D$5:$D$554,0))</f>
        <v>0.004282407407407405</v>
      </c>
    </row>
    <row r="110" spans="1:9" ht="15" customHeight="1">
      <c r="A110" s="14">
        <v>106</v>
      </c>
      <c r="B110" s="15" t="s">
        <v>514</v>
      </c>
      <c r="C110" s="15" t="s">
        <v>313</v>
      </c>
      <c r="D110" s="14" t="s">
        <v>314</v>
      </c>
      <c r="E110" s="15" t="s">
        <v>154</v>
      </c>
      <c r="F110" s="14" t="s">
        <v>401</v>
      </c>
      <c r="G110" s="14" t="str">
        <f t="shared" si="2"/>
        <v>4.56/km</v>
      </c>
      <c r="H110" s="16">
        <f t="shared" si="3"/>
        <v>0.008518518518518519</v>
      </c>
      <c r="I110" s="16">
        <f>F110-INDEX($F$5:$F$554,MATCH(D110,$D$5:$D$554,0))</f>
        <v>0.008379629629629626</v>
      </c>
    </row>
    <row r="111" spans="1:9" ht="15" customHeight="1">
      <c r="A111" s="14">
        <v>107</v>
      </c>
      <c r="B111" s="15" t="s">
        <v>155</v>
      </c>
      <c r="C111" s="15" t="s">
        <v>242</v>
      </c>
      <c r="D111" s="14" t="s">
        <v>491</v>
      </c>
      <c r="E111" s="15" t="s">
        <v>61</v>
      </c>
      <c r="F111" s="14" t="s">
        <v>402</v>
      </c>
      <c r="G111" s="14" t="str">
        <f t="shared" si="2"/>
        <v>4.56/km</v>
      </c>
      <c r="H111" s="16">
        <f t="shared" si="3"/>
        <v>0.008553240740740743</v>
      </c>
      <c r="I111" s="16">
        <f>F111-INDEX($F$5:$F$554,MATCH(D111,$D$5:$D$554,0))</f>
        <v>0</v>
      </c>
    </row>
    <row r="112" spans="1:9" ht="15" customHeight="1">
      <c r="A112" s="14">
        <v>108</v>
      </c>
      <c r="B112" s="15" t="s">
        <v>156</v>
      </c>
      <c r="C112" s="15" t="s">
        <v>505</v>
      </c>
      <c r="D112" s="14" t="s">
        <v>329</v>
      </c>
      <c r="E112" s="15" t="s">
        <v>42</v>
      </c>
      <c r="F112" s="14" t="s">
        <v>408</v>
      </c>
      <c r="G112" s="14" t="str">
        <f t="shared" si="2"/>
        <v>4.58/km</v>
      </c>
      <c r="H112" s="16">
        <f t="shared" si="3"/>
        <v>0.008773148148148148</v>
      </c>
      <c r="I112" s="16">
        <f>F112-INDEX($F$5:$F$554,MATCH(D112,$D$5:$D$554,0))</f>
        <v>0.005740740740740741</v>
      </c>
    </row>
    <row r="113" spans="1:9" ht="15" customHeight="1">
      <c r="A113" s="14">
        <v>109</v>
      </c>
      <c r="B113" s="15" t="s">
        <v>225</v>
      </c>
      <c r="C113" s="15" t="s">
        <v>481</v>
      </c>
      <c r="D113" s="14" t="s">
        <v>399</v>
      </c>
      <c r="E113" s="15" t="s">
        <v>157</v>
      </c>
      <c r="F113" s="14" t="s">
        <v>266</v>
      </c>
      <c r="G113" s="14" t="str">
        <f t="shared" si="2"/>
        <v>4.59/km</v>
      </c>
      <c r="H113" s="16">
        <f t="shared" si="3"/>
        <v>0.00886574074074074</v>
      </c>
      <c r="I113" s="16">
        <f>F113-INDEX($F$5:$F$554,MATCH(D113,$D$5:$D$554,0))</f>
        <v>0.0037731481481481435</v>
      </c>
    </row>
    <row r="114" spans="1:9" ht="15" customHeight="1">
      <c r="A114" s="14">
        <v>110</v>
      </c>
      <c r="B114" s="15" t="s">
        <v>158</v>
      </c>
      <c r="C114" s="15" t="s">
        <v>501</v>
      </c>
      <c r="D114" s="14" t="s">
        <v>329</v>
      </c>
      <c r="E114" s="15" t="s">
        <v>362</v>
      </c>
      <c r="F114" s="14" t="s">
        <v>267</v>
      </c>
      <c r="G114" s="14" t="str">
        <f t="shared" si="2"/>
        <v>4.60/km</v>
      </c>
      <c r="H114" s="16">
        <f t="shared" si="3"/>
        <v>0.008877314814814814</v>
      </c>
      <c r="I114" s="16">
        <f>F114-INDEX($F$5:$F$554,MATCH(D114,$D$5:$D$554,0))</f>
        <v>0.005844907407407406</v>
      </c>
    </row>
    <row r="115" spans="1:9" ht="15" customHeight="1">
      <c r="A115" s="14">
        <v>111</v>
      </c>
      <c r="B115" s="15" t="s">
        <v>471</v>
      </c>
      <c r="C115" s="15" t="s">
        <v>365</v>
      </c>
      <c r="D115" s="14" t="s">
        <v>319</v>
      </c>
      <c r="E115" s="15" t="s">
        <v>427</v>
      </c>
      <c r="F115" s="14" t="s">
        <v>409</v>
      </c>
      <c r="G115" s="14" t="str">
        <f t="shared" si="2"/>
        <v>4.60/km</v>
      </c>
      <c r="H115" s="16">
        <f t="shared" si="3"/>
        <v>0.008912037037037041</v>
      </c>
      <c r="I115" s="16">
        <f>F115-INDEX($F$5:$F$554,MATCH(D115,$D$5:$D$554,0))</f>
        <v>0.008449074074074078</v>
      </c>
    </row>
    <row r="116" spans="1:9" ht="15" customHeight="1">
      <c r="A116" s="14">
        <v>112</v>
      </c>
      <c r="B116" s="15" t="s">
        <v>159</v>
      </c>
      <c r="C116" s="15" t="s">
        <v>326</v>
      </c>
      <c r="D116" s="14" t="s">
        <v>1</v>
      </c>
      <c r="E116" s="15" t="s">
        <v>61</v>
      </c>
      <c r="F116" s="14" t="s">
        <v>160</v>
      </c>
      <c r="G116" s="14" t="str">
        <f t="shared" si="2"/>
        <v>5.00/km</v>
      </c>
      <c r="H116" s="16">
        <f t="shared" si="3"/>
        <v>0.008935185185185188</v>
      </c>
      <c r="I116" s="16">
        <f>F116-INDEX($F$5:$F$554,MATCH(D116,$D$5:$D$554,0))</f>
        <v>0.008935185185185188</v>
      </c>
    </row>
    <row r="117" spans="1:9" ht="15" customHeight="1">
      <c r="A117" s="31">
        <v>113</v>
      </c>
      <c r="B117" s="32" t="s">
        <v>485</v>
      </c>
      <c r="C117" s="32" t="s">
        <v>331</v>
      </c>
      <c r="D117" s="31" t="s">
        <v>319</v>
      </c>
      <c r="E117" s="32" t="s">
        <v>255</v>
      </c>
      <c r="F117" s="31" t="s">
        <v>410</v>
      </c>
      <c r="G117" s="31" t="str">
        <f t="shared" si="2"/>
        <v>5.00/km</v>
      </c>
      <c r="H117" s="33">
        <f aca="true" t="shared" si="4" ref="H117:H178">F117-$F$5</f>
        <v>0.008946759259259258</v>
      </c>
      <c r="I117" s="33">
        <f>F117-INDEX($F$5:$F$554,MATCH(D117,$D$5:$D$554,0))</f>
        <v>0.008483796296296295</v>
      </c>
    </row>
    <row r="118" spans="1:9" ht="15" customHeight="1">
      <c r="A118" s="14">
        <v>114</v>
      </c>
      <c r="B118" s="15" t="s">
        <v>406</v>
      </c>
      <c r="C118" s="15" t="s">
        <v>338</v>
      </c>
      <c r="D118" s="14" t="s">
        <v>369</v>
      </c>
      <c r="E118" s="15" t="s">
        <v>37</v>
      </c>
      <c r="F118" s="14" t="s">
        <v>411</v>
      </c>
      <c r="G118" s="14" t="str">
        <f t="shared" si="2"/>
        <v>5.01/km</v>
      </c>
      <c r="H118" s="16">
        <f t="shared" si="4"/>
        <v>0.009016203703703703</v>
      </c>
      <c r="I118" s="16">
        <f>F118-INDEX($F$5:$F$554,MATCH(D118,$D$5:$D$554,0))</f>
        <v>0.006724537037037036</v>
      </c>
    </row>
    <row r="119" spans="1:9" ht="15" customHeight="1">
      <c r="A119" s="14">
        <v>115</v>
      </c>
      <c r="B119" s="15" t="s">
        <v>161</v>
      </c>
      <c r="C119" s="15" t="s">
        <v>507</v>
      </c>
      <c r="D119" s="14" t="s">
        <v>72</v>
      </c>
      <c r="E119" s="15" t="s">
        <v>30</v>
      </c>
      <c r="F119" s="14" t="s">
        <v>412</v>
      </c>
      <c r="G119" s="14" t="str">
        <f t="shared" si="2"/>
        <v>5.02/km</v>
      </c>
      <c r="H119" s="16">
        <f t="shared" si="4"/>
        <v>0.009085648148148152</v>
      </c>
      <c r="I119" s="16">
        <f>F119-INDEX($F$5:$F$554,MATCH(D119,$D$5:$D$554,0))</f>
        <v>0.00481481481481482</v>
      </c>
    </row>
    <row r="120" spans="1:9" ht="15" customHeight="1">
      <c r="A120" s="31">
        <v>116</v>
      </c>
      <c r="B120" s="32" t="s">
        <v>162</v>
      </c>
      <c r="C120" s="32" t="s">
        <v>313</v>
      </c>
      <c r="D120" s="31" t="s">
        <v>1</v>
      </c>
      <c r="E120" s="32" t="s">
        <v>255</v>
      </c>
      <c r="F120" s="31" t="s">
        <v>415</v>
      </c>
      <c r="G120" s="31" t="str">
        <f t="shared" si="2"/>
        <v>5.04/km</v>
      </c>
      <c r="H120" s="33">
        <f t="shared" si="4"/>
        <v>0.009259259259259262</v>
      </c>
      <c r="I120" s="33">
        <f>F120-INDEX($F$5:$F$554,MATCH(D120,$D$5:$D$554,0))</f>
        <v>0.009259259259259262</v>
      </c>
    </row>
    <row r="121" spans="1:9" ht="15" customHeight="1">
      <c r="A121" s="14">
        <v>117</v>
      </c>
      <c r="B121" s="15" t="s">
        <v>163</v>
      </c>
      <c r="C121" s="15" t="s">
        <v>335</v>
      </c>
      <c r="D121" s="14" t="s">
        <v>312</v>
      </c>
      <c r="E121" s="15" t="s">
        <v>450</v>
      </c>
      <c r="F121" s="14" t="s">
        <v>416</v>
      </c>
      <c r="G121" s="14" t="str">
        <f t="shared" si="2"/>
        <v>5.05/km</v>
      </c>
      <c r="H121" s="16">
        <f t="shared" si="4"/>
        <v>0.009363425925925924</v>
      </c>
      <c r="I121" s="16">
        <f>F121-INDEX($F$5:$F$554,MATCH(D121,$D$5:$D$554,0))</f>
        <v>0.009120370370370369</v>
      </c>
    </row>
    <row r="122" spans="1:9" ht="15" customHeight="1">
      <c r="A122" s="14">
        <v>118</v>
      </c>
      <c r="B122" s="15" t="s">
        <v>164</v>
      </c>
      <c r="C122" s="15" t="s">
        <v>462</v>
      </c>
      <c r="D122" s="14" t="s">
        <v>436</v>
      </c>
      <c r="E122" s="15" t="s">
        <v>424</v>
      </c>
      <c r="F122" s="14" t="s">
        <v>417</v>
      </c>
      <c r="G122" s="14" t="str">
        <f t="shared" si="2"/>
        <v>5.05/km</v>
      </c>
      <c r="H122" s="16">
        <f t="shared" si="4"/>
        <v>0.009398148148148149</v>
      </c>
      <c r="I122" s="16">
        <f>F122-INDEX($F$5:$F$554,MATCH(D122,$D$5:$D$554,0))</f>
        <v>0.0032523148148148155</v>
      </c>
    </row>
    <row r="123" spans="1:9" ht="15" customHeight="1">
      <c r="A123" s="14">
        <v>119</v>
      </c>
      <c r="B123" s="15" t="s">
        <v>230</v>
      </c>
      <c r="C123" s="15" t="s">
        <v>447</v>
      </c>
      <c r="D123" s="14" t="s">
        <v>345</v>
      </c>
      <c r="E123" s="15" t="s">
        <v>30</v>
      </c>
      <c r="F123" s="14" t="s">
        <v>293</v>
      </c>
      <c r="G123" s="14" t="str">
        <f t="shared" si="2"/>
        <v>5.05/km</v>
      </c>
      <c r="H123" s="16">
        <f t="shared" si="4"/>
        <v>0.0094212962962963</v>
      </c>
      <c r="I123" s="16">
        <f>F123-INDEX($F$5:$F$554,MATCH(D123,$D$5:$D$554,0))</f>
        <v>0.005208333333333332</v>
      </c>
    </row>
    <row r="124" spans="1:9" ht="15" customHeight="1">
      <c r="A124" s="14">
        <v>120</v>
      </c>
      <c r="B124" s="15" t="s">
        <v>165</v>
      </c>
      <c r="C124" s="15" t="s">
        <v>378</v>
      </c>
      <c r="D124" s="14" t="s">
        <v>399</v>
      </c>
      <c r="E124" s="15" t="s">
        <v>166</v>
      </c>
      <c r="F124" s="14" t="s">
        <v>418</v>
      </c>
      <c r="G124" s="14" t="str">
        <f t="shared" si="2"/>
        <v>5.06/km</v>
      </c>
      <c r="H124" s="16">
        <f t="shared" si="4"/>
        <v>0.009432870370370373</v>
      </c>
      <c r="I124" s="16">
        <f>F124-INDEX($F$5:$F$554,MATCH(D124,$D$5:$D$554,0))</f>
        <v>0.004340277777777776</v>
      </c>
    </row>
    <row r="125" spans="1:9" ht="15" customHeight="1">
      <c r="A125" s="14">
        <v>121</v>
      </c>
      <c r="B125" s="15" t="s">
        <v>167</v>
      </c>
      <c r="C125" s="15" t="s">
        <v>258</v>
      </c>
      <c r="D125" s="14" t="s">
        <v>72</v>
      </c>
      <c r="E125" s="15" t="s">
        <v>77</v>
      </c>
      <c r="F125" s="14" t="s">
        <v>294</v>
      </c>
      <c r="G125" s="14" t="str">
        <f t="shared" si="2"/>
        <v>5.06/km</v>
      </c>
      <c r="H125" s="16">
        <f t="shared" si="4"/>
        <v>0.009444444444444446</v>
      </c>
      <c r="I125" s="16">
        <f>F125-INDEX($F$5:$F$554,MATCH(D125,$D$5:$D$554,0))</f>
        <v>0.005173611111111115</v>
      </c>
    </row>
    <row r="126" spans="1:9" ht="15" customHeight="1">
      <c r="A126" s="14">
        <v>122</v>
      </c>
      <c r="B126" s="15" t="s">
        <v>168</v>
      </c>
      <c r="C126" s="15" t="s">
        <v>451</v>
      </c>
      <c r="D126" s="14" t="s">
        <v>314</v>
      </c>
      <c r="E126" s="15" t="s">
        <v>169</v>
      </c>
      <c r="F126" s="14" t="s">
        <v>421</v>
      </c>
      <c r="G126" s="14" t="str">
        <f t="shared" si="2"/>
        <v>5.06/km</v>
      </c>
      <c r="H126" s="16">
        <f t="shared" si="4"/>
        <v>0.009490740740740747</v>
      </c>
      <c r="I126" s="16">
        <f>F126-INDEX($F$5:$F$554,MATCH(D126,$D$5:$D$554,0))</f>
        <v>0.009351851851851854</v>
      </c>
    </row>
    <row r="127" spans="1:9" ht="15" customHeight="1">
      <c r="A127" s="14">
        <v>123</v>
      </c>
      <c r="B127" s="15" t="s">
        <v>170</v>
      </c>
      <c r="C127" s="15" t="s">
        <v>354</v>
      </c>
      <c r="D127" s="14" t="s">
        <v>345</v>
      </c>
      <c r="E127" s="15" t="s">
        <v>37</v>
      </c>
      <c r="F127" s="14" t="s">
        <v>422</v>
      </c>
      <c r="G127" s="14" t="str">
        <f t="shared" si="2"/>
        <v>5.07/km</v>
      </c>
      <c r="H127" s="16">
        <f t="shared" si="4"/>
        <v>0.009571759259259259</v>
      </c>
      <c r="I127" s="16">
        <f>F127-INDEX($F$5:$F$554,MATCH(D127,$D$5:$D$554,0))</f>
        <v>0.005358796296296292</v>
      </c>
    </row>
    <row r="128" spans="1:9" ht="15" customHeight="1">
      <c r="A128" s="14">
        <v>124</v>
      </c>
      <c r="B128" s="15" t="s">
        <v>171</v>
      </c>
      <c r="C128" s="15" t="s">
        <v>363</v>
      </c>
      <c r="D128" s="14" t="s">
        <v>329</v>
      </c>
      <c r="E128" s="15" t="s">
        <v>424</v>
      </c>
      <c r="F128" s="14" t="s">
        <v>295</v>
      </c>
      <c r="G128" s="14" t="str">
        <f t="shared" si="2"/>
        <v>5.07/km</v>
      </c>
      <c r="H128" s="16">
        <f t="shared" si="4"/>
        <v>0.009583333333333336</v>
      </c>
      <c r="I128" s="16">
        <f>F128-INDEX($F$5:$F$554,MATCH(D128,$D$5:$D$554,0))</f>
        <v>0.006550925925925929</v>
      </c>
    </row>
    <row r="129" spans="1:9" ht="15" customHeight="1">
      <c r="A129" s="14">
        <v>125</v>
      </c>
      <c r="B129" s="15" t="s">
        <v>172</v>
      </c>
      <c r="C129" s="15" t="s">
        <v>516</v>
      </c>
      <c r="D129" s="14" t="s">
        <v>386</v>
      </c>
      <c r="E129" s="15" t="s">
        <v>37</v>
      </c>
      <c r="F129" s="14" t="s">
        <v>173</v>
      </c>
      <c r="G129" s="14" t="str">
        <f t="shared" si="2"/>
        <v>5.09/km</v>
      </c>
      <c r="H129" s="16">
        <f t="shared" si="4"/>
        <v>0.009791666666666667</v>
      </c>
      <c r="I129" s="16">
        <f>F129-INDEX($F$5:$F$554,MATCH(D129,$D$5:$D$554,0))</f>
        <v>0.006354166666666664</v>
      </c>
    </row>
    <row r="130" spans="1:9" ht="15" customHeight="1">
      <c r="A130" s="14">
        <v>126</v>
      </c>
      <c r="B130" s="15" t="s">
        <v>174</v>
      </c>
      <c r="C130" s="15" t="s">
        <v>350</v>
      </c>
      <c r="D130" s="14" t="s">
        <v>399</v>
      </c>
      <c r="E130" s="15" t="s">
        <v>42</v>
      </c>
      <c r="F130" s="14" t="s">
        <v>434</v>
      </c>
      <c r="G130" s="14" t="str">
        <f t="shared" si="2"/>
        <v>5.11/km</v>
      </c>
      <c r="H130" s="16">
        <f t="shared" si="4"/>
        <v>0.009976851851851855</v>
      </c>
      <c r="I130" s="16">
        <f>F130-INDEX($F$5:$F$554,MATCH(D130,$D$5:$D$554,0))</f>
        <v>0.004884259259259258</v>
      </c>
    </row>
    <row r="131" spans="1:9" ht="15" customHeight="1">
      <c r="A131" s="14">
        <v>127</v>
      </c>
      <c r="B131" s="15" t="s">
        <v>269</v>
      </c>
      <c r="C131" s="15" t="s">
        <v>328</v>
      </c>
      <c r="D131" s="14" t="s">
        <v>329</v>
      </c>
      <c r="E131" s="15" t="s">
        <v>30</v>
      </c>
      <c r="F131" s="14" t="s">
        <v>175</v>
      </c>
      <c r="G131" s="14" t="str">
        <f t="shared" si="2"/>
        <v>5.12/km</v>
      </c>
      <c r="H131" s="16">
        <f t="shared" si="4"/>
        <v>0.009988425925925925</v>
      </c>
      <c r="I131" s="16">
        <f>F131-INDEX($F$5:$F$554,MATCH(D131,$D$5:$D$554,0))</f>
        <v>0.006956018518518518</v>
      </c>
    </row>
    <row r="132" spans="1:9" ht="15" customHeight="1">
      <c r="A132" s="14">
        <v>128</v>
      </c>
      <c r="B132" s="15" t="s">
        <v>176</v>
      </c>
      <c r="C132" s="15" t="s">
        <v>368</v>
      </c>
      <c r="D132" s="14" t="s">
        <v>369</v>
      </c>
      <c r="E132" s="15" t="s">
        <v>260</v>
      </c>
      <c r="F132" s="14" t="s">
        <v>438</v>
      </c>
      <c r="G132" s="14" t="str">
        <f t="shared" si="2"/>
        <v>5.15/km</v>
      </c>
      <c r="H132" s="16">
        <f t="shared" si="4"/>
        <v>0.010347222222222223</v>
      </c>
      <c r="I132" s="16">
        <f>F132-INDEX($F$5:$F$554,MATCH(D132,$D$5:$D$554,0))</f>
        <v>0.008055555555555555</v>
      </c>
    </row>
    <row r="133" spans="1:9" ht="15" customHeight="1">
      <c r="A133" s="31">
        <v>129</v>
      </c>
      <c r="B133" s="32" t="s">
        <v>177</v>
      </c>
      <c r="C133" s="32" t="s">
        <v>381</v>
      </c>
      <c r="D133" s="31" t="s">
        <v>329</v>
      </c>
      <c r="E133" s="32" t="s">
        <v>255</v>
      </c>
      <c r="F133" s="31" t="s">
        <v>439</v>
      </c>
      <c r="G133" s="31" t="str">
        <f aca="true" t="shared" si="5" ref="G133:G178">TEXT(INT((HOUR(F133)*3600+MINUTE(F133)*60+SECOND(F133))/$I$3/60),"0")&amp;"."&amp;TEXT(MOD((HOUR(F133)*3600+MINUTE(F133)*60+SECOND(F133))/$I$3,60),"00")&amp;"/km"</f>
        <v>5.16/km</v>
      </c>
      <c r="H133" s="33">
        <f t="shared" si="4"/>
        <v>0.01039351851851852</v>
      </c>
      <c r="I133" s="33">
        <f>F133-INDEX($F$5:$F$554,MATCH(D133,$D$5:$D$554,0))</f>
        <v>0.007361111111111113</v>
      </c>
    </row>
    <row r="134" spans="1:9" ht="15" customHeight="1">
      <c r="A134" s="14">
        <v>130</v>
      </c>
      <c r="B134" s="15" t="s">
        <v>178</v>
      </c>
      <c r="C134" s="15" t="s">
        <v>315</v>
      </c>
      <c r="D134" s="14" t="s">
        <v>1</v>
      </c>
      <c r="E134" s="15" t="s">
        <v>179</v>
      </c>
      <c r="F134" s="14" t="s">
        <v>445</v>
      </c>
      <c r="G134" s="14" t="str">
        <f t="shared" si="5"/>
        <v>5.18/km</v>
      </c>
      <c r="H134" s="16">
        <f t="shared" si="4"/>
        <v>0.010578703703703705</v>
      </c>
      <c r="I134" s="16">
        <f>F134-INDEX($F$5:$F$554,MATCH(D134,$D$5:$D$554,0))</f>
        <v>0.010578703703703705</v>
      </c>
    </row>
    <row r="135" spans="1:9" ht="15" customHeight="1">
      <c r="A135" s="14">
        <v>131</v>
      </c>
      <c r="B135" s="15" t="s">
        <v>180</v>
      </c>
      <c r="C135" s="15" t="s">
        <v>327</v>
      </c>
      <c r="D135" s="14" t="s">
        <v>1</v>
      </c>
      <c r="E135" s="15" t="s">
        <v>169</v>
      </c>
      <c r="F135" s="14" t="s">
        <v>181</v>
      </c>
      <c r="G135" s="14" t="str">
        <f t="shared" si="5"/>
        <v>5.22/km</v>
      </c>
      <c r="H135" s="16">
        <f t="shared" si="4"/>
        <v>0.0109837962962963</v>
      </c>
      <c r="I135" s="16">
        <f>F135-INDEX($F$5:$F$554,MATCH(D135,$D$5:$D$554,0))</f>
        <v>0.0109837962962963</v>
      </c>
    </row>
    <row r="136" spans="1:9" ht="15" customHeight="1">
      <c r="A136" s="14">
        <v>132</v>
      </c>
      <c r="B136" s="15" t="s">
        <v>182</v>
      </c>
      <c r="C136" s="15" t="s">
        <v>183</v>
      </c>
      <c r="D136" s="14" t="s">
        <v>398</v>
      </c>
      <c r="E136" s="15" t="s">
        <v>184</v>
      </c>
      <c r="F136" s="14" t="s">
        <v>185</v>
      </c>
      <c r="G136" s="14" t="str">
        <f t="shared" si="5"/>
        <v>5.28/km</v>
      </c>
      <c r="H136" s="16">
        <f t="shared" si="4"/>
        <v>0.011516203703703706</v>
      </c>
      <c r="I136" s="16">
        <f>F136-INDEX($F$5:$F$554,MATCH(D136,$D$5:$D$554,0))</f>
        <v>0.006689814814814815</v>
      </c>
    </row>
    <row r="137" spans="1:9" ht="15" customHeight="1">
      <c r="A137" s="14">
        <v>133</v>
      </c>
      <c r="B137" s="15" t="s">
        <v>430</v>
      </c>
      <c r="C137" s="15" t="s">
        <v>404</v>
      </c>
      <c r="D137" s="14" t="s">
        <v>398</v>
      </c>
      <c r="E137" s="15" t="s">
        <v>37</v>
      </c>
      <c r="F137" s="14" t="s">
        <v>458</v>
      </c>
      <c r="G137" s="14" t="str">
        <f t="shared" si="5"/>
        <v>5.29/km</v>
      </c>
      <c r="H137" s="16">
        <f t="shared" si="4"/>
        <v>0.011608796296296301</v>
      </c>
      <c r="I137" s="16">
        <f>F137-INDEX($F$5:$F$554,MATCH(D137,$D$5:$D$554,0))</f>
        <v>0.006782407407407411</v>
      </c>
    </row>
    <row r="138" spans="1:9" ht="15" customHeight="1">
      <c r="A138" s="14">
        <v>134</v>
      </c>
      <c r="B138" s="15" t="s">
        <v>226</v>
      </c>
      <c r="C138" s="15" t="s">
        <v>379</v>
      </c>
      <c r="D138" s="14" t="s">
        <v>319</v>
      </c>
      <c r="E138" s="15" t="s">
        <v>186</v>
      </c>
      <c r="F138" s="14" t="s">
        <v>459</v>
      </c>
      <c r="G138" s="14" t="str">
        <f t="shared" si="5"/>
        <v>5.30/km</v>
      </c>
      <c r="H138" s="16">
        <f t="shared" si="4"/>
        <v>0.011678240740740746</v>
      </c>
      <c r="I138" s="16">
        <f>F138-INDEX($F$5:$F$554,MATCH(D138,$D$5:$D$554,0))</f>
        <v>0.011215277777777782</v>
      </c>
    </row>
    <row r="139" spans="1:9" ht="15" customHeight="1">
      <c r="A139" s="14">
        <v>135</v>
      </c>
      <c r="B139" s="15" t="s">
        <v>187</v>
      </c>
      <c r="C139" s="15" t="s">
        <v>188</v>
      </c>
      <c r="D139" s="14" t="s">
        <v>468</v>
      </c>
      <c r="E139" s="15" t="s">
        <v>37</v>
      </c>
      <c r="F139" s="14" t="s">
        <v>461</v>
      </c>
      <c r="G139" s="14" t="str">
        <f t="shared" si="5"/>
        <v>5.30/km</v>
      </c>
      <c r="H139" s="16">
        <f t="shared" si="4"/>
        <v>0.011689814814814816</v>
      </c>
      <c r="I139" s="16">
        <f>F139-INDEX($F$5:$F$554,MATCH(D139,$D$5:$D$554,0))</f>
        <v>0</v>
      </c>
    </row>
    <row r="140" spans="1:9" ht="15" customHeight="1">
      <c r="A140" s="14">
        <v>136</v>
      </c>
      <c r="B140" s="15" t="s">
        <v>520</v>
      </c>
      <c r="C140" s="15" t="s">
        <v>343</v>
      </c>
      <c r="D140" s="14" t="s">
        <v>329</v>
      </c>
      <c r="E140" s="15" t="s">
        <v>37</v>
      </c>
      <c r="F140" s="14" t="s">
        <v>463</v>
      </c>
      <c r="G140" s="14" t="str">
        <f t="shared" si="5"/>
        <v>5.30/km</v>
      </c>
      <c r="H140" s="16">
        <f t="shared" si="4"/>
        <v>0.011724537037037037</v>
      </c>
      <c r="I140" s="16">
        <f>F140-INDEX($F$5:$F$554,MATCH(D140,$D$5:$D$554,0))</f>
        <v>0.00869212962962963</v>
      </c>
    </row>
    <row r="141" spans="1:9" ht="15" customHeight="1">
      <c r="A141" s="14">
        <v>137</v>
      </c>
      <c r="B141" s="15" t="s">
        <v>189</v>
      </c>
      <c r="C141" s="15" t="s">
        <v>356</v>
      </c>
      <c r="D141" s="14" t="s">
        <v>319</v>
      </c>
      <c r="E141" s="15" t="s">
        <v>42</v>
      </c>
      <c r="F141" s="14" t="s">
        <v>474</v>
      </c>
      <c r="G141" s="14" t="str">
        <f t="shared" si="5"/>
        <v>5.39/km</v>
      </c>
      <c r="H141" s="16">
        <f t="shared" si="4"/>
        <v>0.012534722222222225</v>
      </c>
      <c r="I141" s="16">
        <f>F141-INDEX($F$5:$F$554,MATCH(D141,$D$5:$D$554,0))</f>
        <v>0.012071759259259261</v>
      </c>
    </row>
    <row r="142" spans="1:9" ht="15" customHeight="1">
      <c r="A142" s="14">
        <v>138</v>
      </c>
      <c r="B142" s="15" t="s">
        <v>246</v>
      </c>
      <c r="C142" s="15" t="s">
        <v>449</v>
      </c>
      <c r="D142" s="14" t="s">
        <v>398</v>
      </c>
      <c r="E142" s="15" t="s">
        <v>190</v>
      </c>
      <c r="F142" s="14" t="s">
        <v>475</v>
      </c>
      <c r="G142" s="14" t="str">
        <f t="shared" si="5"/>
        <v>5.39/km</v>
      </c>
      <c r="H142" s="16">
        <f t="shared" si="4"/>
        <v>0.012546296296296298</v>
      </c>
      <c r="I142" s="16">
        <f>F142-INDEX($F$5:$F$554,MATCH(D142,$D$5:$D$554,0))</f>
        <v>0.007719907407407408</v>
      </c>
    </row>
    <row r="143" spans="1:9" ht="15" customHeight="1">
      <c r="A143" s="14">
        <v>139</v>
      </c>
      <c r="B143" s="15" t="s">
        <v>191</v>
      </c>
      <c r="C143" s="15" t="s">
        <v>343</v>
      </c>
      <c r="D143" s="14" t="s">
        <v>329</v>
      </c>
      <c r="E143" s="15" t="s">
        <v>37</v>
      </c>
      <c r="F143" s="14" t="s">
        <v>477</v>
      </c>
      <c r="G143" s="14" t="str">
        <f t="shared" si="5"/>
        <v>5.40/km</v>
      </c>
      <c r="H143" s="16">
        <f t="shared" si="4"/>
        <v>0.012615740740740747</v>
      </c>
      <c r="I143" s="16">
        <f>F143-INDEX($F$5:$F$554,MATCH(D143,$D$5:$D$554,0))</f>
        <v>0.00958333333333334</v>
      </c>
    </row>
    <row r="144" spans="1:9" ht="15" customHeight="1">
      <c r="A144" s="14">
        <v>140</v>
      </c>
      <c r="B144" s="15" t="s">
        <v>518</v>
      </c>
      <c r="C144" s="15" t="s">
        <v>313</v>
      </c>
      <c r="D144" s="14" t="s">
        <v>329</v>
      </c>
      <c r="E144" s="15" t="s">
        <v>311</v>
      </c>
      <c r="F144" s="14" t="s">
        <v>478</v>
      </c>
      <c r="G144" s="14" t="str">
        <f t="shared" si="5"/>
        <v>5.40/km</v>
      </c>
      <c r="H144" s="16">
        <f t="shared" si="4"/>
        <v>0.012638888888888894</v>
      </c>
      <c r="I144" s="16">
        <f>F144-INDEX($F$5:$F$554,MATCH(D144,$D$5:$D$554,0))</f>
        <v>0.009606481481481487</v>
      </c>
    </row>
    <row r="145" spans="1:9" ht="15" customHeight="1">
      <c r="A145" s="14">
        <v>141</v>
      </c>
      <c r="B145" s="15" t="s">
        <v>192</v>
      </c>
      <c r="C145" s="15" t="s">
        <v>525</v>
      </c>
      <c r="D145" s="14" t="s">
        <v>375</v>
      </c>
      <c r="E145" s="15" t="s">
        <v>427</v>
      </c>
      <c r="F145" s="14" t="s">
        <v>193</v>
      </c>
      <c r="G145" s="14" t="str">
        <f t="shared" si="5"/>
        <v>5.42/km</v>
      </c>
      <c r="H145" s="16">
        <f t="shared" si="4"/>
        <v>0.012835648148148152</v>
      </c>
      <c r="I145" s="16">
        <f>F145-INDEX($F$5:$F$554,MATCH(D145,$D$5:$D$554,0))</f>
        <v>0.008877314814814817</v>
      </c>
    </row>
    <row r="146" spans="1:9" ht="15" customHeight="1">
      <c r="A146" s="14">
        <v>142</v>
      </c>
      <c r="B146" s="15" t="s">
        <v>194</v>
      </c>
      <c r="C146" s="15" t="s">
        <v>195</v>
      </c>
      <c r="D146" s="14" t="s">
        <v>314</v>
      </c>
      <c r="E146" s="15" t="s">
        <v>450</v>
      </c>
      <c r="F146" s="14" t="s">
        <v>270</v>
      </c>
      <c r="G146" s="14" t="str">
        <f t="shared" si="5"/>
        <v>5.43/km</v>
      </c>
      <c r="H146" s="16">
        <f t="shared" si="4"/>
        <v>0.012881944444444446</v>
      </c>
      <c r="I146" s="16">
        <f>F146-INDEX($F$5:$F$554,MATCH(D146,$D$5:$D$554,0))</f>
        <v>0.012743055555555553</v>
      </c>
    </row>
    <row r="147" spans="1:9" ht="15" customHeight="1">
      <c r="A147" s="14">
        <v>143</v>
      </c>
      <c r="B147" s="15" t="s">
        <v>196</v>
      </c>
      <c r="C147" s="15" t="s">
        <v>470</v>
      </c>
      <c r="D147" s="14" t="s">
        <v>386</v>
      </c>
      <c r="E147" s="15" t="s">
        <v>197</v>
      </c>
      <c r="F147" s="14" t="s">
        <v>484</v>
      </c>
      <c r="G147" s="14" t="str">
        <f t="shared" si="5"/>
        <v>5.45/km</v>
      </c>
      <c r="H147" s="16">
        <f t="shared" si="4"/>
        <v>0.013043981481481483</v>
      </c>
      <c r="I147" s="16">
        <f>F147-INDEX($F$5:$F$554,MATCH(D147,$D$5:$D$554,0))</f>
        <v>0.00960648148148148</v>
      </c>
    </row>
    <row r="148" spans="1:9" ht="15" customHeight="1">
      <c r="A148" s="31">
        <v>144</v>
      </c>
      <c r="B148" s="32" t="s">
        <v>198</v>
      </c>
      <c r="C148" s="32" t="s">
        <v>363</v>
      </c>
      <c r="D148" s="31" t="s">
        <v>319</v>
      </c>
      <c r="E148" s="32" t="s">
        <v>255</v>
      </c>
      <c r="F148" s="31" t="s">
        <v>199</v>
      </c>
      <c r="G148" s="31" t="str">
        <f t="shared" si="5"/>
        <v>5.47/km</v>
      </c>
      <c r="H148" s="33">
        <f t="shared" si="4"/>
        <v>0.013298611111111108</v>
      </c>
      <c r="I148" s="33">
        <f>F148-INDEX($F$5:$F$554,MATCH(D148,$D$5:$D$554,0))</f>
        <v>0.012835648148148145</v>
      </c>
    </row>
    <row r="149" spans="1:9" ht="15" customHeight="1">
      <c r="A149" s="14">
        <v>145</v>
      </c>
      <c r="B149" s="15" t="s">
        <v>487</v>
      </c>
      <c r="C149" s="15" t="s">
        <v>333</v>
      </c>
      <c r="D149" s="14" t="s">
        <v>345</v>
      </c>
      <c r="E149" s="15" t="s">
        <v>200</v>
      </c>
      <c r="F149" s="14" t="s">
        <v>489</v>
      </c>
      <c r="G149" s="14" t="str">
        <f t="shared" si="5"/>
        <v>5.48/km</v>
      </c>
      <c r="H149" s="16">
        <f t="shared" si="4"/>
        <v>0.013321759259259262</v>
      </c>
      <c r="I149" s="16">
        <f>F149-INDEX($F$5:$F$554,MATCH(D149,$D$5:$D$554,0))</f>
        <v>0.009108796296296295</v>
      </c>
    </row>
    <row r="150" spans="1:9" ht="15" customHeight="1">
      <c r="A150" s="14">
        <v>146</v>
      </c>
      <c r="B150" s="15" t="s">
        <v>232</v>
      </c>
      <c r="C150" s="15" t="s">
        <v>233</v>
      </c>
      <c r="D150" s="14" t="s">
        <v>527</v>
      </c>
      <c r="E150" s="15" t="s">
        <v>30</v>
      </c>
      <c r="F150" s="14" t="s">
        <v>490</v>
      </c>
      <c r="G150" s="14" t="str">
        <f t="shared" si="5"/>
        <v>5.48/km</v>
      </c>
      <c r="H150" s="16">
        <f t="shared" si="4"/>
        <v>0.01337962962962963</v>
      </c>
      <c r="I150" s="16">
        <f>F150-INDEX($F$5:$F$554,MATCH(D150,$D$5:$D$554,0))</f>
        <v>0</v>
      </c>
    </row>
    <row r="151" spans="1:9" ht="15" customHeight="1">
      <c r="A151" s="14">
        <v>147</v>
      </c>
      <c r="B151" s="15" t="s">
        <v>526</v>
      </c>
      <c r="C151" s="15" t="s">
        <v>506</v>
      </c>
      <c r="D151" s="14" t="s">
        <v>375</v>
      </c>
      <c r="E151" s="15" t="s">
        <v>362</v>
      </c>
      <c r="F151" s="14" t="s">
        <v>494</v>
      </c>
      <c r="G151" s="14" t="str">
        <f t="shared" si="5"/>
        <v>5.51/km</v>
      </c>
      <c r="H151" s="16">
        <f t="shared" si="4"/>
        <v>0.013622685185185182</v>
      </c>
      <c r="I151" s="16">
        <f>F151-INDEX($F$5:$F$554,MATCH(D151,$D$5:$D$554,0))</f>
        <v>0.009664351851851848</v>
      </c>
    </row>
    <row r="152" spans="1:9" ht="15" customHeight="1">
      <c r="A152" s="14">
        <v>148</v>
      </c>
      <c r="B152" s="15" t="s">
        <v>201</v>
      </c>
      <c r="C152" s="15" t="s">
        <v>443</v>
      </c>
      <c r="D152" s="14" t="s">
        <v>468</v>
      </c>
      <c r="E152" s="15" t="s">
        <v>424</v>
      </c>
      <c r="F152" s="14" t="s">
        <v>272</v>
      </c>
      <c r="G152" s="14" t="str">
        <f t="shared" si="5"/>
        <v>5.53/km</v>
      </c>
      <c r="H152" s="16">
        <f t="shared" si="4"/>
        <v>0.013807870370370373</v>
      </c>
      <c r="I152" s="16">
        <f>F152-INDEX($F$5:$F$554,MATCH(D152,$D$5:$D$554,0))</f>
        <v>0.002118055555555557</v>
      </c>
    </row>
    <row r="153" spans="1:9" ht="15" customHeight="1">
      <c r="A153" s="14">
        <v>149</v>
      </c>
      <c r="B153" s="15" t="s">
        <v>202</v>
      </c>
      <c r="C153" s="15" t="s">
        <v>317</v>
      </c>
      <c r="D153" s="14" t="s">
        <v>399</v>
      </c>
      <c r="E153" s="15" t="s">
        <v>73</v>
      </c>
      <c r="F153" s="14" t="s">
        <v>495</v>
      </c>
      <c r="G153" s="14" t="str">
        <f t="shared" si="5"/>
        <v>5.56/km</v>
      </c>
      <c r="H153" s="16">
        <f t="shared" si="4"/>
        <v>0.014074074074074072</v>
      </c>
      <c r="I153" s="16">
        <f>F153-INDEX($F$5:$F$554,MATCH(D153,$D$5:$D$554,0))</f>
        <v>0.008981481481481476</v>
      </c>
    </row>
    <row r="154" spans="1:9" ht="15" customHeight="1">
      <c r="A154" s="14">
        <v>150</v>
      </c>
      <c r="B154" s="15" t="s">
        <v>240</v>
      </c>
      <c r="C154" s="15" t="s">
        <v>351</v>
      </c>
      <c r="D154" s="14" t="s">
        <v>369</v>
      </c>
      <c r="E154" s="15" t="s">
        <v>30</v>
      </c>
      <c r="F154" s="14" t="s">
        <v>499</v>
      </c>
      <c r="G154" s="14" t="str">
        <f t="shared" si="5"/>
        <v>5.57/km</v>
      </c>
      <c r="H154" s="16">
        <f t="shared" si="4"/>
        <v>0.014166666666666668</v>
      </c>
      <c r="I154" s="16">
        <f>F154-INDEX($F$5:$F$554,MATCH(D154,$D$5:$D$554,0))</f>
        <v>0.011875</v>
      </c>
    </row>
    <row r="155" spans="1:9" ht="15" customHeight="1">
      <c r="A155" s="14">
        <v>151</v>
      </c>
      <c r="B155" s="15" t="s">
        <v>245</v>
      </c>
      <c r="C155" s="15" t="s">
        <v>483</v>
      </c>
      <c r="D155" s="14" t="s">
        <v>468</v>
      </c>
      <c r="E155" s="15" t="s">
        <v>427</v>
      </c>
      <c r="F155" s="14" t="s">
        <v>503</v>
      </c>
      <c r="G155" s="14" t="str">
        <f t="shared" si="5"/>
        <v>6.01/km</v>
      </c>
      <c r="H155" s="16">
        <f t="shared" si="4"/>
        <v>0.014594907407407404</v>
      </c>
      <c r="I155" s="16">
        <f>F155-INDEX($F$5:$F$554,MATCH(D155,$D$5:$D$554,0))</f>
        <v>0.0029050925925925876</v>
      </c>
    </row>
    <row r="156" spans="1:9" ht="15" customHeight="1">
      <c r="A156" s="14">
        <v>152</v>
      </c>
      <c r="B156" s="15" t="s">
        <v>241</v>
      </c>
      <c r="C156" s="15" t="s">
        <v>374</v>
      </c>
      <c r="D156" s="14" t="s">
        <v>398</v>
      </c>
      <c r="E156" s="15" t="s">
        <v>424</v>
      </c>
      <c r="F156" s="14" t="s">
        <v>508</v>
      </c>
      <c r="G156" s="14" t="str">
        <f t="shared" si="5"/>
        <v>6.05/km</v>
      </c>
      <c r="H156" s="16">
        <f t="shared" si="4"/>
        <v>0.014918981481481484</v>
      </c>
      <c r="I156" s="16">
        <f>F156-INDEX($F$5:$F$554,MATCH(D156,$D$5:$D$554,0))</f>
        <v>0.010092592592592594</v>
      </c>
    </row>
    <row r="157" spans="1:9" ht="15" customHeight="1">
      <c r="A157" s="14">
        <v>153</v>
      </c>
      <c r="B157" s="15" t="s">
        <v>510</v>
      </c>
      <c r="C157" s="15" t="s">
        <v>256</v>
      </c>
      <c r="D157" s="14" t="s">
        <v>369</v>
      </c>
      <c r="E157" s="15" t="s">
        <v>203</v>
      </c>
      <c r="F157" s="14" t="s">
        <v>511</v>
      </c>
      <c r="G157" s="14" t="str">
        <f t="shared" si="5"/>
        <v>6.06/km</v>
      </c>
      <c r="H157" s="16">
        <f t="shared" si="4"/>
        <v>0.015</v>
      </c>
      <c r="I157" s="16">
        <f>F157-INDEX($F$5:$F$554,MATCH(D157,$D$5:$D$554,0))</f>
        <v>0.012708333333333332</v>
      </c>
    </row>
    <row r="158" spans="1:9" ht="15" customHeight="1">
      <c r="A158" s="14">
        <v>154</v>
      </c>
      <c r="B158" s="15" t="s">
        <v>204</v>
      </c>
      <c r="C158" s="15" t="s">
        <v>460</v>
      </c>
      <c r="D158" s="14" t="s">
        <v>468</v>
      </c>
      <c r="E158" s="15" t="s">
        <v>37</v>
      </c>
      <c r="F158" s="14" t="s">
        <v>512</v>
      </c>
      <c r="G158" s="14" t="str">
        <f t="shared" si="5"/>
        <v>6.06/km</v>
      </c>
      <c r="H158" s="16">
        <f t="shared" si="4"/>
        <v>0.015057870370370374</v>
      </c>
      <c r="I158" s="16">
        <f>F158-INDEX($F$5:$F$554,MATCH(D158,$D$5:$D$554,0))</f>
        <v>0.003368055555555558</v>
      </c>
    </row>
    <row r="159" spans="1:9" ht="15" customHeight="1">
      <c r="A159" s="14">
        <v>155</v>
      </c>
      <c r="B159" s="15" t="s">
        <v>205</v>
      </c>
      <c r="C159" s="15" t="s">
        <v>229</v>
      </c>
      <c r="D159" s="14" t="s">
        <v>456</v>
      </c>
      <c r="E159" s="15" t="s">
        <v>206</v>
      </c>
      <c r="F159" s="14" t="s">
        <v>515</v>
      </c>
      <c r="G159" s="14" t="str">
        <f t="shared" si="5"/>
        <v>6.09/km</v>
      </c>
      <c r="H159" s="16">
        <f t="shared" si="4"/>
        <v>0.015266203703703705</v>
      </c>
      <c r="I159" s="16">
        <f>F159-INDEX($F$5:$F$554,MATCH(D159,$D$5:$D$554,0))</f>
        <v>0.010127314814814815</v>
      </c>
    </row>
    <row r="160" spans="1:9" ht="15" customHeight="1">
      <c r="A160" s="14">
        <v>156</v>
      </c>
      <c r="B160" s="15" t="s">
        <v>207</v>
      </c>
      <c r="C160" s="15" t="s">
        <v>502</v>
      </c>
      <c r="D160" s="14" t="s">
        <v>468</v>
      </c>
      <c r="E160" s="15" t="s">
        <v>37</v>
      </c>
      <c r="F160" s="14" t="s">
        <v>517</v>
      </c>
      <c r="G160" s="14" t="str">
        <f t="shared" si="5"/>
        <v>6.13/km</v>
      </c>
      <c r="H160" s="16">
        <f t="shared" si="4"/>
        <v>0.015659722222222228</v>
      </c>
      <c r="I160" s="16">
        <f>F160-INDEX($F$5:$F$554,MATCH(D160,$D$5:$D$554,0))</f>
        <v>0.003969907407407412</v>
      </c>
    </row>
    <row r="161" spans="1:9" ht="15" customHeight="1">
      <c r="A161" s="14">
        <v>157</v>
      </c>
      <c r="B161" s="15" t="s">
        <v>208</v>
      </c>
      <c r="C161" s="15" t="s">
        <v>522</v>
      </c>
      <c r="D161" s="14" t="s">
        <v>398</v>
      </c>
      <c r="E161" s="15" t="s">
        <v>296</v>
      </c>
      <c r="F161" s="14" t="s">
        <v>519</v>
      </c>
      <c r="G161" s="14" t="str">
        <f t="shared" si="5"/>
        <v>6.15/km</v>
      </c>
      <c r="H161" s="16">
        <f t="shared" si="4"/>
        <v>0.01586805555555556</v>
      </c>
      <c r="I161" s="16">
        <f>F161-INDEX($F$5:$F$554,MATCH(D161,$D$5:$D$554,0))</f>
        <v>0.011041666666666668</v>
      </c>
    </row>
    <row r="162" spans="1:9" ht="15" customHeight="1">
      <c r="A162" s="14">
        <v>158</v>
      </c>
      <c r="B162" s="15" t="s">
        <v>209</v>
      </c>
      <c r="C162" s="15" t="s">
        <v>381</v>
      </c>
      <c r="D162" s="14" t="s">
        <v>329</v>
      </c>
      <c r="E162" s="15" t="s">
        <v>37</v>
      </c>
      <c r="F162" s="14" t="s">
        <v>521</v>
      </c>
      <c r="G162" s="14" t="str">
        <f t="shared" si="5"/>
        <v>6.18/km</v>
      </c>
      <c r="H162" s="16">
        <f t="shared" si="4"/>
        <v>0.016122685185185184</v>
      </c>
      <c r="I162" s="16">
        <f>F162-INDEX($F$5:$F$554,MATCH(D162,$D$5:$D$554,0))</f>
        <v>0.013090277777777777</v>
      </c>
    </row>
    <row r="163" spans="1:9" ht="15" customHeight="1">
      <c r="A163" s="14">
        <v>159</v>
      </c>
      <c r="B163" s="15" t="s">
        <v>250</v>
      </c>
      <c r="C163" s="15" t="s">
        <v>500</v>
      </c>
      <c r="D163" s="14" t="s">
        <v>375</v>
      </c>
      <c r="E163" s="15" t="s">
        <v>427</v>
      </c>
      <c r="F163" s="14" t="s">
        <v>227</v>
      </c>
      <c r="G163" s="14" t="str">
        <f t="shared" si="5"/>
        <v>6.34/km</v>
      </c>
      <c r="H163" s="16">
        <f t="shared" si="4"/>
        <v>0.01760416666666667</v>
      </c>
      <c r="I163" s="16">
        <f>F163-INDEX($F$5:$F$554,MATCH(D163,$D$5:$D$554,0))</f>
        <v>0.013645833333333336</v>
      </c>
    </row>
    <row r="164" spans="1:9" ht="15" customHeight="1">
      <c r="A164" s="14">
        <v>160</v>
      </c>
      <c r="B164" s="15" t="s">
        <v>231</v>
      </c>
      <c r="C164" s="15" t="s">
        <v>347</v>
      </c>
      <c r="D164" s="14" t="s">
        <v>345</v>
      </c>
      <c r="E164" s="15" t="s">
        <v>427</v>
      </c>
      <c r="F164" s="14" t="s">
        <v>228</v>
      </c>
      <c r="G164" s="14" t="str">
        <f t="shared" si="5"/>
        <v>6.34/km</v>
      </c>
      <c r="H164" s="16">
        <f t="shared" si="4"/>
        <v>0.017615740740740737</v>
      </c>
      <c r="I164" s="16">
        <f>F164-INDEX($F$5:$F$554,MATCH(D164,$D$5:$D$554,0))</f>
        <v>0.01340277777777777</v>
      </c>
    </row>
    <row r="165" spans="1:9" ht="15" customHeight="1">
      <c r="A165" s="14">
        <v>161</v>
      </c>
      <c r="B165" s="15" t="s">
        <v>248</v>
      </c>
      <c r="C165" s="15" t="s">
        <v>249</v>
      </c>
      <c r="D165" s="14" t="s">
        <v>468</v>
      </c>
      <c r="E165" s="15" t="s">
        <v>427</v>
      </c>
      <c r="F165" s="14" t="s">
        <v>228</v>
      </c>
      <c r="G165" s="14" t="str">
        <f t="shared" si="5"/>
        <v>6.34/km</v>
      </c>
      <c r="H165" s="16">
        <f t="shared" si="4"/>
        <v>0.017615740740740737</v>
      </c>
      <c r="I165" s="16">
        <f>F165-INDEX($F$5:$F$554,MATCH(D165,$D$5:$D$554,0))</f>
        <v>0.005925925925925921</v>
      </c>
    </row>
    <row r="166" spans="1:9" ht="15" customHeight="1">
      <c r="A166" s="14">
        <v>162</v>
      </c>
      <c r="B166" s="15" t="s">
        <v>247</v>
      </c>
      <c r="C166" s="15" t="s">
        <v>504</v>
      </c>
      <c r="D166" s="14" t="s">
        <v>375</v>
      </c>
      <c r="E166" s="15" t="s">
        <v>427</v>
      </c>
      <c r="F166" s="14" t="s">
        <v>228</v>
      </c>
      <c r="G166" s="14" t="str">
        <f t="shared" si="5"/>
        <v>6.34/km</v>
      </c>
      <c r="H166" s="16">
        <f t="shared" si="4"/>
        <v>0.017615740740740737</v>
      </c>
      <c r="I166" s="16">
        <f>F166-INDEX($F$5:$F$554,MATCH(D166,$D$5:$D$554,0))</f>
        <v>0.013657407407407403</v>
      </c>
    </row>
    <row r="167" spans="1:9" ht="15" customHeight="1">
      <c r="A167" s="14">
        <v>163</v>
      </c>
      <c r="B167" s="15" t="s">
        <v>479</v>
      </c>
      <c r="C167" s="15" t="s">
        <v>357</v>
      </c>
      <c r="D167" s="14" t="s">
        <v>436</v>
      </c>
      <c r="E167" s="15" t="s">
        <v>30</v>
      </c>
      <c r="F167" s="14" t="s">
        <v>277</v>
      </c>
      <c r="G167" s="14" t="str">
        <f t="shared" si="5"/>
        <v>6.37/km</v>
      </c>
      <c r="H167" s="16">
        <f t="shared" si="4"/>
        <v>0.017939814814814818</v>
      </c>
      <c r="I167" s="16">
        <f>F167-INDEX($F$5:$F$554,MATCH(D167,$D$5:$D$554,0))</f>
        <v>0.011793981481481485</v>
      </c>
    </row>
    <row r="168" spans="1:9" ht="15" customHeight="1">
      <c r="A168" s="14">
        <v>164</v>
      </c>
      <c r="B168" s="15" t="s">
        <v>210</v>
      </c>
      <c r="C168" s="15" t="s">
        <v>238</v>
      </c>
      <c r="D168" s="14" t="s">
        <v>398</v>
      </c>
      <c r="E168" s="15" t="s">
        <v>424</v>
      </c>
      <c r="F168" s="14" t="s">
        <v>234</v>
      </c>
      <c r="G168" s="14" t="str">
        <f t="shared" si="5"/>
        <v>6.49/km</v>
      </c>
      <c r="H168" s="16">
        <f t="shared" si="4"/>
        <v>0.018981481481481488</v>
      </c>
      <c r="I168" s="16">
        <f>F168-INDEX($F$5:$F$554,MATCH(D168,$D$5:$D$554,0))</f>
        <v>0.014155092592592598</v>
      </c>
    </row>
    <row r="169" spans="1:9" ht="15" customHeight="1">
      <c r="A169" s="14">
        <v>165</v>
      </c>
      <c r="B169" s="15" t="s">
        <v>211</v>
      </c>
      <c r="C169" s="15" t="s">
        <v>212</v>
      </c>
      <c r="D169" s="14" t="s">
        <v>436</v>
      </c>
      <c r="E169" s="15" t="s">
        <v>424</v>
      </c>
      <c r="F169" s="14" t="s">
        <v>236</v>
      </c>
      <c r="G169" s="14" t="str">
        <f t="shared" si="5"/>
        <v>6.58/km</v>
      </c>
      <c r="H169" s="16">
        <f t="shared" si="4"/>
        <v>0.01980324074074074</v>
      </c>
      <c r="I169" s="16">
        <f>F169-INDEX($F$5:$F$554,MATCH(D169,$D$5:$D$554,0))</f>
        <v>0.013657407407407406</v>
      </c>
    </row>
    <row r="170" spans="1:9" ht="15" customHeight="1">
      <c r="A170" s="14">
        <v>166</v>
      </c>
      <c r="B170" s="15" t="s">
        <v>442</v>
      </c>
      <c r="C170" s="15" t="s">
        <v>377</v>
      </c>
      <c r="D170" s="14" t="s">
        <v>329</v>
      </c>
      <c r="E170" s="15" t="s">
        <v>213</v>
      </c>
      <c r="F170" s="14" t="s">
        <v>237</v>
      </c>
      <c r="G170" s="14" t="str">
        <f t="shared" si="5"/>
        <v>7.00/km</v>
      </c>
      <c r="H170" s="16">
        <f t="shared" si="4"/>
        <v>0.020034722222222225</v>
      </c>
      <c r="I170" s="16">
        <f>F170-INDEX($F$5:$F$554,MATCH(D170,$D$5:$D$554,0))</f>
        <v>0.017002314814814817</v>
      </c>
    </row>
    <row r="171" spans="1:9" ht="15" customHeight="1">
      <c r="A171" s="14">
        <v>167</v>
      </c>
      <c r="B171" s="15" t="s">
        <v>340</v>
      </c>
      <c r="C171" s="15" t="s">
        <v>469</v>
      </c>
      <c r="D171" s="14" t="s">
        <v>399</v>
      </c>
      <c r="E171" s="15" t="s">
        <v>73</v>
      </c>
      <c r="F171" s="14" t="s">
        <v>239</v>
      </c>
      <c r="G171" s="14" t="str">
        <f t="shared" si="5"/>
        <v>7.07/km</v>
      </c>
      <c r="H171" s="16">
        <f t="shared" si="4"/>
        <v>0.020659722222222225</v>
      </c>
      <c r="I171" s="16">
        <f>F171-INDEX($F$5:$F$554,MATCH(D171,$D$5:$D$554,0))</f>
        <v>0.015567129629629629</v>
      </c>
    </row>
    <row r="172" spans="1:9" ht="15" customHeight="1">
      <c r="A172" s="14">
        <v>168</v>
      </c>
      <c r="B172" s="15" t="s">
        <v>214</v>
      </c>
      <c r="C172" s="15" t="s">
        <v>464</v>
      </c>
      <c r="D172" s="14" t="s">
        <v>399</v>
      </c>
      <c r="E172" s="15" t="s">
        <v>73</v>
      </c>
      <c r="F172" s="14" t="s">
        <v>239</v>
      </c>
      <c r="G172" s="14" t="str">
        <f t="shared" si="5"/>
        <v>7.07/km</v>
      </c>
      <c r="H172" s="16">
        <f t="shared" si="4"/>
        <v>0.020659722222222225</v>
      </c>
      <c r="I172" s="16">
        <f>F172-INDEX($F$5:$F$554,MATCH(D172,$D$5:$D$554,0))</f>
        <v>0.015567129629629629</v>
      </c>
    </row>
    <row r="173" spans="1:9" ht="15" customHeight="1">
      <c r="A173" s="14">
        <v>169</v>
      </c>
      <c r="B173" s="15" t="s">
        <v>215</v>
      </c>
      <c r="C173" s="15" t="s">
        <v>374</v>
      </c>
      <c r="D173" s="14" t="s">
        <v>527</v>
      </c>
      <c r="E173" s="15" t="s">
        <v>37</v>
      </c>
      <c r="F173" s="14" t="s">
        <v>278</v>
      </c>
      <c r="G173" s="14" t="str">
        <f t="shared" si="5"/>
        <v>7.12/km</v>
      </c>
      <c r="H173" s="16">
        <f t="shared" si="4"/>
        <v>0.02111111111111111</v>
      </c>
      <c r="I173" s="16">
        <f>F173-INDEX($F$5:$F$554,MATCH(D173,$D$5:$D$554,0))</f>
        <v>0.007731481481481478</v>
      </c>
    </row>
    <row r="174" spans="1:9" ht="15" customHeight="1">
      <c r="A174" s="14">
        <v>170</v>
      </c>
      <c r="B174" s="15" t="s">
        <v>216</v>
      </c>
      <c r="C174" s="15" t="s">
        <v>482</v>
      </c>
      <c r="D174" s="14" t="s">
        <v>375</v>
      </c>
      <c r="E174" s="15" t="s">
        <v>37</v>
      </c>
      <c r="F174" s="14" t="s">
        <v>278</v>
      </c>
      <c r="G174" s="14" t="str">
        <f t="shared" si="5"/>
        <v>7.12/km</v>
      </c>
      <c r="H174" s="16">
        <f t="shared" si="4"/>
        <v>0.02111111111111111</v>
      </c>
      <c r="I174" s="16">
        <f>F174-INDEX($F$5:$F$554,MATCH(D174,$D$5:$D$554,0))</f>
        <v>0.017152777777777774</v>
      </c>
    </row>
    <row r="175" spans="1:9" ht="15" customHeight="1">
      <c r="A175" s="14">
        <v>171</v>
      </c>
      <c r="B175" s="15" t="s">
        <v>217</v>
      </c>
      <c r="C175" s="15" t="s">
        <v>524</v>
      </c>
      <c r="D175" s="14" t="s">
        <v>436</v>
      </c>
      <c r="E175" s="15" t="s">
        <v>424</v>
      </c>
      <c r="F175" s="14" t="s">
        <v>244</v>
      </c>
      <c r="G175" s="14" t="str">
        <f t="shared" si="5"/>
        <v>7.23/km</v>
      </c>
      <c r="H175" s="16">
        <f t="shared" si="4"/>
        <v>0.022164351851851852</v>
      </c>
      <c r="I175" s="16">
        <f>F175-INDEX($F$5:$F$554,MATCH(D175,$D$5:$D$554,0))</f>
        <v>0.01601851851851852</v>
      </c>
    </row>
    <row r="176" spans="1:9" ht="15" customHeight="1">
      <c r="A176" s="14">
        <v>172</v>
      </c>
      <c r="B176" s="15" t="s">
        <v>218</v>
      </c>
      <c r="C176" s="15" t="s">
        <v>372</v>
      </c>
      <c r="D176" s="14" t="s">
        <v>491</v>
      </c>
      <c r="E176" s="15" t="s">
        <v>424</v>
      </c>
      <c r="F176" s="14" t="s">
        <v>244</v>
      </c>
      <c r="G176" s="14" t="str">
        <f t="shared" si="5"/>
        <v>7.23/km</v>
      </c>
      <c r="H176" s="16">
        <f t="shared" si="4"/>
        <v>0.022164351851851852</v>
      </c>
      <c r="I176" s="16">
        <f>F176-INDEX($F$5:$F$554,MATCH(D176,$D$5:$D$554,0))</f>
        <v>0.013611111111111109</v>
      </c>
    </row>
    <row r="177" spans="1:9" ht="15" customHeight="1">
      <c r="A177" s="14">
        <v>173</v>
      </c>
      <c r="B177" s="15" t="s">
        <v>480</v>
      </c>
      <c r="C177" s="15" t="s">
        <v>500</v>
      </c>
      <c r="D177" s="14" t="s">
        <v>468</v>
      </c>
      <c r="E177" s="15" t="s">
        <v>37</v>
      </c>
      <c r="F177" s="14" t="s">
        <v>279</v>
      </c>
      <c r="G177" s="14" t="str">
        <f t="shared" si="5"/>
        <v>7.28/km</v>
      </c>
      <c r="H177" s="16">
        <f t="shared" si="4"/>
        <v>0.022662037037037036</v>
      </c>
      <c r="I177" s="16">
        <f>F177-INDEX($F$5:$F$554,MATCH(D177,$D$5:$D$554,0))</f>
        <v>0.01097222222222222</v>
      </c>
    </row>
    <row r="178" spans="1:9" ht="15" customHeight="1">
      <c r="A178" s="18">
        <v>174</v>
      </c>
      <c r="B178" s="19" t="s">
        <v>219</v>
      </c>
      <c r="C178" s="19" t="s">
        <v>470</v>
      </c>
      <c r="D178" s="18" t="s">
        <v>398</v>
      </c>
      <c r="E178" s="19" t="s">
        <v>220</v>
      </c>
      <c r="F178" s="18" t="s">
        <v>221</v>
      </c>
      <c r="G178" s="18" t="str">
        <f t="shared" si="5"/>
        <v>7.30/km</v>
      </c>
      <c r="H178" s="20">
        <f t="shared" si="4"/>
        <v>0.022766203703703705</v>
      </c>
      <c r="I178" s="20">
        <f>F178-INDEX($F$5:$F$554,MATCH(D178,$D$5:$D$554,0))</f>
        <v>0.017939814814814815</v>
      </c>
    </row>
  </sheetData>
  <autoFilter ref="A4:I1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pane ySplit="3" topLeftCell="BM4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MaratoLice</v>
      </c>
      <c r="B1" s="29"/>
      <c r="C1" s="29"/>
    </row>
    <row r="2" spans="1:3" ht="42" customHeight="1">
      <c r="A2" s="30" t="str">
        <f>Individuale!A3&amp;" km. "&amp;Individuale!I3</f>
        <v>Villa Pamphili - Roma (RM) Italia - Domenica 06/05/2012 km. 8</v>
      </c>
      <c r="B2" s="30"/>
      <c r="C2" s="30"/>
    </row>
    <row r="3" spans="1:3" ht="24.75" customHeight="1">
      <c r="A3" s="21" t="s">
        <v>298</v>
      </c>
      <c r="B3" s="22" t="s">
        <v>302</v>
      </c>
      <c r="C3" s="22" t="s">
        <v>254</v>
      </c>
    </row>
    <row r="4" spans="1:3" ht="15" customHeight="1">
      <c r="A4" s="10">
        <v>1</v>
      </c>
      <c r="B4" s="11" t="s">
        <v>30</v>
      </c>
      <c r="C4" s="23">
        <v>21</v>
      </c>
    </row>
    <row r="5" spans="1:3" ht="15" customHeight="1">
      <c r="A5" s="14">
        <v>2</v>
      </c>
      <c r="B5" s="15" t="s">
        <v>37</v>
      </c>
      <c r="C5" s="24">
        <v>20</v>
      </c>
    </row>
    <row r="6" spans="1:3" ht="15" customHeight="1">
      <c r="A6" s="14">
        <v>3</v>
      </c>
      <c r="B6" s="15" t="s">
        <v>362</v>
      </c>
      <c r="C6" s="24">
        <v>19</v>
      </c>
    </row>
    <row r="7" spans="1:3" ht="15" customHeight="1">
      <c r="A7" s="14">
        <v>4</v>
      </c>
      <c r="B7" s="15" t="s">
        <v>424</v>
      </c>
      <c r="C7" s="24">
        <v>12</v>
      </c>
    </row>
    <row r="8" spans="1:3" ht="15" customHeight="1">
      <c r="A8" s="14">
        <v>5</v>
      </c>
      <c r="B8" s="15" t="s">
        <v>427</v>
      </c>
      <c r="C8" s="24">
        <v>10</v>
      </c>
    </row>
    <row r="9" spans="1:3" ht="15" customHeight="1">
      <c r="A9" s="14">
        <v>6</v>
      </c>
      <c r="B9" s="15" t="s">
        <v>309</v>
      </c>
      <c r="C9" s="24">
        <v>6</v>
      </c>
    </row>
    <row r="10" spans="1:3" ht="15" customHeight="1">
      <c r="A10" s="14">
        <v>7</v>
      </c>
      <c r="B10" s="15" t="s">
        <v>77</v>
      </c>
      <c r="C10" s="24">
        <v>6</v>
      </c>
    </row>
    <row r="11" spans="1:3" ht="15" customHeight="1">
      <c r="A11" s="31">
        <v>8</v>
      </c>
      <c r="B11" s="32" t="s">
        <v>255</v>
      </c>
      <c r="C11" s="34">
        <v>5</v>
      </c>
    </row>
    <row r="12" spans="1:3" ht="15" customHeight="1">
      <c r="A12" s="14">
        <v>9</v>
      </c>
      <c r="B12" s="15" t="s">
        <v>42</v>
      </c>
      <c r="C12" s="24">
        <v>5</v>
      </c>
    </row>
    <row r="13" spans="1:3" ht="15" customHeight="1">
      <c r="A13" s="14">
        <v>10</v>
      </c>
      <c r="B13" s="15" t="s">
        <v>450</v>
      </c>
      <c r="C13" s="24">
        <v>5</v>
      </c>
    </row>
    <row r="14" spans="1:3" ht="15" customHeight="1">
      <c r="A14" s="14">
        <v>11</v>
      </c>
      <c r="B14" s="15" t="s">
        <v>73</v>
      </c>
      <c r="C14" s="24">
        <v>4</v>
      </c>
    </row>
    <row r="15" spans="1:3" ht="15" customHeight="1">
      <c r="A15" s="14">
        <v>12</v>
      </c>
      <c r="B15" s="15" t="s">
        <v>61</v>
      </c>
      <c r="C15" s="24">
        <v>4</v>
      </c>
    </row>
    <row r="16" spans="1:3" ht="15" customHeight="1">
      <c r="A16" s="14">
        <v>13</v>
      </c>
      <c r="B16" s="15" t="s">
        <v>45</v>
      </c>
      <c r="C16" s="24">
        <v>3</v>
      </c>
    </row>
    <row r="17" spans="1:3" ht="15" customHeight="1">
      <c r="A17" s="14">
        <v>14</v>
      </c>
      <c r="B17" s="15" t="s">
        <v>40</v>
      </c>
      <c r="C17" s="24">
        <v>3</v>
      </c>
    </row>
    <row r="18" spans="1:3" ht="15" customHeight="1">
      <c r="A18" s="14">
        <v>15</v>
      </c>
      <c r="B18" s="15" t="s">
        <v>15</v>
      </c>
      <c r="C18" s="24">
        <v>2</v>
      </c>
    </row>
    <row r="19" spans="1:3" ht="15" customHeight="1">
      <c r="A19" s="14">
        <v>16</v>
      </c>
      <c r="B19" s="15" t="s">
        <v>90</v>
      </c>
      <c r="C19" s="24">
        <v>2</v>
      </c>
    </row>
    <row r="20" spans="1:3" ht="15" customHeight="1">
      <c r="A20" s="14">
        <v>17</v>
      </c>
      <c r="B20" s="15" t="s">
        <v>169</v>
      </c>
      <c r="C20" s="24">
        <v>2</v>
      </c>
    </row>
    <row r="21" spans="1:3" ht="15" customHeight="1">
      <c r="A21" s="14">
        <v>18</v>
      </c>
      <c r="B21" s="15" t="s">
        <v>9</v>
      </c>
      <c r="C21" s="24">
        <v>2</v>
      </c>
    </row>
    <row r="22" spans="1:3" ht="15" customHeight="1">
      <c r="A22" s="14">
        <v>19</v>
      </c>
      <c r="B22" s="15" t="s">
        <v>311</v>
      </c>
      <c r="C22" s="24">
        <v>2</v>
      </c>
    </row>
    <row r="23" spans="1:3" ht="15" customHeight="1">
      <c r="A23" s="14">
        <v>20</v>
      </c>
      <c r="B23" s="15" t="s">
        <v>49</v>
      </c>
      <c r="C23" s="24">
        <v>1</v>
      </c>
    </row>
    <row r="24" spans="1:3" ht="15" customHeight="1">
      <c r="A24" s="14">
        <v>21</v>
      </c>
      <c r="B24" s="15" t="s">
        <v>75</v>
      </c>
      <c r="C24" s="24">
        <v>1</v>
      </c>
    </row>
    <row r="25" spans="1:3" ht="15" customHeight="1">
      <c r="A25" s="14">
        <v>22</v>
      </c>
      <c r="B25" s="15" t="s">
        <v>197</v>
      </c>
      <c r="C25" s="24">
        <v>1</v>
      </c>
    </row>
    <row r="26" spans="1:3" ht="15" customHeight="1">
      <c r="A26" s="14">
        <v>23</v>
      </c>
      <c r="B26" s="15" t="s">
        <v>220</v>
      </c>
      <c r="C26" s="24">
        <v>1</v>
      </c>
    </row>
    <row r="27" spans="1:3" ht="15" customHeight="1">
      <c r="A27" s="14">
        <v>24</v>
      </c>
      <c r="B27" s="15" t="s">
        <v>122</v>
      </c>
      <c r="C27" s="24">
        <v>1</v>
      </c>
    </row>
    <row r="28" spans="1:3" ht="15" customHeight="1">
      <c r="A28" s="14">
        <v>25</v>
      </c>
      <c r="B28" s="15" t="s">
        <v>179</v>
      </c>
      <c r="C28" s="24">
        <v>1</v>
      </c>
    </row>
    <row r="29" spans="1:3" ht="15" customHeight="1">
      <c r="A29" s="14">
        <v>26</v>
      </c>
      <c r="B29" s="15" t="s">
        <v>190</v>
      </c>
      <c r="C29" s="24">
        <v>1</v>
      </c>
    </row>
    <row r="30" spans="1:3" ht="15" customHeight="1">
      <c r="A30" s="14">
        <v>27</v>
      </c>
      <c r="B30" s="15" t="s">
        <v>5</v>
      </c>
      <c r="C30" s="24">
        <v>1</v>
      </c>
    </row>
    <row r="31" spans="1:3" ht="15" customHeight="1">
      <c r="A31" s="14">
        <v>28</v>
      </c>
      <c r="B31" s="15" t="s">
        <v>213</v>
      </c>
      <c r="C31" s="24">
        <v>1</v>
      </c>
    </row>
    <row r="32" spans="1:3" ht="15" customHeight="1">
      <c r="A32" s="14">
        <v>29</v>
      </c>
      <c r="B32" s="15" t="s">
        <v>359</v>
      </c>
      <c r="C32" s="24">
        <v>1</v>
      </c>
    </row>
    <row r="33" spans="1:3" ht="15" customHeight="1">
      <c r="A33" s="14">
        <v>30</v>
      </c>
      <c r="B33" s="15" t="s">
        <v>141</v>
      </c>
      <c r="C33" s="24">
        <v>1</v>
      </c>
    </row>
    <row r="34" spans="1:3" ht="15" customHeight="1">
      <c r="A34" s="14">
        <v>31</v>
      </c>
      <c r="B34" s="15" t="s">
        <v>27</v>
      </c>
      <c r="C34" s="24">
        <v>1</v>
      </c>
    </row>
    <row r="35" spans="1:3" ht="15" customHeight="1">
      <c r="A35" s="14">
        <v>32</v>
      </c>
      <c r="B35" s="15" t="s">
        <v>433</v>
      </c>
      <c r="C35" s="24">
        <v>1</v>
      </c>
    </row>
    <row r="36" spans="1:3" ht="15" customHeight="1">
      <c r="A36" s="14">
        <v>33</v>
      </c>
      <c r="B36" s="15" t="s">
        <v>200</v>
      </c>
      <c r="C36" s="24">
        <v>1</v>
      </c>
    </row>
    <row r="37" spans="1:3" ht="15" customHeight="1">
      <c r="A37" s="14">
        <v>34</v>
      </c>
      <c r="B37" s="15" t="s">
        <v>166</v>
      </c>
      <c r="C37" s="24">
        <v>1</v>
      </c>
    </row>
    <row r="38" spans="1:3" ht="15" customHeight="1">
      <c r="A38" s="14">
        <v>35</v>
      </c>
      <c r="B38" s="15" t="s">
        <v>117</v>
      </c>
      <c r="C38" s="24">
        <v>1</v>
      </c>
    </row>
    <row r="39" spans="1:3" ht="15" customHeight="1">
      <c r="A39" s="14">
        <v>36</v>
      </c>
      <c r="B39" s="15" t="s">
        <v>109</v>
      </c>
      <c r="C39" s="24">
        <v>1</v>
      </c>
    </row>
    <row r="40" spans="1:3" ht="15" customHeight="1">
      <c r="A40" s="14">
        <v>37</v>
      </c>
      <c r="B40" s="15" t="s">
        <v>153</v>
      </c>
      <c r="C40" s="24">
        <v>1</v>
      </c>
    </row>
    <row r="41" spans="1:3" ht="15" customHeight="1">
      <c r="A41" s="14">
        <v>38</v>
      </c>
      <c r="B41" s="15" t="s">
        <v>64</v>
      </c>
      <c r="C41" s="24">
        <v>1</v>
      </c>
    </row>
    <row r="42" spans="1:3" ht="15" customHeight="1">
      <c r="A42" s="14">
        <v>39</v>
      </c>
      <c r="B42" s="15" t="s">
        <v>296</v>
      </c>
      <c r="C42" s="24">
        <v>1</v>
      </c>
    </row>
    <row r="43" spans="1:3" ht="15" customHeight="1">
      <c r="A43" s="14">
        <v>40</v>
      </c>
      <c r="B43" s="15" t="s">
        <v>260</v>
      </c>
      <c r="C43" s="24">
        <v>1</v>
      </c>
    </row>
    <row r="44" spans="1:3" ht="15" customHeight="1">
      <c r="A44" s="14">
        <v>41</v>
      </c>
      <c r="B44" s="15" t="s">
        <v>22</v>
      </c>
      <c r="C44" s="24">
        <v>1</v>
      </c>
    </row>
    <row r="45" spans="1:3" ht="15" customHeight="1">
      <c r="A45" s="14">
        <v>42</v>
      </c>
      <c r="B45" s="15" t="s">
        <v>3</v>
      </c>
      <c r="C45" s="24">
        <v>1</v>
      </c>
    </row>
    <row r="46" spans="1:3" ht="15" customHeight="1">
      <c r="A46" s="14">
        <v>43</v>
      </c>
      <c r="B46" s="15" t="s">
        <v>203</v>
      </c>
      <c r="C46" s="24">
        <v>1</v>
      </c>
    </row>
    <row r="47" spans="1:3" ht="15" customHeight="1">
      <c r="A47" s="14">
        <v>44</v>
      </c>
      <c r="B47" s="15" t="s">
        <v>280</v>
      </c>
      <c r="C47" s="24">
        <v>1</v>
      </c>
    </row>
    <row r="48" spans="1:3" ht="15" customHeight="1">
      <c r="A48" s="14">
        <v>45</v>
      </c>
      <c r="B48" s="15" t="s">
        <v>97</v>
      </c>
      <c r="C48" s="24">
        <v>1</v>
      </c>
    </row>
    <row r="49" spans="1:3" ht="15" customHeight="1">
      <c r="A49" s="14">
        <v>46</v>
      </c>
      <c r="B49" s="15" t="s">
        <v>116</v>
      </c>
      <c r="C49" s="24">
        <v>1</v>
      </c>
    </row>
    <row r="50" spans="1:3" ht="15" customHeight="1">
      <c r="A50" s="14">
        <v>47</v>
      </c>
      <c r="B50" s="15" t="s">
        <v>47</v>
      </c>
      <c r="C50" s="24">
        <v>1</v>
      </c>
    </row>
    <row r="51" spans="1:3" ht="15" customHeight="1">
      <c r="A51" s="14">
        <v>48</v>
      </c>
      <c r="B51" s="15" t="s">
        <v>206</v>
      </c>
      <c r="C51" s="24">
        <v>1</v>
      </c>
    </row>
    <row r="52" spans="1:3" ht="15" customHeight="1">
      <c r="A52" s="14">
        <v>49</v>
      </c>
      <c r="B52" s="15" t="s">
        <v>157</v>
      </c>
      <c r="C52" s="24">
        <v>1</v>
      </c>
    </row>
    <row r="53" spans="1:3" ht="15" customHeight="1">
      <c r="A53" s="14">
        <v>50</v>
      </c>
      <c r="B53" s="15" t="s">
        <v>273</v>
      </c>
      <c r="C53" s="24">
        <v>1</v>
      </c>
    </row>
    <row r="54" spans="1:3" ht="15" customHeight="1">
      <c r="A54" s="14">
        <v>51</v>
      </c>
      <c r="B54" s="15" t="s">
        <v>18</v>
      </c>
      <c r="C54" s="24">
        <v>1</v>
      </c>
    </row>
    <row r="55" spans="1:3" ht="15" customHeight="1">
      <c r="A55" s="14">
        <v>52</v>
      </c>
      <c r="B55" s="15" t="s">
        <v>186</v>
      </c>
      <c r="C55" s="24">
        <v>1</v>
      </c>
    </row>
    <row r="56" spans="1:3" ht="15" customHeight="1">
      <c r="A56" s="14">
        <v>53</v>
      </c>
      <c r="B56" s="15" t="s">
        <v>101</v>
      </c>
      <c r="C56" s="24">
        <v>1</v>
      </c>
    </row>
    <row r="57" spans="1:3" ht="15" customHeight="1">
      <c r="A57" s="14">
        <v>54</v>
      </c>
      <c r="B57" s="15" t="s">
        <v>58</v>
      </c>
      <c r="C57" s="24">
        <v>1</v>
      </c>
    </row>
    <row r="58" spans="1:3" ht="15" customHeight="1">
      <c r="A58" s="14">
        <v>55</v>
      </c>
      <c r="B58" s="15" t="s">
        <v>139</v>
      </c>
      <c r="C58" s="24">
        <v>1</v>
      </c>
    </row>
    <row r="59" spans="1:3" ht="15" customHeight="1">
      <c r="A59" s="14">
        <v>56</v>
      </c>
      <c r="B59" s="15" t="s">
        <v>184</v>
      </c>
      <c r="C59" s="24">
        <v>1</v>
      </c>
    </row>
    <row r="60" spans="1:3" ht="15" customHeight="1">
      <c r="A60" s="14">
        <v>57</v>
      </c>
      <c r="B60" s="15" t="s">
        <v>154</v>
      </c>
      <c r="C60" s="24">
        <v>1</v>
      </c>
    </row>
    <row r="61" spans="1:3" ht="15" customHeight="1">
      <c r="A61" s="14">
        <v>58</v>
      </c>
      <c r="B61" s="15" t="s">
        <v>130</v>
      </c>
      <c r="C61" s="24">
        <v>1</v>
      </c>
    </row>
    <row r="62" spans="1:3" ht="15" customHeight="1">
      <c r="A62" s="14">
        <v>59</v>
      </c>
      <c r="B62" s="15" t="s">
        <v>322</v>
      </c>
      <c r="C62" s="24">
        <v>1</v>
      </c>
    </row>
    <row r="63" spans="1:3" ht="15" customHeight="1">
      <c r="A63" s="18">
        <v>60</v>
      </c>
      <c r="B63" s="19" t="s">
        <v>145</v>
      </c>
      <c r="C63" s="25">
        <v>1</v>
      </c>
    </row>
    <row r="64" ht="12.75">
      <c r="C64" s="2">
        <f>SUM(C4:C63)</f>
        <v>174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2012-05-07T10:13:11Z</dcterms:modified>
  <cp:category/>
  <cp:version/>
  <cp:contentType/>
  <cp:contentStatus/>
</cp:coreProperties>
</file>