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'Individuale'!$A$4:$J$79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<sst xmlns="http://schemas.openxmlformats.org/spreadsheetml/2006/main" count="242" uniqueCount="143">
  <si>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</si>
  <si>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</si>
  <si>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</si>
  <si>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</si>
  <si>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</si>
  <si>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</si>
  <si>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</si>
  <si>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</si>
  <si>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</si>
  <si>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</si>
  <si>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</si>
  <si>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LUCA</t>
  </si>
  <si>
    <t>ANTONIO</t>
  </si>
  <si>
    <t>ALESSANDRO</t>
  </si>
  <si>
    <t>ROBERTO</t>
  </si>
  <si>
    <t>FABRIZIO</t>
  </si>
  <si>
    <t>FABIO</t>
  </si>
  <si>
    <t>ROSARIO</t>
  </si>
  <si>
    <t>ANTONINO</t>
  </si>
  <si>
    <t>MAURO</t>
  </si>
  <si>
    <t>MARCO</t>
  </si>
  <si>
    <t>VINCENZO</t>
  </si>
  <si>
    <t>MASSIMO</t>
  </si>
  <si>
    <t>PICCIONI</t>
  </si>
  <si>
    <t>GIAMPIERO</t>
  </si>
  <si>
    <t>MARIO</t>
  </si>
  <si>
    <t>DANIELA</t>
  </si>
  <si>
    <t>ANDREA</t>
  </si>
  <si>
    <t>CLAUDIO</t>
  </si>
  <si>
    <t>NICOLA</t>
  </si>
  <si>
    <t>MAURIZIO</t>
  </si>
  <si>
    <t>DAVIDE</t>
  </si>
  <si>
    <t>ELVIRA</t>
  </si>
  <si>
    <t>BRUNO</t>
  </si>
  <si>
    <t>FEDERICO</t>
  </si>
  <si>
    <t>DOMENICO</t>
  </si>
  <si>
    <t>CARLO</t>
  </si>
  <si>
    <t>SERGIO</t>
  </si>
  <si>
    <t>DANIELE</t>
  </si>
  <si>
    <t>MASSIMILIANO</t>
  </si>
  <si>
    <t>SALVATORE</t>
  </si>
  <si>
    <t>SANDRO</t>
  </si>
  <si>
    <t>ANNUNZIATA</t>
  </si>
  <si>
    <t>RAFFAELE</t>
  </si>
  <si>
    <t>DAVID</t>
  </si>
  <si>
    <t>LUCIANO</t>
  </si>
  <si>
    <t>DE SANTIS</t>
  </si>
  <si>
    <t>GIULIANO</t>
  </si>
  <si>
    <t>LUCIO</t>
  </si>
  <si>
    <t>EUGENIO</t>
  </si>
  <si>
    <t>FEDERICA</t>
  </si>
  <si>
    <t>GIORDANO</t>
  </si>
  <si>
    <t>SAMUELE</t>
  </si>
  <si>
    <t>FRANCESCA</t>
  </si>
  <si>
    <t>DE ROSSI</t>
  </si>
  <si>
    <t>LOREDANA</t>
  </si>
  <si>
    <t>ESPOSITO</t>
  </si>
  <si>
    <t>ALFREDO</t>
  </si>
  <si>
    <t>PAGANO</t>
  </si>
  <si>
    <t>DI STEFANO</t>
  </si>
  <si>
    <t>LEONARDO</t>
  </si>
  <si>
    <t>GIOVANNINI</t>
  </si>
  <si>
    <t>Roma (RM) Italia - Domenica 25/05/2014</t>
  </si>
  <si>
    <t>PIETROSANTI</t>
  </si>
  <si>
    <t>BIZZARRI</t>
  </si>
  <si>
    <t>ROCCO</t>
  </si>
  <si>
    <t>TONY</t>
  </si>
  <si>
    <t>ANTONELLI</t>
  </si>
  <si>
    <t>VALERIO</t>
  </si>
  <si>
    <t>MANCINI</t>
  </si>
  <si>
    <t>UMBERTO</t>
  </si>
  <si>
    <t>RAPONI</t>
  </si>
  <si>
    <t>PETRELLI</t>
  </si>
  <si>
    <t>Corrintorno</t>
  </si>
  <si>
    <t xml:space="preserve">3ª edizione </t>
  </si>
  <si>
    <t>DI ROMANO</t>
  </si>
  <si>
    <t>GIANLUIGI</t>
  </si>
  <si>
    <t>FERRARO</t>
  </si>
  <si>
    <t>BEDINI</t>
  </si>
  <si>
    <t>GUERRIERO</t>
  </si>
  <si>
    <t>CALOPARDO</t>
  </si>
  <si>
    <t>ASCOLI</t>
  </si>
  <si>
    <t>MATTACCHIONI</t>
  </si>
  <si>
    <t>DAVIS</t>
  </si>
  <si>
    <t>CAPPABIANCA</t>
  </si>
  <si>
    <t>LUCCI</t>
  </si>
  <si>
    <t>CICOGNA</t>
  </si>
  <si>
    <t>ALESSIO</t>
  </si>
  <si>
    <t>GIACCHETTI</t>
  </si>
  <si>
    <t>EURO</t>
  </si>
  <si>
    <t>ROBL</t>
  </si>
  <si>
    <t>KARIN</t>
  </si>
  <si>
    <t>NAFRA</t>
  </si>
  <si>
    <t>NAPOLEONE</t>
  </si>
  <si>
    <t>DI FRUSCIO</t>
  </si>
  <si>
    <t>CENTINI</t>
  </si>
  <si>
    <t>CASTELLANO</t>
  </si>
  <si>
    <t>CHIALASTRI</t>
  </si>
  <si>
    <t>CICERONE</t>
  </si>
  <si>
    <t>GIUGLIO</t>
  </si>
  <si>
    <t>LIONETTI</t>
  </si>
  <si>
    <t>FACCENDA</t>
  </si>
  <si>
    <t>FAZIOLI</t>
  </si>
  <si>
    <t>SALVIONI</t>
  </si>
  <si>
    <t>MARA</t>
  </si>
  <si>
    <t>FORTE</t>
  </si>
  <si>
    <t>FUSACCHIA</t>
  </si>
  <si>
    <t>MASSARA</t>
  </si>
  <si>
    <t>MARIANI</t>
  </si>
  <si>
    <t>DI BRACCIO</t>
  </si>
  <si>
    <t>MERLUZZI</t>
  </si>
  <si>
    <t>ZAUTZIK</t>
  </si>
  <si>
    <t>COSTA</t>
  </si>
  <si>
    <t>RUSSO</t>
  </si>
  <si>
    <t>GUAGNANO</t>
  </si>
  <si>
    <t>ZUENA</t>
  </si>
  <si>
    <t>FALCUCCI</t>
  </si>
  <si>
    <t>MUZI</t>
  </si>
  <si>
    <t>GENNACCARI</t>
  </si>
  <si>
    <t>MACCHIA</t>
  </si>
  <si>
    <t>FAGNANI</t>
  </si>
  <si>
    <t>VADALA'</t>
  </si>
  <si>
    <t>MARTINE</t>
  </si>
  <si>
    <t>ANNESSI</t>
  </si>
  <si>
    <t>DE PIETRO</t>
  </si>
  <si>
    <t>EMIDIO</t>
  </si>
  <si>
    <t>ZANNI</t>
  </si>
  <si>
    <t>DI GIAMBERNARDINO</t>
  </si>
  <si>
    <t>SAVINO</t>
  </si>
  <si>
    <t>LATTANTE</t>
  </si>
  <si>
    <t>TAMAGNINI</t>
  </si>
  <si>
    <t>MARCHI</t>
  </si>
  <si>
    <t>SIBILLA</t>
  </si>
  <si>
    <t>CIOLFI</t>
  </si>
  <si>
    <t>SCILLA</t>
  </si>
  <si>
    <t>FIORILLI</t>
  </si>
  <si>
    <t>BEATRICE</t>
  </si>
  <si>
    <t>SCOPELLITI</t>
  </si>
  <si>
    <t>TROTTA</t>
  </si>
  <si>
    <t>FORTUNATI</t>
  </si>
  <si>
    <t>MARIA LUISA</t>
  </si>
  <si>
    <t xml:space="preserve">DEL FIORE </t>
  </si>
  <si>
    <t>-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</si>
</sst>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6" customWidth="1"/>
    <col min="6" max="7" width="10.7109375" style="2" customWidth="1"/>
    <col min="8" max="10" width="10.7109375" style="1" customWidth="1"/>
  </cols>
  <sheetData>
    <row r="1" spans="1:10" ht="45" customHeight="1">
      <c r="A1" s="22" t="s">
        <v>73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customHeight="1">
      <c r="A2" s="23" t="s">
        <v>74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4" customHeight="1">
      <c r="A3" s="24" t="s">
        <v>62</v>
      </c>
      <c r="B3" s="24"/>
      <c r="C3" s="24"/>
      <c r="D3" s="24"/>
      <c r="E3" s="24"/>
      <c r="F3" s="24"/>
      <c r="G3" s="24"/>
      <c r="H3" s="24"/>
      <c r="I3" s="3" t="s">
        <v>0</v>
      </c>
      <c r="J3" s="4">
        <v>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9" t="s">
        <v>59</v>
      </c>
      <c r="C5" s="19" t="s">
        <v>38</v>
      </c>
      <c r="D5" s="12" t="s">
        <v>142</v>
      </c>
      <c r="E5" s="19"/>
      <c r="F5" s="13">
        <v>0.01733796296296296</v>
      </c>
      <c r="G5" s="13">
        <v>0.01733796296296296</v>
      </c>
      <c r="H5" s="12" t="str">
        <f aca="true" t="shared" si="0" ref="H5:H68">TEXT(INT((HOUR(G5)*3600+MINUTE(G5)*60+SECOND(G5))/$J$3/60),"0")&amp;"."&amp;TEXT(MOD((HOUR(G5)*3600+MINUTE(G5)*60+SECOND(G5))/$J$3,60),"00")&amp;"/km"</f>
        <v>3.34/km</v>
      </c>
      <c r="I5" s="13">
        <f aca="true" t="shared" si="1" ref="I5:I67">G5-$G$5</f>
        <v>0</v>
      </c>
      <c r="J5" s="13">
        <f>G5-INDEX($G$5:$G$180,MATCH(D5,$D$5:$D$180,0))</f>
        <v>0</v>
      </c>
    </row>
    <row r="6" spans="1:10" s="10" customFormat="1" ht="15" customHeight="1">
      <c r="A6" s="14">
        <v>2</v>
      </c>
      <c r="B6" s="20" t="s">
        <v>61</v>
      </c>
      <c r="C6" s="20" t="s">
        <v>20</v>
      </c>
      <c r="D6" s="14" t="s">
        <v>142</v>
      </c>
      <c r="E6" s="20"/>
      <c r="F6" s="15">
        <v>0.01734953703703704</v>
      </c>
      <c r="G6" s="15">
        <v>0.01734953703703704</v>
      </c>
      <c r="H6" s="14" t="str">
        <f t="shared" si="0"/>
        <v>3.34/km</v>
      </c>
      <c r="I6" s="15">
        <f t="shared" si="1"/>
        <v>1.157407407407704E-05</v>
      </c>
      <c r="J6" s="15">
        <f>G6-INDEX($G$5:$G$180,MATCH(D6,$D$5:$D$180,0))</f>
        <v>1.157407407407704E-05</v>
      </c>
    </row>
    <row r="7" spans="1:10" s="10" customFormat="1" ht="15" customHeight="1">
      <c r="A7" s="14">
        <v>3</v>
      </c>
      <c r="B7" s="20" t="s">
        <v>75</v>
      </c>
      <c r="C7" s="20" t="s">
        <v>76</v>
      </c>
      <c r="D7" s="14" t="s">
        <v>142</v>
      </c>
      <c r="E7" s="20"/>
      <c r="F7" s="15">
        <v>0.017361111111111112</v>
      </c>
      <c r="G7" s="15">
        <v>0.017361111111111112</v>
      </c>
      <c r="H7" s="14" t="str">
        <f t="shared" si="0"/>
        <v>3.34/km</v>
      </c>
      <c r="I7" s="15">
        <f t="shared" si="1"/>
        <v>2.314814814815061E-05</v>
      </c>
      <c r="J7" s="15">
        <f>G7-INDEX($G$5:$G$180,MATCH(D7,$D$5:$D$180,0))</f>
        <v>2.314814814815061E-05</v>
      </c>
    </row>
    <row r="8" spans="1:10" s="10" customFormat="1" ht="15" customHeight="1">
      <c r="A8" s="14">
        <v>4</v>
      </c>
      <c r="B8" s="20" t="s">
        <v>77</v>
      </c>
      <c r="C8" s="20" t="s">
        <v>20</v>
      </c>
      <c r="D8" s="14" t="s">
        <v>142</v>
      </c>
      <c r="E8" s="20"/>
      <c r="F8" s="15">
        <v>0.017372685185185185</v>
      </c>
      <c r="G8" s="15">
        <v>0.017372685185185185</v>
      </c>
      <c r="H8" s="14" t="str">
        <f t="shared" si="0"/>
        <v>3.34/km</v>
      </c>
      <c r="I8" s="15">
        <f t="shared" si="1"/>
        <v>3.472222222222418E-05</v>
      </c>
      <c r="J8" s="15">
        <f>G8-INDEX($G$5:$G$180,MATCH(D8,$D$5:$D$180,0))</f>
        <v>3.472222222222418E-05</v>
      </c>
    </row>
    <row r="9" spans="1:10" s="10" customFormat="1" ht="15" customHeight="1">
      <c r="A9" s="14">
        <v>5</v>
      </c>
      <c r="B9" s="20" t="s">
        <v>78</v>
      </c>
      <c r="C9" s="20" t="s">
        <v>16</v>
      </c>
      <c r="D9" s="14" t="s">
        <v>142</v>
      </c>
      <c r="E9" s="20"/>
      <c r="F9" s="15">
        <v>0.017453703703703704</v>
      </c>
      <c r="G9" s="15">
        <v>0.017453703703703704</v>
      </c>
      <c r="H9" s="14" t="str">
        <f t="shared" si="0"/>
        <v>3.35/km</v>
      </c>
      <c r="I9" s="15">
        <f t="shared" si="1"/>
        <v>0.00011574074074074264</v>
      </c>
      <c r="J9" s="15">
        <f>G9-INDEX($G$5:$G$180,MATCH(D9,$D$5:$D$180,0))</f>
        <v>0.00011574074074074264</v>
      </c>
    </row>
    <row r="10" spans="1:10" s="10" customFormat="1" ht="15" customHeight="1">
      <c r="A10" s="14">
        <v>6</v>
      </c>
      <c r="B10" s="20" t="s">
        <v>69</v>
      </c>
      <c r="C10" s="20" t="s">
        <v>27</v>
      </c>
      <c r="D10" s="14" t="s">
        <v>142</v>
      </c>
      <c r="E10" s="20"/>
      <c r="F10" s="15">
        <v>0.01747685185185185</v>
      </c>
      <c r="G10" s="15">
        <v>0.01747685185185185</v>
      </c>
      <c r="H10" s="14" t="str">
        <f t="shared" si="0"/>
        <v>3.36/km</v>
      </c>
      <c r="I10" s="15">
        <f t="shared" si="1"/>
        <v>0.00013888888888888978</v>
      </c>
      <c r="J10" s="15">
        <f>G10-INDEX($G$5:$G$180,MATCH(D10,$D$5:$D$180,0))</f>
        <v>0.00013888888888888978</v>
      </c>
    </row>
    <row r="11" spans="1:10" s="10" customFormat="1" ht="15" customHeight="1">
      <c r="A11" s="14">
        <v>7</v>
      </c>
      <c r="B11" s="20" t="s">
        <v>63</v>
      </c>
      <c r="C11" s="20" t="s">
        <v>13</v>
      </c>
      <c r="D11" s="14" t="s">
        <v>142</v>
      </c>
      <c r="E11" s="20"/>
      <c r="F11" s="15">
        <v>0.017604166666666667</v>
      </c>
      <c r="G11" s="15">
        <v>0.017604166666666667</v>
      </c>
      <c r="H11" s="14" t="str">
        <f t="shared" si="0"/>
        <v>3.37/km</v>
      </c>
      <c r="I11" s="15">
        <f t="shared" si="1"/>
        <v>0.000266203703703706</v>
      </c>
      <c r="J11" s="15">
        <f>G11-INDEX($G$5:$G$180,MATCH(D11,$D$5:$D$180,0))</f>
        <v>0.000266203703703706</v>
      </c>
    </row>
    <row r="12" spans="1:10" s="10" customFormat="1" ht="15" customHeight="1">
      <c r="A12" s="14">
        <v>8</v>
      </c>
      <c r="B12" s="20" t="s">
        <v>79</v>
      </c>
      <c r="C12" s="20" t="s">
        <v>24</v>
      </c>
      <c r="D12" s="14" t="s">
        <v>142</v>
      </c>
      <c r="E12" s="20"/>
      <c r="F12" s="15">
        <v>0.01892361111111111</v>
      </c>
      <c r="G12" s="15">
        <v>0.01892361111111111</v>
      </c>
      <c r="H12" s="14" t="str">
        <f t="shared" si="0"/>
        <v>3.54/km</v>
      </c>
      <c r="I12" s="15">
        <f t="shared" si="1"/>
        <v>0.0015856481481481485</v>
      </c>
      <c r="J12" s="15">
        <f>G12-INDEX($G$5:$G$180,MATCH(D12,$D$5:$D$180,0))</f>
        <v>0.0015856481481481485</v>
      </c>
    </row>
    <row r="13" spans="1:10" s="10" customFormat="1" ht="15" customHeight="1">
      <c r="A13" s="14">
        <v>9</v>
      </c>
      <c r="B13" s="20" t="s">
        <v>80</v>
      </c>
      <c r="C13" s="20" t="s">
        <v>20</v>
      </c>
      <c r="D13" s="14" t="s">
        <v>142</v>
      </c>
      <c r="E13" s="20"/>
      <c r="F13" s="15">
        <v>0.01916666666666667</v>
      </c>
      <c r="G13" s="15">
        <v>0.01916666666666667</v>
      </c>
      <c r="H13" s="14" t="str">
        <f t="shared" si="0"/>
        <v>3.57/km</v>
      </c>
      <c r="I13" s="15">
        <f t="shared" si="1"/>
        <v>0.0018287037037037074</v>
      </c>
      <c r="J13" s="15">
        <f>G13-INDEX($G$5:$G$180,MATCH(D13,$D$5:$D$180,0))</f>
        <v>0.0018287037037037074</v>
      </c>
    </row>
    <row r="14" spans="1:10" s="10" customFormat="1" ht="15" customHeight="1">
      <c r="A14" s="14">
        <v>10</v>
      </c>
      <c r="B14" s="20" t="s">
        <v>81</v>
      </c>
      <c r="C14" s="20" t="s">
        <v>36</v>
      </c>
      <c r="D14" s="14" t="s">
        <v>142</v>
      </c>
      <c r="E14" s="20"/>
      <c r="F14" s="15">
        <v>0.01925925925925926</v>
      </c>
      <c r="G14" s="15">
        <v>0.01925925925925926</v>
      </c>
      <c r="H14" s="14" t="str">
        <f t="shared" si="0"/>
        <v>3.58/km</v>
      </c>
      <c r="I14" s="15">
        <f t="shared" si="1"/>
        <v>0.0019212962962962994</v>
      </c>
      <c r="J14" s="15">
        <f>G14-INDEX($G$5:$G$180,MATCH(D14,$D$5:$D$180,0))</f>
        <v>0.0019212962962962994</v>
      </c>
    </row>
    <row r="15" spans="1:10" s="10" customFormat="1" ht="15" customHeight="1">
      <c r="A15" s="14">
        <v>11</v>
      </c>
      <c r="B15" s="20" t="s">
        <v>82</v>
      </c>
      <c r="C15" s="20" t="s">
        <v>83</v>
      </c>
      <c r="D15" s="14" t="s">
        <v>142</v>
      </c>
      <c r="E15" s="20"/>
      <c r="F15" s="15">
        <v>0.019884259259259258</v>
      </c>
      <c r="G15" s="15">
        <v>0.019884259259259258</v>
      </c>
      <c r="H15" s="14" t="str">
        <f t="shared" si="0"/>
        <v>4.05/km</v>
      </c>
      <c r="I15" s="15">
        <f t="shared" si="1"/>
        <v>0.0025462962962962965</v>
      </c>
      <c r="J15" s="15">
        <f>G15-INDEX($G$5:$G$180,MATCH(D15,$D$5:$D$180,0))</f>
        <v>0.0025462962962962965</v>
      </c>
    </row>
    <row r="16" spans="1:10" s="10" customFormat="1" ht="15" customHeight="1">
      <c r="A16" s="14">
        <v>12</v>
      </c>
      <c r="B16" s="20" t="s">
        <v>84</v>
      </c>
      <c r="C16" s="20" t="s">
        <v>15</v>
      </c>
      <c r="D16" s="14" t="s">
        <v>142</v>
      </c>
      <c r="E16" s="20"/>
      <c r="F16" s="15">
        <v>0.02008101851851852</v>
      </c>
      <c r="G16" s="15">
        <v>0.02008101851851852</v>
      </c>
      <c r="H16" s="14" t="str">
        <f t="shared" si="0"/>
        <v>4.08/km</v>
      </c>
      <c r="I16" s="15">
        <f t="shared" si="1"/>
        <v>0.0027430555555555576</v>
      </c>
      <c r="J16" s="15">
        <f>G16-INDEX($G$5:$G$180,MATCH(D16,$D$5:$D$180,0))</f>
        <v>0.0027430555555555576</v>
      </c>
    </row>
    <row r="17" spans="1:10" s="10" customFormat="1" ht="15" customHeight="1">
      <c r="A17" s="14">
        <v>13</v>
      </c>
      <c r="B17" s="20" t="s">
        <v>85</v>
      </c>
      <c r="C17" s="20" t="s">
        <v>14</v>
      </c>
      <c r="D17" s="14" t="s">
        <v>142</v>
      </c>
      <c r="E17" s="20"/>
      <c r="F17" s="15">
        <v>0.020162037037037037</v>
      </c>
      <c r="G17" s="15">
        <v>0.020162037037037037</v>
      </c>
      <c r="H17" s="14" t="str">
        <f t="shared" si="0"/>
        <v>4.09/km</v>
      </c>
      <c r="I17" s="15">
        <f t="shared" si="1"/>
        <v>0.002824074074074076</v>
      </c>
      <c r="J17" s="15">
        <f>G17-INDEX($G$5:$G$180,MATCH(D17,$D$5:$D$180,0))</f>
        <v>0.002824074074074076</v>
      </c>
    </row>
    <row r="18" spans="1:10" s="10" customFormat="1" ht="15" customHeight="1">
      <c r="A18" s="14">
        <v>14</v>
      </c>
      <c r="B18" s="20" t="s">
        <v>86</v>
      </c>
      <c r="C18" s="20" t="s">
        <v>87</v>
      </c>
      <c r="D18" s="14" t="s">
        <v>142</v>
      </c>
      <c r="E18" s="20"/>
      <c r="F18" s="15">
        <v>0.020949074074074075</v>
      </c>
      <c r="G18" s="15">
        <v>0.020949074074074075</v>
      </c>
      <c r="H18" s="14" t="str">
        <f t="shared" si="0"/>
        <v>4.19/km</v>
      </c>
      <c r="I18" s="15">
        <f t="shared" si="1"/>
        <v>0.0036111111111111135</v>
      </c>
      <c r="J18" s="15">
        <f>G18-INDEX($G$5:$G$180,MATCH(D18,$D$5:$D$180,0))</f>
        <v>0.0036111111111111135</v>
      </c>
    </row>
    <row r="19" spans="1:10" s="10" customFormat="1" ht="15" customHeight="1">
      <c r="A19" s="14">
        <v>15</v>
      </c>
      <c r="B19" s="20" t="s">
        <v>88</v>
      </c>
      <c r="C19" s="20" t="s">
        <v>89</v>
      </c>
      <c r="D19" s="14" t="s">
        <v>142</v>
      </c>
      <c r="E19" s="20"/>
      <c r="F19" s="15">
        <v>0.02111111111111111</v>
      </c>
      <c r="G19" s="15">
        <v>0.02111111111111111</v>
      </c>
      <c r="H19" s="14" t="str">
        <f t="shared" si="0"/>
        <v>4.21/km</v>
      </c>
      <c r="I19" s="15">
        <f t="shared" si="1"/>
        <v>0.003773148148148147</v>
      </c>
      <c r="J19" s="15">
        <f>G19-INDEX($G$5:$G$180,MATCH(D19,$D$5:$D$180,0))</f>
        <v>0.003773148148148147</v>
      </c>
    </row>
    <row r="20" spans="1:10" s="10" customFormat="1" ht="15" customHeight="1">
      <c r="A20" s="14">
        <v>16</v>
      </c>
      <c r="B20" s="20" t="s">
        <v>43</v>
      </c>
      <c r="C20" s="20" t="s">
        <v>29</v>
      </c>
      <c r="D20" s="14" t="s">
        <v>142</v>
      </c>
      <c r="E20" s="20"/>
      <c r="F20" s="15">
        <v>0.021180555555555553</v>
      </c>
      <c r="G20" s="15">
        <v>0.021180555555555553</v>
      </c>
      <c r="H20" s="14" t="str">
        <f t="shared" si="0"/>
        <v>4.21/km</v>
      </c>
      <c r="I20" s="15">
        <f t="shared" si="1"/>
        <v>0.003842592592592592</v>
      </c>
      <c r="J20" s="15">
        <f>G20-INDEX($G$5:$G$180,MATCH(D20,$D$5:$D$180,0))</f>
        <v>0.003842592592592592</v>
      </c>
    </row>
    <row r="21" spans="1:10" s="10" customFormat="1" ht="15" customHeight="1">
      <c r="A21" s="14">
        <v>17</v>
      </c>
      <c r="B21" s="20" t="s">
        <v>42</v>
      </c>
      <c r="C21" s="20" t="s">
        <v>17</v>
      </c>
      <c r="D21" s="14" t="s">
        <v>142</v>
      </c>
      <c r="E21" s="20"/>
      <c r="F21" s="15">
        <v>0.021342592592592594</v>
      </c>
      <c r="G21" s="15">
        <v>0.021342592592592594</v>
      </c>
      <c r="H21" s="14" t="str">
        <f t="shared" si="0"/>
        <v>4.23/km</v>
      </c>
      <c r="I21" s="15">
        <f t="shared" si="1"/>
        <v>0.004004629629629632</v>
      </c>
      <c r="J21" s="15">
        <f>G21-INDEX($G$5:$G$180,MATCH(D21,$D$5:$D$180,0))</f>
        <v>0.004004629629629632</v>
      </c>
    </row>
    <row r="22" spans="1:10" s="10" customFormat="1" ht="15" customHeight="1">
      <c r="A22" s="14">
        <v>18</v>
      </c>
      <c r="B22" s="20" t="s">
        <v>90</v>
      </c>
      <c r="C22" s="20" t="s">
        <v>91</v>
      </c>
      <c r="D22" s="14" t="s">
        <v>142</v>
      </c>
      <c r="E22" s="20"/>
      <c r="F22" s="15">
        <v>0.02148148148148148</v>
      </c>
      <c r="G22" s="15">
        <v>0.02148148148148148</v>
      </c>
      <c r="H22" s="14" t="str">
        <f t="shared" si="0"/>
        <v>4.25/km</v>
      </c>
      <c r="I22" s="15">
        <f t="shared" si="1"/>
        <v>0.004143518518518519</v>
      </c>
      <c r="J22" s="15">
        <f>G22-INDEX($G$5:$G$180,MATCH(D22,$D$5:$D$180,0))</f>
        <v>0.004143518518518519</v>
      </c>
    </row>
    <row r="23" spans="1:10" s="10" customFormat="1" ht="15" customHeight="1">
      <c r="A23" s="14">
        <v>19</v>
      </c>
      <c r="B23" s="20" t="s">
        <v>69</v>
      </c>
      <c r="C23" s="20" t="s">
        <v>33</v>
      </c>
      <c r="D23" s="14" t="s">
        <v>142</v>
      </c>
      <c r="E23" s="20"/>
      <c r="F23" s="15">
        <v>0.02148148148148148</v>
      </c>
      <c r="G23" s="15">
        <v>0.02148148148148148</v>
      </c>
      <c r="H23" s="14" t="str">
        <f t="shared" si="0"/>
        <v>4.25/km</v>
      </c>
      <c r="I23" s="15">
        <f t="shared" si="1"/>
        <v>0.004143518518518519</v>
      </c>
      <c r="J23" s="15">
        <f>G23-INDEX($G$5:$G$180,MATCH(D23,$D$5:$D$180,0))</f>
        <v>0.004143518518518519</v>
      </c>
    </row>
    <row r="24" spans="1:10" s="10" customFormat="1" ht="15" customHeight="1">
      <c r="A24" s="14">
        <v>20</v>
      </c>
      <c r="B24" s="20" t="s">
        <v>92</v>
      </c>
      <c r="C24" s="20" t="s">
        <v>16</v>
      </c>
      <c r="D24" s="14" t="s">
        <v>142</v>
      </c>
      <c r="E24" s="20"/>
      <c r="F24" s="15">
        <v>0.021504629629629627</v>
      </c>
      <c r="G24" s="15">
        <v>0.021504629629629627</v>
      </c>
      <c r="H24" s="14" t="str">
        <f t="shared" si="0"/>
        <v>4.25/km</v>
      </c>
      <c r="I24" s="15">
        <f t="shared" si="1"/>
        <v>0.004166666666666666</v>
      </c>
      <c r="J24" s="15">
        <f>G24-INDEX($G$5:$G$180,MATCH(D24,$D$5:$D$180,0))</f>
        <v>0.004166666666666666</v>
      </c>
    </row>
    <row r="25" spans="1:10" s="10" customFormat="1" ht="15" customHeight="1">
      <c r="A25" s="14">
        <v>21</v>
      </c>
      <c r="B25" s="20" t="s">
        <v>93</v>
      </c>
      <c r="C25" s="20" t="s">
        <v>55</v>
      </c>
      <c r="D25" s="14" t="s">
        <v>142</v>
      </c>
      <c r="E25" s="20"/>
      <c r="F25" s="15">
        <v>0.02162037037037037</v>
      </c>
      <c r="G25" s="15">
        <v>0.02162037037037037</v>
      </c>
      <c r="H25" s="14" t="str">
        <f t="shared" si="0"/>
        <v>4.27/km</v>
      </c>
      <c r="I25" s="15">
        <f t="shared" si="1"/>
        <v>0.004282407407407408</v>
      </c>
      <c r="J25" s="15">
        <f>G25-INDEX($G$5:$G$180,MATCH(D25,$D$5:$D$180,0))</f>
        <v>0.004282407407407408</v>
      </c>
    </row>
    <row r="26" spans="1:10" s="10" customFormat="1" ht="15" customHeight="1">
      <c r="A26" s="14">
        <v>22</v>
      </c>
      <c r="B26" s="20" t="s">
        <v>94</v>
      </c>
      <c r="C26" s="20" t="s">
        <v>21</v>
      </c>
      <c r="D26" s="14" t="s">
        <v>142</v>
      </c>
      <c r="E26" s="20"/>
      <c r="F26" s="15">
        <v>0.021782407407407407</v>
      </c>
      <c r="G26" s="15">
        <v>0.021782407407407407</v>
      </c>
      <c r="H26" s="14" t="str">
        <f t="shared" si="0"/>
        <v>4.29/km</v>
      </c>
      <c r="I26" s="15">
        <f t="shared" si="1"/>
        <v>0.004444444444444445</v>
      </c>
      <c r="J26" s="15">
        <f>G26-INDEX($G$5:$G$180,MATCH(D26,$D$5:$D$180,0))</f>
        <v>0.004444444444444445</v>
      </c>
    </row>
    <row r="27" spans="1:10" s="10" customFormat="1" ht="15" customHeight="1">
      <c r="A27" s="14">
        <v>23</v>
      </c>
      <c r="B27" s="20" t="s">
        <v>95</v>
      </c>
      <c r="C27" s="20" t="s">
        <v>21</v>
      </c>
      <c r="D27" s="14" t="s">
        <v>142</v>
      </c>
      <c r="E27" s="20"/>
      <c r="F27" s="15">
        <v>0.022048611111111113</v>
      </c>
      <c r="G27" s="15">
        <v>0.022048611111111113</v>
      </c>
      <c r="H27" s="14" t="str">
        <f t="shared" si="0"/>
        <v>4.32/km</v>
      </c>
      <c r="I27" s="15">
        <f t="shared" si="1"/>
        <v>0.004710648148148151</v>
      </c>
      <c r="J27" s="15">
        <f>G27-INDEX($G$5:$G$180,MATCH(D27,$D$5:$D$180,0))</f>
        <v>0.004710648148148151</v>
      </c>
    </row>
    <row r="28" spans="1:10" s="11" customFormat="1" ht="15" customHeight="1">
      <c r="A28" s="14">
        <v>24</v>
      </c>
      <c r="B28" s="20" t="s">
        <v>96</v>
      </c>
      <c r="C28" s="20" t="s">
        <v>16</v>
      </c>
      <c r="D28" s="14" t="s">
        <v>142</v>
      </c>
      <c r="E28" s="20"/>
      <c r="F28" s="15">
        <v>0.022118055555555557</v>
      </c>
      <c r="G28" s="15">
        <v>0.022118055555555557</v>
      </c>
      <c r="H28" s="14" t="str">
        <f t="shared" si="0"/>
        <v>4.33/km</v>
      </c>
      <c r="I28" s="15">
        <f t="shared" si="1"/>
        <v>0.004780092592592596</v>
      </c>
      <c r="J28" s="15">
        <f>G28-INDEX($G$5:$G$180,MATCH(D28,$D$5:$D$180,0))</f>
        <v>0.004780092592592596</v>
      </c>
    </row>
    <row r="29" spans="1:10" ht="15" customHeight="1">
      <c r="A29" s="14">
        <v>25</v>
      </c>
      <c r="B29" s="20" t="s">
        <v>97</v>
      </c>
      <c r="C29" s="20" t="s">
        <v>22</v>
      </c>
      <c r="D29" s="14" t="s">
        <v>142</v>
      </c>
      <c r="E29" s="20"/>
      <c r="F29" s="15">
        <v>0.022129629629629628</v>
      </c>
      <c r="G29" s="15">
        <v>0.022129629629629628</v>
      </c>
      <c r="H29" s="14" t="str">
        <f t="shared" si="0"/>
        <v>4.33/km</v>
      </c>
      <c r="I29" s="15">
        <f t="shared" si="1"/>
        <v>0.004791666666666666</v>
      </c>
      <c r="J29" s="15">
        <f>G29-INDEX($G$5:$G$180,MATCH(D29,$D$5:$D$180,0))</f>
        <v>0.004791666666666666</v>
      </c>
    </row>
    <row r="30" spans="1:10" ht="15" customHeight="1">
      <c r="A30" s="14">
        <v>26</v>
      </c>
      <c r="B30" s="20" t="s">
        <v>98</v>
      </c>
      <c r="C30" s="20" t="s">
        <v>99</v>
      </c>
      <c r="D30" s="14" t="s">
        <v>142</v>
      </c>
      <c r="E30" s="20"/>
      <c r="F30" s="15">
        <v>0.02228009259259259</v>
      </c>
      <c r="G30" s="15">
        <v>0.02228009259259259</v>
      </c>
      <c r="H30" s="14" t="str">
        <f t="shared" si="0"/>
        <v>4.35/km</v>
      </c>
      <c r="I30" s="15">
        <f t="shared" si="1"/>
        <v>0.00494212962962963</v>
      </c>
      <c r="J30" s="15">
        <f>G30-INDEX($G$5:$G$180,MATCH(D30,$D$5:$D$180,0))</f>
        <v>0.00494212962962963</v>
      </c>
    </row>
    <row r="31" spans="1:10" ht="15" customHeight="1">
      <c r="A31" s="14">
        <v>27</v>
      </c>
      <c r="B31" s="20" t="s">
        <v>61</v>
      </c>
      <c r="C31" s="20" t="s">
        <v>45</v>
      </c>
      <c r="D31" s="14" t="s">
        <v>142</v>
      </c>
      <c r="E31" s="20"/>
      <c r="F31" s="15">
        <v>0.022349537037037032</v>
      </c>
      <c r="G31" s="15">
        <v>0.022349537037037032</v>
      </c>
      <c r="H31" s="14" t="str">
        <f t="shared" si="0"/>
        <v>4.36/km</v>
      </c>
      <c r="I31" s="15">
        <f t="shared" si="1"/>
        <v>0.005011574074074071</v>
      </c>
      <c r="J31" s="15">
        <f>G31-INDEX($G$5:$G$180,MATCH(D31,$D$5:$D$180,0))</f>
        <v>0.005011574074074071</v>
      </c>
    </row>
    <row r="32" spans="1:10" ht="15" customHeight="1">
      <c r="A32" s="14">
        <v>28</v>
      </c>
      <c r="B32" s="20" t="s">
        <v>100</v>
      </c>
      <c r="C32" s="20" t="s">
        <v>66</v>
      </c>
      <c r="D32" s="14" t="s">
        <v>142</v>
      </c>
      <c r="E32" s="20"/>
      <c r="F32" s="15">
        <v>0.022881944444444444</v>
      </c>
      <c r="G32" s="15">
        <v>0.022881944444444444</v>
      </c>
      <c r="H32" s="14" t="str">
        <f t="shared" si="0"/>
        <v>4.42/km</v>
      </c>
      <c r="I32" s="15">
        <f t="shared" si="1"/>
        <v>0.005543981481481483</v>
      </c>
      <c r="J32" s="15">
        <f>G32-INDEX($G$5:$G$180,MATCH(D32,$D$5:$D$180,0))</f>
        <v>0.005543981481481483</v>
      </c>
    </row>
    <row r="33" spans="1:10" ht="15" customHeight="1">
      <c r="A33" s="14">
        <v>29</v>
      </c>
      <c r="B33" s="20" t="s">
        <v>101</v>
      </c>
      <c r="C33" s="20" t="s">
        <v>30</v>
      </c>
      <c r="D33" s="14" t="s">
        <v>142</v>
      </c>
      <c r="E33" s="20"/>
      <c r="F33" s="15">
        <v>0.02291666666666667</v>
      </c>
      <c r="G33" s="15">
        <v>0.02291666666666667</v>
      </c>
      <c r="H33" s="14" t="str">
        <f t="shared" si="0"/>
        <v>4.43/km</v>
      </c>
      <c r="I33" s="15">
        <f t="shared" si="1"/>
        <v>0.005578703703703707</v>
      </c>
      <c r="J33" s="15">
        <f>G33-INDEX($G$5:$G$180,MATCH(D33,$D$5:$D$180,0))</f>
        <v>0.005578703703703707</v>
      </c>
    </row>
    <row r="34" spans="1:10" ht="15" customHeight="1">
      <c r="A34" s="14">
        <v>30</v>
      </c>
      <c r="B34" s="20" t="s">
        <v>102</v>
      </c>
      <c r="C34" s="20" t="s">
        <v>25</v>
      </c>
      <c r="D34" s="14" t="s">
        <v>142</v>
      </c>
      <c r="E34" s="20"/>
      <c r="F34" s="15">
        <v>0.023252314814814812</v>
      </c>
      <c r="G34" s="15">
        <v>0.023252314814814812</v>
      </c>
      <c r="H34" s="14" t="str">
        <f t="shared" si="0"/>
        <v>4.47/km</v>
      </c>
      <c r="I34" s="15">
        <f t="shared" si="1"/>
        <v>0.005914351851851851</v>
      </c>
      <c r="J34" s="15">
        <f>G34-INDEX($G$5:$G$180,MATCH(D34,$D$5:$D$180,0))</f>
        <v>0.005914351851851851</v>
      </c>
    </row>
    <row r="35" spans="1:10" ht="15" customHeight="1">
      <c r="A35" s="14">
        <v>31</v>
      </c>
      <c r="B35" s="20" t="s">
        <v>71</v>
      </c>
      <c r="C35" s="20" t="s">
        <v>19</v>
      </c>
      <c r="D35" s="14" t="s">
        <v>142</v>
      </c>
      <c r="E35" s="20"/>
      <c r="F35" s="15">
        <v>0.02326388888888889</v>
      </c>
      <c r="G35" s="15">
        <v>0.02326388888888889</v>
      </c>
      <c r="H35" s="14" t="str">
        <f t="shared" si="0"/>
        <v>4.47/km</v>
      </c>
      <c r="I35" s="15">
        <f t="shared" si="1"/>
        <v>0.005925925925925928</v>
      </c>
      <c r="J35" s="15">
        <f>G35-INDEX($G$5:$G$180,MATCH(D35,$D$5:$D$180,0))</f>
        <v>0.005925925925925928</v>
      </c>
    </row>
    <row r="36" spans="1:10" ht="15" customHeight="1">
      <c r="A36" s="14">
        <v>32</v>
      </c>
      <c r="B36" s="20" t="s">
        <v>103</v>
      </c>
      <c r="C36" s="20" t="s">
        <v>104</v>
      </c>
      <c r="D36" s="14" t="s">
        <v>142</v>
      </c>
      <c r="E36" s="20"/>
      <c r="F36" s="15">
        <v>0.023333333333333334</v>
      </c>
      <c r="G36" s="15">
        <v>0.023333333333333334</v>
      </c>
      <c r="H36" s="14" t="str">
        <f t="shared" si="0"/>
        <v>4.48/km</v>
      </c>
      <c r="I36" s="15">
        <f t="shared" si="1"/>
        <v>0.005995370370370373</v>
      </c>
      <c r="J36" s="15">
        <f>G36-INDEX($G$5:$G$180,MATCH(D36,$D$5:$D$180,0))</f>
        <v>0.005995370370370373</v>
      </c>
    </row>
    <row r="37" spans="1:10" ht="15" customHeight="1">
      <c r="A37" s="14">
        <v>33</v>
      </c>
      <c r="B37" s="20" t="s">
        <v>105</v>
      </c>
      <c r="C37" s="20" t="s">
        <v>49</v>
      </c>
      <c r="D37" s="14" t="s">
        <v>142</v>
      </c>
      <c r="E37" s="20"/>
      <c r="F37" s="15">
        <v>0.02335648148148148</v>
      </c>
      <c r="G37" s="15">
        <v>0.02335648148148148</v>
      </c>
      <c r="H37" s="14" t="str">
        <f t="shared" si="0"/>
        <v>4.48/km</v>
      </c>
      <c r="I37" s="15">
        <f t="shared" si="1"/>
        <v>0.00601851851851852</v>
      </c>
      <c r="J37" s="15">
        <f>G37-INDEX($G$5:$G$180,MATCH(D37,$D$5:$D$180,0))</f>
        <v>0.00601851851851852</v>
      </c>
    </row>
    <row r="38" spans="1:10" ht="15" customHeight="1">
      <c r="A38" s="14">
        <v>34</v>
      </c>
      <c r="B38" s="20" t="s">
        <v>106</v>
      </c>
      <c r="C38" s="20" t="s">
        <v>20</v>
      </c>
      <c r="D38" s="14" t="s">
        <v>142</v>
      </c>
      <c r="E38" s="20"/>
      <c r="F38" s="15">
        <v>0.023472222222222217</v>
      </c>
      <c r="G38" s="15">
        <v>0.023472222222222217</v>
      </c>
      <c r="H38" s="14" t="str">
        <f t="shared" si="0"/>
        <v>4.50/km</v>
      </c>
      <c r="I38" s="15">
        <f t="shared" si="1"/>
        <v>0.006134259259259256</v>
      </c>
      <c r="J38" s="15">
        <f>G38-INDEX($G$5:$G$180,MATCH(D38,$D$5:$D$180,0))</f>
        <v>0.006134259259259256</v>
      </c>
    </row>
    <row r="39" spans="1:10" ht="15" customHeight="1">
      <c r="A39" s="14">
        <v>35</v>
      </c>
      <c r="B39" s="20" t="s">
        <v>64</v>
      </c>
      <c r="C39" s="20" t="s">
        <v>44</v>
      </c>
      <c r="D39" s="14" t="s">
        <v>142</v>
      </c>
      <c r="E39" s="20"/>
      <c r="F39" s="15">
        <v>0.023842592592592596</v>
      </c>
      <c r="G39" s="15">
        <v>0.023842592592592596</v>
      </c>
      <c r="H39" s="14" t="str">
        <f t="shared" si="0"/>
        <v>4.54/km</v>
      </c>
      <c r="I39" s="15">
        <f t="shared" si="1"/>
        <v>0.0065046296296296345</v>
      </c>
      <c r="J39" s="15">
        <f>G39-INDEX($G$5:$G$180,MATCH(D39,$D$5:$D$180,0))</f>
        <v>0.0065046296296296345</v>
      </c>
    </row>
    <row r="40" spans="1:10" ht="15" customHeight="1">
      <c r="A40" s="14">
        <v>36</v>
      </c>
      <c r="B40" s="20" t="s">
        <v>107</v>
      </c>
      <c r="C40" s="20" t="s">
        <v>39</v>
      </c>
      <c r="D40" s="14" t="s">
        <v>142</v>
      </c>
      <c r="E40" s="20"/>
      <c r="F40" s="15">
        <v>0.02390046296296296</v>
      </c>
      <c r="G40" s="15">
        <v>0.02390046296296296</v>
      </c>
      <c r="H40" s="14" t="str">
        <f t="shared" si="0"/>
        <v>4.55/km</v>
      </c>
      <c r="I40" s="15">
        <f t="shared" si="1"/>
        <v>0.006562499999999999</v>
      </c>
      <c r="J40" s="15">
        <f>G40-INDEX($G$5:$G$180,MATCH(D40,$D$5:$D$180,0))</f>
        <v>0.006562499999999999</v>
      </c>
    </row>
    <row r="41" spans="1:10" ht="15" customHeight="1">
      <c r="A41" s="14">
        <v>37</v>
      </c>
      <c r="B41" s="20" t="s">
        <v>108</v>
      </c>
      <c r="C41" s="20" t="s">
        <v>41</v>
      </c>
      <c r="D41" s="14" t="s">
        <v>142</v>
      </c>
      <c r="E41" s="20"/>
      <c r="F41" s="15">
        <v>0.024016203703703706</v>
      </c>
      <c r="G41" s="15">
        <v>0.024016203703703706</v>
      </c>
      <c r="H41" s="14" t="str">
        <f t="shared" si="0"/>
        <v>4.56/km</v>
      </c>
      <c r="I41" s="15">
        <f t="shared" si="1"/>
        <v>0.006678240740740745</v>
      </c>
      <c r="J41" s="15">
        <f>G41-INDEX($G$5:$G$180,MATCH(D41,$D$5:$D$180,0))</f>
        <v>0.006678240740740745</v>
      </c>
    </row>
    <row r="42" spans="1:10" ht="15" customHeight="1">
      <c r="A42" s="14">
        <v>38</v>
      </c>
      <c r="B42" s="20" t="s">
        <v>67</v>
      </c>
      <c r="C42" s="20" t="s">
        <v>28</v>
      </c>
      <c r="D42" s="14" t="s">
        <v>142</v>
      </c>
      <c r="E42" s="20"/>
      <c r="F42" s="15">
        <v>0.024050925925925924</v>
      </c>
      <c r="G42" s="15">
        <v>0.024050925925925924</v>
      </c>
      <c r="H42" s="14" t="str">
        <f t="shared" si="0"/>
        <v>4.57/km</v>
      </c>
      <c r="I42" s="15">
        <f t="shared" si="1"/>
        <v>0.006712962962962962</v>
      </c>
      <c r="J42" s="15">
        <f>G42-INDEX($G$5:$G$180,MATCH(D42,$D$5:$D$180,0))</f>
        <v>0.006712962962962962</v>
      </c>
    </row>
    <row r="43" spans="1:10" ht="15" customHeight="1">
      <c r="A43" s="14">
        <v>39</v>
      </c>
      <c r="B43" s="20" t="s">
        <v>109</v>
      </c>
      <c r="C43" s="20" t="s">
        <v>50</v>
      </c>
      <c r="D43" s="14" t="s">
        <v>142</v>
      </c>
      <c r="E43" s="20"/>
      <c r="F43" s="15">
        <v>0.024305555555555556</v>
      </c>
      <c r="G43" s="15">
        <v>0.024305555555555556</v>
      </c>
      <c r="H43" s="14" t="str">
        <f t="shared" si="0"/>
        <v>5.00/km</v>
      </c>
      <c r="I43" s="15">
        <f t="shared" si="1"/>
        <v>0.006967592592592595</v>
      </c>
      <c r="J43" s="15">
        <f>G43-INDEX($G$5:$G$180,MATCH(D43,$D$5:$D$180,0))</f>
        <v>0.006967592592592595</v>
      </c>
    </row>
    <row r="44" spans="1:10" ht="15" customHeight="1">
      <c r="A44" s="14">
        <v>40</v>
      </c>
      <c r="B44" s="20" t="s">
        <v>110</v>
      </c>
      <c r="C44" s="20" t="s">
        <v>28</v>
      </c>
      <c r="D44" s="14" t="s">
        <v>142</v>
      </c>
      <c r="E44" s="20"/>
      <c r="F44" s="15">
        <v>0.02449074074074074</v>
      </c>
      <c r="G44" s="15">
        <v>0.02449074074074074</v>
      </c>
      <c r="H44" s="14" t="str">
        <f t="shared" si="0"/>
        <v>5.02/km</v>
      </c>
      <c r="I44" s="15">
        <f t="shared" si="1"/>
        <v>0.007152777777777779</v>
      </c>
      <c r="J44" s="15">
        <f>G44-INDEX($G$5:$G$180,MATCH(D44,$D$5:$D$180,0))</f>
        <v>0.007152777777777779</v>
      </c>
    </row>
    <row r="45" spans="1:10" ht="15" customHeight="1">
      <c r="A45" s="14">
        <v>41</v>
      </c>
      <c r="B45" s="20" t="s">
        <v>77</v>
      </c>
      <c r="C45" s="20" t="s">
        <v>35</v>
      </c>
      <c r="D45" s="14" t="s">
        <v>142</v>
      </c>
      <c r="E45" s="20"/>
      <c r="F45" s="15">
        <v>0.024652777777777777</v>
      </c>
      <c r="G45" s="15">
        <v>0.024652777777777777</v>
      </c>
      <c r="H45" s="14" t="str">
        <f t="shared" si="0"/>
        <v>5.04/km</v>
      </c>
      <c r="I45" s="15">
        <f t="shared" si="1"/>
        <v>0.007314814814814816</v>
      </c>
      <c r="J45" s="15">
        <f>G45-INDEX($G$5:$G$180,MATCH(D45,$D$5:$D$180,0))</f>
        <v>0.007314814814814816</v>
      </c>
    </row>
    <row r="46" spans="1:10" ht="15" customHeight="1">
      <c r="A46" s="14">
        <v>42</v>
      </c>
      <c r="B46" s="20" t="s">
        <v>111</v>
      </c>
      <c r="C46" s="20" t="s">
        <v>36</v>
      </c>
      <c r="D46" s="14" t="s">
        <v>142</v>
      </c>
      <c r="E46" s="20"/>
      <c r="F46" s="15">
        <v>0.024756944444444443</v>
      </c>
      <c r="G46" s="15">
        <v>0.024756944444444443</v>
      </c>
      <c r="H46" s="14" t="str">
        <f t="shared" si="0"/>
        <v>5.06/km</v>
      </c>
      <c r="I46" s="15">
        <f t="shared" si="1"/>
        <v>0.007418981481481481</v>
      </c>
      <c r="J46" s="15">
        <f>G46-INDEX($G$5:$G$180,MATCH(D46,$D$5:$D$180,0))</f>
        <v>0.007418981481481481</v>
      </c>
    </row>
    <row r="47" spans="1:10" ht="15" customHeight="1">
      <c r="A47" s="14">
        <v>43</v>
      </c>
      <c r="B47" s="20" t="s">
        <v>112</v>
      </c>
      <c r="C47" s="20" t="s">
        <v>40</v>
      </c>
      <c r="D47" s="14" t="s">
        <v>142</v>
      </c>
      <c r="E47" s="20"/>
      <c r="F47" s="15">
        <v>0.024849537037037035</v>
      </c>
      <c r="G47" s="15">
        <v>0.024849537037037035</v>
      </c>
      <c r="H47" s="14" t="str">
        <f t="shared" si="0"/>
        <v>5.07/km</v>
      </c>
      <c r="I47" s="15">
        <f t="shared" si="1"/>
        <v>0.007511574074074073</v>
      </c>
      <c r="J47" s="15">
        <f>G47-INDEX($G$5:$G$180,MATCH(D47,$D$5:$D$180,0))</f>
        <v>0.007511574074074073</v>
      </c>
    </row>
    <row r="48" spans="1:10" ht="15" customHeight="1">
      <c r="A48" s="14">
        <v>44</v>
      </c>
      <c r="B48" s="20" t="s">
        <v>113</v>
      </c>
      <c r="C48" s="20" t="s">
        <v>52</v>
      </c>
      <c r="D48" s="14" t="s">
        <v>142</v>
      </c>
      <c r="E48" s="20"/>
      <c r="F48" s="15">
        <v>0.0249537037037037</v>
      </c>
      <c r="G48" s="15">
        <v>0.0249537037037037</v>
      </c>
      <c r="H48" s="14" t="str">
        <f t="shared" si="0"/>
        <v>5.08/km</v>
      </c>
      <c r="I48" s="15">
        <f t="shared" si="1"/>
        <v>0.007615740740740739</v>
      </c>
      <c r="J48" s="15">
        <f>G48-INDEX($G$5:$G$180,MATCH(D48,$D$5:$D$180,0))</f>
        <v>0.007615740740740739</v>
      </c>
    </row>
    <row r="49" spans="1:10" ht="15" customHeight="1">
      <c r="A49" s="14">
        <v>45</v>
      </c>
      <c r="B49" s="20" t="s">
        <v>114</v>
      </c>
      <c r="C49" s="20" t="s">
        <v>14</v>
      </c>
      <c r="D49" s="14" t="s">
        <v>142</v>
      </c>
      <c r="E49" s="20"/>
      <c r="F49" s="15">
        <v>0.025034722222222222</v>
      </c>
      <c r="G49" s="15">
        <v>0.025034722222222222</v>
      </c>
      <c r="H49" s="14" t="str">
        <f t="shared" si="0"/>
        <v>5.09/km</v>
      </c>
      <c r="I49" s="15">
        <f t="shared" si="1"/>
        <v>0.007696759259259261</v>
      </c>
      <c r="J49" s="15">
        <f>G49-INDEX($G$5:$G$180,MATCH(D49,$D$5:$D$180,0))</f>
        <v>0.007696759259259261</v>
      </c>
    </row>
    <row r="50" spans="1:10" ht="15" customHeight="1">
      <c r="A50" s="14">
        <v>46</v>
      </c>
      <c r="B50" s="20" t="s">
        <v>115</v>
      </c>
      <c r="C50" s="20" t="s">
        <v>20</v>
      </c>
      <c r="D50" s="14" t="s">
        <v>142</v>
      </c>
      <c r="E50" s="20"/>
      <c r="F50" s="15">
        <v>0.025648148148148146</v>
      </c>
      <c r="G50" s="15">
        <v>0.025648148148148146</v>
      </c>
      <c r="H50" s="14" t="str">
        <f t="shared" si="0"/>
        <v>5.17/km</v>
      </c>
      <c r="I50" s="15">
        <f t="shared" si="1"/>
        <v>0.008310185185185184</v>
      </c>
      <c r="J50" s="15">
        <f>G50-INDEX($G$5:$G$180,MATCH(D50,$D$5:$D$180,0))</f>
        <v>0.008310185185185184</v>
      </c>
    </row>
    <row r="51" spans="1:10" ht="15" customHeight="1">
      <c r="A51" s="14">
        <v>47</v>
      </c>
      <c r="B51" s="20" t="s">
        <v>116</v>
      </c>
      <c r="C51" s="20" t="s">
        <v>32</v>
      </c>
      <c r="D51" s="14" t="s">
        <v>142</v>
      </c>
      <c r="E51" s="20"/>
      <c r="F51" s="15">
        <v>0.025706018518518517</v>
      </c>
      <c r="G51" s="15">
        <v>0.025706018518518517</v>
      </c>
      <c r="H51" s="14" t="str">
        <f t="shared" si="0"/>
        <v>5.17/km</v>
      </c>
      <c r="I51" s="15">
        <f t="shared" si="1"/>
        <v>0.008368055555555556</v>
      </c>
      <c r="J51" s="15">
        <f>G51-INDEX($G$5:$G$180,MATCH(D51,$D$5:$D$180,0))</f>
        <v>0.008368055555555556</v>
      </c>
    </row>
    <row r="52" spans="1:10" ht="15" customHeight="1">
      <c r="A52" s="14">
        <v>48</v>
      </c>
      <c r="B52" s="20" t="s">
        <v>117</v>
      </c>
      <c r="C52" s="20" t="s">
        <v>37</v>
      </c>
      <c r="D52" s="14" t="s">
        <v>142</v>
      </c>
      <c r="E52" s="20"/>
      <c r="F52" s="15">
        <v>0.025879629629629627</v>
      </c>
      <c r="G52" s="15">
        <v>0.025879629629629627</v>
      </c>
      <c r="H52" s="14" t="str">
        <f t="shared" si="0"/>
        <v>5.19/km</v>
      </c>
      <c r="I52" s="15">
        <f t="shared" si="1"/>
        <v>0.008541666666666666</v>
      </c>
      <c r="J52" s="15">
        <f>G52-INDEX($G$5:$G$180,MATCH(D52,$D$5:$D$180,0))</f>
        <v>0.008541666666666666</v>
      </c>
    </row>
    <row r="53" spans="1:10" ht="15" customHeight="1">
      <c r="A53" s="14">
        <v>49</v>
      </c>
      <c r="B53" s="20" t="s">
        <v>118</v>
      </c>
      <c r="C53" s="20" t="s">
        <v>60</v>
      </c>
      <c r="D53" s="14" t="s">
        <v>142</v>
      </c>
      <c r="E53" s="20"/>
      <c r="F53" s="15">
        <v>0.026111111111111113</v>
      </c>
      <c r="G53" s="15">
        <v>0.026111111111111113</v>
      </c>
      <c r="H53" s="14" t="str">
        <f t="shared" si="0"/>
        <v>5.22/km</v>
      </c>
      <c r="I53" s="15">
        <f t="shared" si="1"/>
        <v>0.008773148148148151</v>
      </c>
      <c r="J53" s="15">
        <f>G53-INDEX($G$5:$G$180,MATCH(D53,$D$5:$D$180,0))</f>
        <v>0.008773148148148151</v>
      </c>
    </row>
    <row r="54" spans="1:10" ht="15" customHeight="1">
      <c r="A54" s="14">
        <v>50</v>
      </c>
      <c r="B54" s="20" t="s">
        <v>119</v>
      </c>
      <c r="C54" s="20" t="s">
        <v>48</v>
      </c>
      <c r="D54" s="14" t="s">
        <v>142</v>
      </c>
      <c r="E54" s="20"/>
      <c r="F54" s="15">
        <v>0.02614583333333333</v>
      </c>
      <c r="G54" s="15">
        <v>0.02614583333333333</v>
      </c>
      <c r="H54" s="14" t="str">
        <f t="shared" si="0"/>
        <v>5.23/km</v>
      </c>
      <c r="I54" s="15">
        <f t="shared" si="1"/>
        <v>0.008807870370370369</v>
      </c>
      <c r="J54" s="15">
        <f>G54-INDEX($G$5:$G$180,MATCH(D54,$D$5:$D$180,0))</f>
        <v>0.008807870370370369</v>
      </c>
    </row>
    <row r="55" spans="1:10" ht="15" customHeight="1">
      <c r="A55" s="14">
        <v>51</v>
      </c>
      <c r="B55" s="20" t="s">
        <v>120</v>
      </c>
      <c r="C55" s="20" t="s">
        <v>57</v>
      </c>
      <c r="D55" s="14" t="s">
        <v>142</v>
      </c>
      <c r="E55" s="20"/>
      <c r="F55" s="15">
        <v>0.02619212962962963</v>
      </c>
      <c r="G55" s="15">
        <v>0.02619212962962963</v>
      </c>
      <c r="H55" s="14" t="str">
        <f t="shared" si="0"/>
        <v>5.23/km</v>
      </c>
      <c r="I55" s="15">
        <f t="shared" si="1"/>
        <v>0.00885416666666667</v>
      </c>
      <c r="J55" s="15">
        <f>G55-INDEX($G$5:$G$180,MATCH(D55,$D$5:$D$180,0))</f>
        <v>0.00885416666666667</v>
      </c>
    </row>
    <row r="56" spans="1:10" ht="15" customHeight="1">
      <c r="A56" s="14">
        <v>52</v>
      </c>
      <c r="B56" s="20" t="s">
        <v>121</v>
      </c>
      <c r="C56" s="20" t="s">
        <v>18</v>
      </c>
      <c r="D56" s="14" t="s">
        <v>142</v>
      </c>
      <c r="E56" s="20"/>
      <c r="F56" s="15">
        <v>0.026284722222222223</v>
      </c>
      <c r="G56" s="15">
        <v>0.026284722222222223</v>
      </c>
      <c r="H56" s="14" t="str">
        <f t="shared" si="0"/>
        <v>5.24/km</v>
      </c>
      <c r="I56" s="15">
        <f t="shared" si="1"/>
        <v>0.008946759259259262</v>
      </c>
      <c r="J56" s="15">
        <f>G56-INDEX($G$5:$G$180,MATCH(D56,$D$5:$D$180,0))</f>
        <v>0.008946759259259262</v>
      </c>
    </row>
    <row r="57" spans="1:10" ht="15" customHeight="1">
      <c r="A57" s="14">
        <v>53</v>
      </c>
      <c r="B57" s="20" t="s">
        <v>122</v>
      </c>
      <c r="C57" s="20" t="s">
        <v>45</v>
      </c>
      <c r="D57" s="14" t="s">
        <v>142</v>
      </c>
      <c r="E57" s="20"/>
      <c r="F57" s="15">
        <v>0.026400462962962962</v>
      </c>
      <c r="G57" s="15">
        <v>0.026400462962962962</v>
      </c>
      <c r="H57" s="14" t="str">
        <f t="shared" si="0"/>
        <v>5.26/km</v>
      </c>
      <c r="I57" s="15">
        <f t="shared" si="1"/>
        <v>0.009062500000000001</v>
      </c>
      <c r="J57" s="15">
        <f>G57-INDEX($G$5:$G$180,MATCH(D57,$D$5:$D$180,0))</f>
        <v>0.009062500000000001</v>
      </c>
    </row>
    <row r="58" spans="1:10" ht="15" customHeight="1">
      <c r="A58" s="14">
        <v>54</v>
      </c>
      <c r="B58" s="20" t="s">
        <v>123</v>
      </c>
      <c r="C58" s="20" t="s">
        <v>16</v>
      </c>
      <c r="D58" s="14" t="s">
        <v>142</v>
      </c>
      <c r="E58" s="20"/>
      <c r="F58" s="15">
        <v>0.026689814814814816</v>
      </c>
      <c r="G58" s="15">
        <v>0.026689814814814816</v>
      </c>
      <c r="H58" s="14" t="str">
        <f t="shared" si="0"/>
        <v>5.29/km</v>
      </c>
      <c r="I58" s="15">
        <f t="shared" si="1"/>
        <v>0.009351851851851854</v>
      </c>
      <c r="J58" s="15">
        <f>G58-INDEX($G$5:$G$180,MATCH(D58,$D$5:$D$180,0))</f>
        <v>0.009351851851851854</v>
      </c>
    </row>
    <row r="59" spans="1:10" ht="15" customHeight="1">
      <c r="A59" s="14">
        <v>55</v>
      </c>
      <c r="B59" s="20" t="s">
        <v>124</v>
      </c>
      <c r="C59" s="20" t="s">
        <v>125</v>
      </c>
      <c r="D59" s="14" t="s">
        <v>142</v>
      </c>
      <c r="E59" s="20"/>
      <c r="F59" s="15">
        <v>0.026898148148148147</v>
      </c>
      <c r="G59" s="15">
        <v>0.026898148148148147</v>
      </c>
      <c r="H59" s="14" t="str">
        <f t="shared" si="0"/>
        <v>5.32/km</v>
      </c>
      <c r="I59" s="15">
        <f t="shared" si="1"/>
        <v>0.009560185185185185</v>
      </c>
      <c r="J59" s="15">
        <f>G59-INDEX($G$5:$G$180,MATCH(D59,$D$5:$D$180,0))</f>
        <v>0.009560185185185185</v>
      </c>
    </row>
    <row r="60" spans="1:10" ht="15" customHeight="1">
      <c r="A60" s="14">
        <v>56</v>
      </c>
      <c r="B60" s="20" t="s">
        <v>126</v>
      </c>
      <c r="C60" s="20" t="s">
        <v>11</v>
      </c>
      <c r="D60" s="14" t="s">
        <v>142</v>
      </c>
      <c r="E60" s="20"/>
      <c r="F60" s="15">
        <v>0.026909722222222224</v>
      </c>
      <c r="G60" s="15">
        <v>0.026909722222222224</v>
      </c>
      <c r="H60" s="14" t="str">
        <f t="shared" si="0"/>
        <v>5.32/km</v>
      </c>
      <c r="I60" s="15">
        <f t="shared" si="1"/>
        <v>0.009571759259259262</v>
      </c>
      <c r="J60" s="15">
        <f>G60-INDEX($G$5:$G$180,MATCH(D60,$D$5:$D$180,0))</f>
        <v>0.009571759259259262</v>
      </c>
    </row>
    <row r="61" spans="1:10" ht="15" customHeight="1">
      <c r="A61" s="14">
        <v>57</v>
      </c>
      <c r="B61" s="20" t="s">
        <v>127</v>
      </c>
      <c r="C61" s="20" t="s">
        <v>65</v>
      </c>
      <c r="D61" s="14" t="s">
        <v>142</v>
      </c>
      <c r="E61" s="20"/>
      <c r="F61" s="15">
        <v>0.026921296296296294</v>
      </c>
      <c r="G61" s="15">
        <v>0.026921296296296294</v>
      </c>
      <c r="H61" s="14" t="str">
        <f t="shared" si="0"/>
        <v>5.32/km</v>
      </c>
      <c r="I61" s="15">
        <f t="shared" si="1"/>
        <v>0.009583333333333333</v>
      </c>
      <c r="J61" s="15">
        <f>G61-INDEX($G$5:$G$180,MATCH(D61,$D$5:$D$180,0))</f>
        <v>0.009583333333333333</v>
      </c>
    </row>
    <row r="62" spans="1:10" ht="15" customHeight="1">
      <c r="A62" s="14">
        <v>58</v>
      </c>
      <c r="B62" s="20" t="s">
        <v>56</v>
      </c>
      <c r="C62" s="20" t="s">
        <v>40</v>
      </c>
      <c r="D62" s="14" t="s">
        <v>142</v>
      </c>
      <c r="E62" s="20"/>
      <c r="F62" s="15">
        <v>0.027314814814814816</v>
      </c>
      <c r="G62" s="15">
        <v>0.027314814814814816</v>
      </c>
      <c r="H62" s="14" t="str">
        <f t="shared" si="0"/>
        <v>5.37/km</v>
      </c>
      <c r="I62" s="15">
        <f t="shared" si="1"/>
        <v>0.009976851851851855</v>
      </c>
      <c r="J62" s="15">
        <f>G62-INDEX($G$5:$G$180,MATCH(D62,$D$5:$D$180,0))</f>
        <v>0.009976851851851855</v>
      </c>
    </row>
    <row r="63" spans="1:10" ht="15" customHeight="1">
      <c r="A63" s="14">
        <v>59</v>
      </c>
      <c r="B63" s="20" t="s">
        <v>51</v>
      </c>
      <c r="C63" s="20" t="s">
        <v>14</v>
      </c>
      <c r="D63" s="14" t="s">
        <v>142</v>
      </c>
      <c r="E63" s="20"/>
      <c r="F63" s="15">
        <v>0.027962962962962964</v>
      </c>
      <c r="G63" s="15">
        <v>0.027962962962962964</v>
      </c>
      <c r="H63" s="14" t="str">
        <f t="shared" si="0"/>
        <v>5.45/km</v>
      </c>
      <c r="I63" s="15">
        <f t="shared" si="1"/>
        <v>0.010625000000000002</v>
      </c>
      <c r="J63" s="15">
        <f>G63-INDEX($G$5:$G$180,MATCH(D63,$D$5:$D$180,0))</f>
        <v>0.010625000000000002</v>
      </c>
    </row>
    <row r="64" spans="1:10" ht="15" customHeight="1">
      <c r="A64" s="14">
        <v>60</v>
      </c>
      <c r="B64" s="20" t="s">
        <v>72</v>
      </c>
      <c r="C64" s="20" t="s">
        <v>128</v>
      </c>
      <c r="D64" s="14" t="s">
        <v>142</v>
      </c>
      <c r="E64" s="20"/>
      <c r="F64" s="15">
        <v>0.02802083333333333</v>
      </c>
      <c r="G64" s="15">
        <v>0.02802083333333333</v>
      </c>
      <c r="H64" s="14" t="str">
        <f t="shared" si="0"/>
        <v>5.46/km</v>
      </c>
      <c r="I64" s="15">
        <f t="shared" si="1"/>
        <v>0.01068287037037037</v>
      </c>
      <c r="J64" s="15">
        <f>G64-INDEX($G$5:$G$180,MATCH(D64,$D$5:$D$180,0))</f>
        <v>0.01068287037037037</v>
      </c>
    </row>
    <row r="65" spans="1:10" ht="15" customHeight="1">
      <c r="A65" s="14">
        <v>61</v>
      </c>
      <c r="B65" s="20" t="s">
        <v>54</v>
      </c>
      <c r="C65" s="20" t="s">
        <v>33</v>
      </c>
      <c r="D65" s="14" t="s">
        <v>142</v>
      </c>
      <c r="E65" s="20"/>
      <c r="F65" s="15">
        <v>0.02803240740740741</v>
      </c>
      <c r="G65" s="15">
        <v>0.02803240740740741</v>
      </c>
      <c r="H65" s="14" t="str">
        <f t="shared" si="0"/>
        <v>5.46/km</v>
      </c>
      <c r="I65" s="15">
        <f t="shared" si="1"/>
        <v>0.010694444444444447</v>
      </c>
      <c r="J65" s="15">
        <f>G65-INDEX($G$5:$G$180,MATCH(D65,$D$5:$D$180,0))</f>
        <v>0.010694444444444447</v>
      </c>
    </row>
    <row r="66" spans="1:10" ht="15" customHeight="1">
      <c r="A66" s="14">
        <v>62</v>
      </c>
      <c r="B66" s="20" t="s">
        <v>129</v>
      </c>
      <c r="C66" s="20" t="s">
        <v>12</v>
      </c>
      <c r="D66" s="14" t="s">
        <v>142</v>
      </c>
      <c r="E66" s="20"/>
      <c r="F66" s="15">
        <v>0.028125</v>
      </c>
      <c r="G66" s="15">
        <v>0.028125</v>
      </c>
      <c r="H66" s="14" t="str">
        <f t="shared" si="0"/>
        <v>5.47/km</v>
      </c>
      <c r="I66" s="15">
        <f t="shared" si="1"/>
        <v>0.01078703703703704</v>
      </c>
      <c r="J66" s="15">
        <f>G66-INDEX($G$5:$G$180,MATCH(D66,$D$5:$D$180,0))</f>
        <v>0.01078703703703704</v>
      </c>
    </row>
    <row r="67" spans="1:10" ht="15" customHeight="1">
      <c r="A67" s="14">
        <v>63</v>
      </c>
      <c r="B67" s="20" t="s">
        <v>130</v>
      </c>
      <c r="C67" s="20" t="s">
        <v>28</v>
      </c>
      <c r="D67" s="14" t="s">
        <v>142</v>
      </c>
      <c r="E67" s="20"/>
      <c r="F67" s="15">
        <v>0.02820601851851852</v>
      </c>
      <c r="G67" s="15">
        <v>0.02820601851851852</v>
      </c>
      <c r="H67" s="14" t="str">
        <f t="shared" si="0"/>
        <v>5.48/km</v>
      </c>
      <c r="I67" s="15">
        <f t="shared" si="1"/>
        <v>0.010868055555555558</v>
      </c>
      <c r="J67" s="15">
        <f>G67-INDEX($G$5:$G$180,MATCH(D67,$D$5:$D$180,0))</f>
        <v>0.010868055555555558</v>
      </c>
    </row>
    <row r="68" spans="1:10" ht="15" customHeight="1">
      <c r="A68" s="14">
        <v>64</v>
      </c>
      <c r="B68" s="20" t="s">
        <v>96</v>
      </c>
      <c r="C68" s="20" t="s">
        <v>31</v>
      </c>
      <c r="D68" s="14" t="s">
        <v>142</v>
      </c>
      <c r="E68" s="20"/>
      <c r="F68" s="15">
        <v>0.02829861111111111</v>
      </c>
      <c r="G68" s="15">
        <v>0.02829861111111111</v>
      </c>
      <c r="H68" s="14" t="str">
        <f t="shared" si="0"/>
        <v>5.49/km</v>
      </c>
      <c r="I68" s="15">
        <f aca="true" t="shared" si="2" ref="I68:I79">G68-$G$5</f>
        <v>0.01096064814814815</v>
      </c>
      <c r="J68" s="15">
        <f>G68-INDEX($G$5:$G$180,MATCH(D68,$D$5:$D$180,0))</f>
        <v>0.01096064814814815</v>
      </c>
    </row>
    <row r="69" spans="1:10" ht="15" customHeight="1">
      <c r="A69" s="14">
        <v>65</v>
      </c>
      <c r="B69" s="20" t="s">
        <v>131</v>
      </c>
      <c r="C69" s="20" t="s">
        <v>31</v>
      </c>
      <c r="D69" s="14" t="s">
        <v>142</v>
      </c>
      <c r="E69" s="20"/>
      <c r="F69" s="15">
        <v>0.02866898148148148</v>
      </c>
      <c r="G69" s="15">
        <v>0.02866898148148148</v>
      </c>
      <c r="H69" s="14" t="str">
        <f aca="true" t="shared" si="3" ref="H69:H79">TEXT(INT((HOUR(G69)*3600+MINUTE(G69)*60+SECOND(G69))/$J$3/60),"0")&amp;"."&amp;TEXT(MOD((HOUR(G69)*3600+MINUTE(G69)*60+SECOND(G69))/$J$3,60),"00")&amp;"/km"</f>
        <v>5.54/km</v>
      </c>
      <c r="I69" s="15">
        <f t="shared" si="2"/>
        <v>0.011331018518518518</v>
      </c>
      <c r="J69" s="15">
        <f>G69-INDEX($G$5:$G$180,MATCH(D69,$D$5:$D$180,0))</f>
        <v>0.011331018518518518</v>
      </c>
    </row>
    <row r="70" spans="1:10" ht="15" customHeight="1">
      <c r="A70" s="14">
        <v>66</v>
      </c>
      <c r="B70" s="20" t="s">
        <v>46</v>
      </c>
      <c r="C70" s="20" t="s">
        <v>132</v>
      </c>
      <c r="D70" s="14" t="s">
        <v>142</v>
      </c>
      <c r="E70" s="20"/>
      <c r="F70" s="15">
        <v>0.0290625</v>
      </c>
      <c r="G70" s="15">
        <v>0.0290625</v>
      </c>
      <c r="H70" s="14" t="str">
        <f t="shared" si="3"/>
        <v>5.59/km</v>
      </c>
      <c r="I70" s="15">
        <f t="shared" si="2"/>
        <v>0.01172453703703704</v>
      </c>
      <c r="J70" s="15">
        <f>G70-INDEX($G$5:$G$180,MATCH(D70,$D$5:$D$180,0))</f>
        <v>0.01172453703703704</v>
      </c>
    </row>
    <row r="71" spans="1:10" ht="15" customHeight="1">
      <c r="A71" s="14">
        <v>67</v>
      </c>
      <c r="B71" s="20" t="s">
        <v>23</v>
      </c>
      <c r="C71" s="20" t="s">
        <v>68</v>
      </c>
      <c r="D71" s="14" t="s">
        <v>142</v>
      </c>
      <c r="E71" s="20"/>
      <c r="F71" s="15">
        <v>0.029155092592592594</v>
      </c>
      <c r="G71" s="15">
        <v>0.029155092592592594</v>
      </c>
      <c r="H71" s="14" t="str">
        <f t="shared" si="3"/>
        <v>5.60/km</v>
      </c>
      <c r="I71" s="15">
        <f t="shared" si="2"/>
        <v>0.011817129629629632</v>
      </c>
      <c r="J71" s="15">
        <f>G71-INDEX($G$5:$G$180,MATCH(D71,$D$5:$D$180,0))</f>
        <v>0.011817129629629632</v>
      </c>
    </row>
    <row r="72" spans="1:10" ht="15" customHeight="1">
      <c r="A72" s="14">
        <v>68</v>
      </c>
      <c r="B72" s="20" t="s">
        <v>133</v>
      </c>
      <c r="C72" s="20" t="s">
        <v>134</v>
      </c>
      <c r="D72" s="14" t="s">
        <v>142</v>
      </c>
      <c r="E72" s="20"/>
      <c r="F72" s="15">
        <v>0.030428240740740742</v>
      </c>
      <c r="G72" s="15">
        <v>0.030428240740740742</v>
      </c>
      <c r="H72" s="14" t="str">
        <f t="shared" si="3"/>
        <v>6.16/km</v>
      </c>
      <c r="I72" s="15">
        <f t="shared" si="2"/>
        <v>0.01309027777777778</v>
      </c>
      <c r="J72" s="15">
        <f>G72-INDEX($G$5:$G$180,MATCH(D72,$D$5:$D$180,0))</f>
        <v>0.01309027777777778</v>
      </c>
    </row>
    <row r="73" spans="1:10" ht="15" customHeight="1">
      <c r="A73" s="14">
        <v>69</v>
      </c>
      <c r="B73" s="20" t="s">
        <v>58</v>
      </c>
      <c r="C73" s="20" t="s">
        <v>26</v>
      </c>
      <c r="D73" s="14" t="s">
        <v>142</v>
      </c>
      <c r="E73" s="20"/>
      <c r="F73" s="15">
        <v>0.03128472222222222</v>
      </c>
      <c r="G73" s="15">
        <v>0.03128472222222222</v>
      </c>
      <c r="H73" s="14" t="str">
        <f t="shared" si="3"/>
        <v>6.26/km</v>
      </c>
      <c r="I73" s="15">
        <f t="shared" si="2"/>
        <v>0.01394675925925926</v>
      </c>
      <c r="J73" s="15">
        <f>G73-INDEX($G$5:$G$180,MATCH(D73,$D$5:$D$180,0))</f>
        <v>0.01394675925925926</v>
      </c>
    </row>
    <row r="74" spans="1:10" ht="15" customHeight="1">
      <c r="A74" s="14">
        <v>70</v>
      </c>
      <c r="B74" s="20" t="s">
        <v>47</v>
      </c>
      <c r="C74" s="20" t="s">
        <v>53</v>
      </c>
      <c r="D74" s="14" t="s">
        <v>142</v>
      </c>
      <c r="E74" s="20"/>
      <c r="F74" s="15">
        <v>0.03131944444444445</v>
      </c>
      <c r="G74" s="15">
        <v>0.03131944444444445</v>
      </c>
      <c r="H74" s="14" t="str">
        <f t="shared" si="3"/>
        <v>6.27/km</v>
      </c>
      <c r="I74" s="15">
        <f t="shared" si="2"/>
        <v>0.013981481481481487</v>
      </c>
      <c r="J74" s="15">
        <f>G74-INDEX($G$5:$G$180,MATCH(D74,$D$5:$D$180,0))</f>
        <v>0.013981481481481487</v>
      </c>
    </row>
    <row r="75" spans="1:10" ht="15" customHeight="1">
      <c r="A75" s="14">
        <v>71</v>
      </c>
      <c r="B75" s="20" t="s">
        <v>135</v>
      </c>
      <c r="C75" s="20" t="s">
        <v>136</v>
      </c>
      <c r="D75" s="14" t="s">
        <v>142</v>
      </c>
      <c r="E75" s="20"/>
      <c r="F75" s="15">
        <v>0.031655092592592596</v>
      </c>
      <c r="G75" s="15">
        <v>0.031655092592592596</v>
      </c>
      <c r="H75" s="14" t="str">
        <f t="shared" si="3"/>
        <v>6.31/km</v>
      </c>
      <c r="I75" s="15">
        <f t="shared" si="2"/>
        <v>0.014317129629629635</v>
      </c>
      <c r="J75" s="15">
        <f>G75-INDEX($G$5:$G$180,MATCH(D75,$D$5:$D$180,0))</f>
        <v>0.014317129629629635</v>
      </c>
    </row>
    <row r="76" spans="1:10" ht="15" customHeight="1">
      <c r="A76" s="14">
        <v>72</v>
      </c>
      <c r="B76" s="20" t="s">
        <v>137</v>
      </c>
      <c r="C76" s="20" t="s">
        <v>35</v>
      </c>
      <c r="D76" s="14" t="s">
        <v>142</v>
      </c>
      <c r="E76" s="20"/>
      <c r="F76" s="15">
        <v>0.03172453703703703</v>
      </c>
      <c r="G76" s="15">
        <v>0.03172453703703703</v>
      </c>
      <c r="H76" s="14" t="str">
        <f t="shared" si="3"/>
        <v>6.32/km</v>
      </c>
      <c r="I76" s="15">
        <f t="shared" si="2"/>
        <v>0.014386574074074069</v>
      </c>
      <c r="J76" s="15">
        <f>G76-INDEX($G$5:$G$180,MATCH(D76,$D$5:$D$180,0))</f>
        <v>0.014386574074074069</v>
      </c>
    </row>
    <row r="77" spans="1:10" ht="15" customHeight="1">
      <c r="A77" s="14">
        <v>73</v>
      </c>
      <c r="B77" s="20" t="s">
        <v>138</v>
      </c>
      <c r="C77" s="20" t="s">
        <v>34</v>
      </c>
      <c r="D77" s="14" t="s">
        <v>142</v>
      </c>
      <c r="E77" s="20"/>
      <c r="F77" s="15">
        <v>0.032962962962962965</v>
      </c>
      <c r="G77" s="15">
        <v>0.032962962962962965</v>
      </c>
      <c r="H77" s="14" t="str">
        <f t="shared" si="3"/>
        <v>6.47/km</v>
      </c>
      <c r="I77" s="15">
        <f t="shared" si="2"/>
        <v>0.015625000000000003</v>
      </c>
      <c r="J77" s="15">
        <f>G77-INDEX($G$5:$G$180,MATCH(D77,$D$5:$D$180,0))</f>
        <v>0.015625000000000003</v>
      </c>
    </row>
    <row r="78" spans="1:10" ht="15" customHeight="1">
      <c r="A78" s="14">
        <v>74</v>
      </c>
      <c r="B78" s="20" t="s">
        <v>139</v>
      </c>
      <c r="C78" s="20" t="s">
        <v>140</v>
      </c>
      <c r="D78" s="14" t="s">
        <v>142</v>
      </c>
      <c r="E78" s="20"/>
      <c r="F78" s="15">
        <v>0.03357638888888889</v>
      </c>
      <c r="G78" s="15">
        <v>0.03357638888888889</v>
      </c>
      <c r="H78" s="14" t="str">
        <f t="shared" si="3"/>
        <v>6.54/km</v>
      </c>
      <c r="I78" s="15">
        <f t="shared" si="2"/>
        <v>0.01623842592592593</v>
      </c>
      <c r="J78" s="15">
        <f>G78-INDEX($G$5:$G$180,MATCH(D78,$D$5:$D$180,0))</f>
        <v>0.01623842592592593</v>
      </c>
    </row>
    <row r="79" spans="1:10" ht="15" customHeight="1">
      <c r="A79" s="18">
        <v>75</v>
      </c>
      <c r="B79" s="21" t="s">
        <v>141</v>
      </c>
      <c r="C79" s="21" t="s">
        <v>70</v>
      </c>
      <c r="D79" s="18" t="s">
        <v>142</v>
      </c>
      <c r="E79" s="21"/>
      <c r="F79" s="17">
        <v>0.034722222222222224</v>
      </c>
      <c r="G79" s="17">
        <v>0.034722222222222224</v>
      </c>
      <c r="H79" s="18" t="str">
        <f t="shared" si="3"/>
        <v>7.09/km</v>
      </c>
      <c r="I79" s="17">
        <f t="shared" si="2"/>
        <v>0.017384259259259262</v>
      </c>
      <c r="J79" s="17">
        <f>G79-INDEX($G$5:$G$180,MATCH(D79,$D$5:$D$180,0))</f>
        <v>0.017384259259259262</v>
      </c>
    </row>
  </sheetData>
  <sheetProtection/>
  <autoFilter ref="A4:J7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1" sqref="B4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6" t="str">
        <f>Individuale!A1</f>
        <v>Corrintorno</v>
      </c>
      <c r="B1" s="27"/>
      <c r="C1" s="28"/>
    </row>
    <row r="2" spans="1:3" ht="24" customHeight="1">
      <c r="A2" s="23" t="str">
        <f>Individuale!A2</f>
        <v>3ª edizione </v>
      </c>
      <c r="B2" s="23"/>
      <c r="C2" s="23"/>
    </row>
    <row r="3" spans="1:3" ht="24" customHeight="1">
      <c r="A3" s="25" t="str">
        <f>Individuale!A3</f>
        <v>Roma (RM) Italia - Domenica 25/05/2014</v>
      </c>
      <c r="B3" s="25"/>
      <c r="C3" s="2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9">
        <v>1</v>
      </c>
      <c r="B5" s="30"/>
      <c r="C5" s="31">
        <v>75</v>
      </c>
    </row>
    <row r="6" ht="12.75">
      <c r="C6" s="2">
        <f>SUM(C5:C5)</f>
        <v>75</v>
      </c>
    </row>
  </sheetData>
  <sheetProtection/>
  <autoFilter ref="A4:C5">
    <sortState ref="A5:C6">
      <sortCondition descending="1" sortBy="value" ref="C5:C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2014-05-28T14:39:48Z</dcterms:modified>
  <cp:category/>
  <cp:version/>
  <cp:contentType/>
  <cp:contentStatus/>
</cp:coreProperties>
</file>