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'Individuale'!$A$4:$I$160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<sst xmlns="http://schemas.openxmlformats.org/spreadsheetml/2006/main" count="666" uniqueCount="303">
  <si>
    <t>Iscritti</t>
  </si>
  <si>
    <t>QUINZI</t>
  </si>
  <si>
    <t>MARCONI</t>
  </si>
  <si>
    <t>CIPOLLINI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</si>
  <si>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</si>
  <si>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</si>
  <si>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</si>
  <si>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</si>
  <si>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</si>
  <si>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</si>
  <si>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</si>
  <si>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</si>
  <si>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</si>
  <si>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</si>
  <si>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</si>
  <si>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</si>
  <si>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SIMONE</t>
  </si>
  <si>
    <t>VITTORIO</t>
  </si>
  <si>
    <t>FABIO</t>
  </si>
  <si>
    <t>FABRIZIO</t>
  </si>
  <si>
    <t>ANDREA</t>
  </si>
  <si>
    <t>RICCARDO</t>
  </si>
  <si>
    <t>ALESSANDRO</t>
  </si>
  <si>
    <t>CARLO</t>
  </si>
  <si>
    <t>MARCO</t>
  </si>
  <si>
    <t>ANGELO</t>
  </si>
  <si>
    <t>FRANCESCO</t>
  </si>
  <si>
    <t>STEFANO</t>
  </si>
  <si>
    <t>MAURO</t>
  </si>
  <si>
    <t>ROBERTO</t>
  </si>
  <si>
    <t>BRUNO</t>
  </si>
  <si>
    <t>MASSIMO</t>
  </si>
  <si>
    <t>MAURIZIO</t>
  </si>
  <si>
    <t>MARIO</t>
  </si>
  <si>
    <t>MASSIMILIANO</t>
  </si>
  <si>
    <t>DANIELE</t>
  </si>
  <si>
    <t>RAFFAELE</t>
  </si>
  <si>
    <t>PAOLO</t>
  </si>
  <si>
    <t>MICHELE</t>
  </si>
  <si>
    <t>LUIGI</t>
  </si>
  <si>
    <t>GIOVANNI</t>
  </si>
  <si>
    <t>GINO</t>
  </si>
  <si>
    <t>ANTONIO</t>
  </si>
  <si>
    <t>GIANNI</t>
  </si>
  <si>
    <t>LEONARDO</t>
  </si>
  <si>
    <t>CHRISTIAN</t>
  </si>
  <si>
    <t>GABRIELE</t>
  </si>
  <si>
    <t>LAURA</t>
  </si>
  <si>
    <t>WALTER</t>
  </si>
  <si>
    <t>GUIDI</t>
  </si>
  <si>
    <t>GIANFRANCO</t>
  </si>
  <si>
    <t>CLAUDIA</t>
  </si>
  <si>
    <t>DAVID</t>
  </si>
  <si>
    <t>BARBARA</t>
  </si>
  <si>
    <t>DOMENICO</t>
  </si>
  <si>
    <t>PATRIZIO</t>
  </si>
  <si>
    <t>FALASCA ZAMPONI</t>
  </si>
  <si>
    <t>ASS M</t>
  </si>
  <si>
    <t>ATL. RECANATI</t>
  </si>
  <si>
    <t>VINCENZO</t>
  </si>
  <si>
    <t>M18-34</t>
  </si>
  <si>
    <t>MANCINI</t>
  </si>
  <si>
    <t>MM35</t>
  </si>
  <si>
    <t>MEZZOFONDO CLUB ASCOLI</t>
  </si>
  <si>
    <t>MM40</t>
  </si>
  <si>
    <t>G.P. AVIS SPINETOLI PAGLIARE</t>
  </si>
  <si>
    <t>VAGNONI</t>
  </si>
  <si>
    <t>GEREMINO</t>
  </si>
  <si>
    <t>MM45</t>
  </si>
  <si>
    <t>PICHINELLI</t>
  </si>
  <si>
    <t>CORNACCHIA</t>
  </si>
  <si>
    <t>NUOVA POD. CENTOBUCHI</t>
  </si>
  <si>
    <t>SANTINI</t>
  </si>
  <si>
    <t>PACIONI</t>
  </si>
  <si>
    <t>AVIS ASCOLI MARATHON</t>
  </si>
  <si>
    <t>ION</t>
  </si>
  <si>
    <t>ANGHEL</t>
  </si>
  <si>
    <t>ATL. AVIS S.BENEDETTO DEL TR.</t>
  </si>
  <si>
    <t>D'ANGELO</t>
  </si>
  <si>
    <t>A.P.D. ECOLOGICA 'G'</t>
  </si>
  <si>
    <t>PROIETTI</t>
  </si>
  <si>
    <t>FILIPPONI</t>
  </si>
  <si>
    <t>MM50</t>
  </si>
  <si>
    <t>POL. PORTO 85</t>
  </si>
  <si>
    <t>MARCELLA</t>
  </si>
  <si>
    <t>ASS F</t>
  </si>
  <si>
    <t>ALBERTINI</t>
  </si>
  <si>
    <t>OREFICE</t>
  </si>
  <si>
    <t>MENGARELLI</t>
  </si>
  <si>
    <t>ASD RUNNERS SAN NICOLO'</t>
  </si>
  <si>
    <t>MM60</t>
  </si>
  <si>
    <t>GRUPPO POD. AMATORI TERAMO SSD</t>
  </si>
  <si>
    <t>EZIO</t>
  </si>
  <si>
    <t>VITOLLA</t>
  </si>
  <si>
    <t>A.POD. VALTENNA</t>
  </si>
  <si>
    <t>GIMINIANI</t>
  </si>
  <si>
    <t>ATL. POTENZA PICENA</t>
  </si>
  <si>
    <t>BOSCARO</t>
  </si>
  <si>
    <t>SERGIO</t>
  </si>
  <si>
    <t>SCARANO</t>
  </si>
  <si>
    <t>LUZI</t>
  </si>
  <si>
    <t>BERNARDINI</t>
  </si>
  <si>
    <t>BENEDETTO</t>
  </si>
  <si>
    <t>CAROSI</t>
  </si>
  <si>
    <t>ASD POD. NEW CASTLE CAST. VOM.</t>
  </si>
  <si>
    <t>ASA ASCOLI PICENO</t>
  </si>
  <si>
    <t>ALBERTO</t>
  </si>
  <si>
    <t>A.S. COMODO SPORT</t>
  </si>
  <si>
    <t>MM55</t>
  </si>
  <si>
    <t>ALESSI</t>
  </si>
  <si>
    <t>MARINUCCI</t>
  </si>
  <si>
    <t>CAPOFERRI</t>
  </si>
  <si>
    <t>PASQUALINO</t>
  </si>
  <si>
    <t>SANDRO</t>
  </si>
  <si>
    <t>SACRIPANTI</t>
  </si>
  <si>
    <t>ATTILIO</t>
  </si>
  <si>
    <t>TOMASSINI</t>
  </si>
  <si>
    <t>SCATTU</t>
  </si>
  <si>
    <t>GIAN FRANCO</t>
  </si>
  <si>
    <t>LUCIANI</t>
  </si>
  <si>
    <t>PASQUALE</t>
  </si>
  <si>
    <t>MONALDI</t>
  </si>
  <si>
    <t>ERMINDO</t>
  </si>
  <si>
    <t>DE ANGELIS</t>
  </si>
  <si>
    <t>KATIA</t>
  </si>
  <si>
    <t>MF40</t>
  </si>
  <si>
    <t>SILENZII</t>
  </si>
  <si>
    <t>ASD RUNNERS CHIETI</t>
  </si>
  <si>
    <t>COCCIA</t>
  </si>
  <si>
    <t>MARINA VALERIA</t>
  </si>
  <si>
    <t>MF35</t>
  </si>
  <si>
    <t>MAROZZI</t>
  </si>
  <si>
    <t>MOZZONI</t>
  </si>
  <si>
    <t>PIERPAOLO</t>
  </si>
  <si>
    <t>VALLORANI</t>
  </si>
  <si>
    <t>DI GREGORIO</t>
  </si>
  <si>
    <t>PIETRO</t>
  </si>
  <si>
    <t>F18-34</t>
  </si>
  <si>
    <t>FIORAVANTI</t>
  </si>
  <si>
    <t>LUBERTO</t>
  </si>
  <si>
    <t>GAGLIARDI</t>
  </si>
  <si>
    <t>COSENZA</t>
  </si>
  <si>
    <t>MAZZOCCHI</t>
  </si>
  <si>
    <t>SEGHETTI</t>
  </si>
  <si>
    <t>FALGIANI</t>
  </si>
  <si>
    <t>MARIA RITA</t>
  </si>
  <si>
    <t>MF45</t>
  </si>
  <si>
    <t>TIRABASSI</t>
  </si>
  <si>
    <t>DI ALTOBRANDO</t>
  </si>
  <si>
    <t>DI RUGGIERO</t>
  </si>
  <si>
    <t>DANILO</t>
  </si>
  <si>
    <t>ALBANESI</t>
  </si>
  <si>
    <t>GRUPPO PODISTICO AVIS VAL VIBR</t>
  </si>
  <si>
    <t>LORETINO</t>
  </si>
  <si>
    <t>REGNICOLI</t>
  </si>
  <si>
    <t>LIBERI</t>
  </si>
  <si>
    <t>ILIO</t>
  </si>
  <si>
    <t>BOVARA</t>
  </si>
  <si>
    <t>SANTONI</t>
  </si>
  <si>
    <t>ALESSANDRA</t>
  </si>
  <si>
    <t>AMABILI</t>
  </si>
  <si>
    <t>MARINI</t>
  </si>
  <si>
    <t>VITTORIANO</t>
  </si>
  <si>
    <t>GIANGROSSI</t>
  </si>
  <si>
    <t>TONINO</t>
  </si>
  <si>
    <t>MORGANTI</t>
  </si>
  <si>
    <t>ASD LIDO DELLE ROSE ROSETO</t>
  </si>
  <si>
    <t>VESPERINI</t>
  </si>
  <si>
    <t>DI LUDOVICO</t>
  </si>
  <si>
    <t>PACENTE</t>
  </si>
  <si>
    <t>ORTIZ</t>
  </si>
  <si>
    <t>FERNANDO CLAUDIO</t>
  </si>
  <si>
    <t>TASSONI</t>
  </si>
  <si>
    <t>PEDICELLI</t>
  </si>
  <si>
    <t>CAPECCI</t>
  </si>
  <si>
    <t>GAMMIERI</t>
  </si>
  <si>
    <t>ETTORE</t>
  </si>
  <si>
    <t>MF50</t>
  </si>
  <si>
    <t>VALENTI</t>
  </si>
  <si>
    <t>SCARAMUCCI</t>
  </si>
  <si>
    <t>DEBORA</t>
  </si>
  <si>
    <t>GIAMPIERO</t>
  </si>
  <si>
    <t>ORSOLINI</t>
  </si>
  <si>
    <t>SONIA</t>
  </si>
  <si>
    <t>ANELLI</t>
  </si>
  <si>
    <t>CAPONE</t>
  </si>
  <si>
    <t>DI OTTAVIO</t>
  </si>
  <si>
    <t>ROSATI</t>
  </si>
  <si>
    <t>FAZZINI</t>
  </si>
  <si>
    <t>CLORINDO</t>
  </si>
  <si>
    <t>MM65</t>
  </si>
  <si>
    <t>MARCHETTI</t>
  </si>
  <si>
    <t>CAIONI</t>
  </si>
  <si>
    <t>DI SALVATORE</t>
  </si>
  <si>
    <t>ERNESTO</t>
  </si>
  <si>
    <t>PEROZZI</t>
  </si>
  <si>
    <t>EMIDIO</t>
  </si>
  <si>
    <t>CIAFALONI</t>
  </si>
  <si>
    <t>ANNA</t>
  </si>
  <si>
    <t>MANOLA</t>
  </si>
  <si>
    <t>LABRICCIOSA</t>
  </si>
  <si>
    <t>SCIOCCHETTI</t>
  </si>
  <si>
    <t>VENTIDIO</t>
  </si>
  <si>
    <t>POMPEI</t>
  </si>
  <si>
    <t>MARINO</t>
  </si>
  <si>
    <t>TRAINI</t>
  </si>
  <si>
    <t>ALMONTI</t>
  </si>
  <si>
    <t>CALVARESI</t>
  </si>
  <si>
    <t>MARI</t>
  </si>
  <si>
    <t>GIANCARLO</t>
  </si>
  <si>
    <t>BASTIANI</t>
  </si>
  <si>
    <t>ROSSANA</t>
  </si>
  <si>
    <t>MAOLONI</t>
  </si>
  <si>
    <t>GABRIELLA</t>
  </si>
  <si>
    <t>PATRIZIA</t>
  </si>
  <si>
    <t>IDA</t>
  </si>
  <si>
    <t>APOSTOLI</t>
  </si>
  <si>
    <t>MF55</t>
  </si>
  <si>
    <t>CANORI</t>
  </si>
  <si>
    <t>ROAD RUNNERS CLUB MILANO</t>
  </si>
  <si>
    <t>DI LORENZO</t>
  </si>
  <si>
    <t>URSULA</t>
  </si>
  <si>
    <t>LATTANZI</t>
  </si>
  <si>
    <t>NINO</t>
  </si>
  <si>
    <t>URBANI</t>
  </si>
  <si>
    <t>MANRICO</t>
  </si>
  <si>
    <t>GASPARI</t>
  </si>
  <si>
    <t>MARISA</t>
  </si>
  <si>
    <t>GIGLI</t>
  </si>
  <si>
    <t>SILVIA</t>
  </si>
  <si>
    <t>GIGLIARELLI</t>
  </si>
  <si>
    <t>PETRELLI</t>
  </si>
  <si>
    <t>GIUSEPPINA</t>
  </si>
  <si>
    <t>VALLESE</t>
  </si>
  <si>
    <t>PELLICCIARI</t>
  </si>
  <si>
    <t>MARIA LUISA</t>
  </si>
  <si>
    <t>ESPOSITO</t>
  </si>
  <si>
    <t>CARMELA</t>
  </si>
  <si>
    <t>ANTONINO</t>
  </si>
  <si>
    <t>TRIPI</t>
  </si>
  <si>
    <t>NAZZARENO</t>
  </si>
  <si>
    <t>CAPONI</t>
  </si>
  <si>
    <t>CARDOSI</t>
  </si>
  <si>
    <t>CARLO TULLIO</t>
  </si>
  <si>
    <t>PISTONESI</t>
  </si>
  <si>
    <t>CONSORTI</t>
  </si>
  <si>
    <t>ATL. MONTURANESE</t>
  </si>
  <si>
    <t>FARES</t>
  </si>
  <si>
    <t>ASD US ACLI MARATHON</t>
  </si>
  <si>
    <t>CECCARELLI</t>
  </si>
  <si>
    <t>MASCITTI</t>
  </si>
  <si>
    <t>RITA</t>
  </si>
  <si>
    <t>BENGASI</t>
  </si>
  <si>
    <t>CAGGIANO</t>
  </si>
  <si>
    <t>SERAFINO</t>
  </si>
  <si>
    <t>CARRIERI</t>
  </si>
  <si>
    <t>CATALDO</t>
  </si>
  <si>
    <t>MARINARO</t>
  </si>
  <si>
    <t>BORRINO</t>
  </si>
  <si>
    <t>DI MAIO</t>
  </si>
  <si>
    <t>ANNIBALI</t>
  </si>
  <si>
    <t>PULCINI</t>
  </si>
  <si>
    <t>CELLINI</t>
  </si>
  <si>
    <t>VENTIMIGLIA</t>
  </si>
  <si>
    <t>TARQUINI</t>
  </si>
  <si>
    <t>LOREDANA</t>
  </si>
  <si>
    <t>DE CESARI</t>
  </si>
  <si>
    <t>BERI</t>
  </si>
  <si>
    <t>KOVACOVA</t>
  </si>
  <si>
    <t>MARTA</t>
  </si>
  <si>
    <t>CAMILLI</t>
  </si>
  <si>
    <t>CERASI</t>
  </si>
  <si>
    <t>IANNETTI</t>
  </si>
  <si>
    <t>BELLAGAMBA</t>
  </si>
  <si>
    <t>ISOPI</t>
  </si>
  <si>
    <t>SPINOZZI</t>
  </si>
  <si>
    <t>BERNARDO</t>
  </si>
  <si>
    <t>BADA</t>
  </si>
  <si>
    <t>PODISTI FRENTANI</t>
  </si>
  <si>
    <t>DE BONA</t>
  </si>
  <si>
    <t>CAPECE</t>
  </si>
  <si>
    <t>GENNARO</t>
  </si>
  <si>
    <t>MONTANILE</t>
  </si>
  <si>
    <t>PACCHIOLI</t>
  </si>
  <si>
    <t>LELI</t>
  </si>
  <si>
    <t>FEDERICA</t>
  </si>
  <si>
    <t>CORNICE</t>
  </si>
  <si>
    <t>EZIA</t>
  </si>
  <si>
    <t>DI CARLO</t>
  </si>
  <si>
    <t>TERESA</t>
  </si>
  <si>
    <t>MF60+</t>
  </si>
  <si>
    <t>KLIMASH</t>
  </si>
  <si>
    <t>LYUBOV</t>
  </si>
  <si>
    <t>MARCHEI</t>
  </si>
  <si>
    <t>DOMIZI</t>
  </si>
  <si>
    <t>ATL. AVIS MACERATA</t>
  </si>
  <si>
    <t>CANDELLORI</t>
  </si>
  <si>
    <t>SERAFINA</t>
  </si>
  <si>
    <t>MM70+</t>
  </si>
  <si>
    <t>Dal Torrione alla Fortezza</t>
  </si>
  <si>
    <t>San Benedetto (AP) Italia - Domenica 29/07/2012</t>
  </si>
  <si>
    <t>6ª edizione</t>
  </si>
  <si>
    <t>-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</si>
</sst>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21" fontId="7" fillId="0" borderId="3" xfId="0" applyNumberFormat="1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21" fontId="7" fillId="0" borderId="5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0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1" t="s">
        <v>299</v>
      </c>
      <c r="B1" s="21"/>
      <c r="C1" s="21"/>
      <c r="D1" s="21"/>
      <c r="E1" s="21"/>
      <c r="F1" s="21"/>
      <c r="G1" s="21"/>
      <c r="H1" s="21"/>
      <c r="I1" s="21"/>
    </row>
    <row r="2" spans="1:9" ht="24" customHeight="1">
      <c r="A2" s="22" t="s">
        <v>301</v>
      </c>
      <c r="B2" s="22"/>
      <c r="C2" s="22"/>
      <c r="D2" s="22"/>
      <c r="E2" s="22"/>
      <c r="F2" s="22"/>
      <c r="G2" s="22"/>
      <c r="H2" s="22"/>
      <c r="I2" s="22"/>
    </row>
    <row r="3" spans="1:9" ht="24" customHeight="1">
      <c r="A3" s="23" t="s">
        <v>300</v>
      </c>
      <c r="B3" s="23"/>
      <c r="C3" s="23"/>
      <c r="D3" s="23"/>
      <c r="E3" s="23"/>
      <c r="F3" s="23"/>
      <c r="G3" s="23"/>
      <c r="H3" s="3" t="s">
        <v>4</v>
      </c>
      <c r="I3" s="4">
        <v>7.5</v>
      </c>
    </row>
    <row r="4" spans="1:9" ht="37.5" customHeight="1">
      <c r="A4" s="5" t="s">
        <v>5</v>
      </c>
      <c r="B4" s="6" t="s">
        <v>6</v>
      </c>
      <c r="C4" s="7" t="s">
        <v>7</v>
      </c>
      <c r="D4" s="7" t="s">
        <v>8</v>
      </c>
      <c r="E4" s="8" t="s">
        <v>9</v>
      </c>
      <c r="F4" s="7" t="s">
        <v>10</v>
      </c>
      <c r="G4" s="7" t="s">
        <v>11</v>
      </c>
      <c r="H4" s="9" t="s">
        <v>12</v>
      </c>
      <c r="I4" s="9" t="s">
        <v>13</v>
      </c>
    </row>
    <row r="5" spans="1:9" s="12" customFormat="1" ht="15" customHeight="1">
      <c r="A5" s="10">
        <v>1</v>
      </c>
      <c r="B5" s="26" t="s">
        <v>56</v>
      </c>
      <c r="C5" s="26" t="s">
        <v>20</v>
      </c>
      <c r="D5" s="29" t="s">
        <v>57</v>
      </c>
      <c r="E5" s="26" t="s">
        <v>58</v>
      </c>
      <c r="F5" s="32">
        <v>0.02136574074074074</v>
      </c>
      <c r="G5" s="10" t="str">
        <f aca="true" t="shared" si="0" ref="G5:G68">TEXT(INT((HOUR(F5)*3600+MINUTE(F5)*60+SECOND(F5))/$I$3/60),"0")&amp;"."&amp;TEXT(MOD((HOUR(F5)*3600+MINUTE(F5)*60+SECOND(F5))/$I$3,60),"00")&amp;"/km"</f>
        <v>4.06/km</v>
      </c>
      <c r="H5" s="11">
        <f aca="true" t="shared" si="1" ref="H5:H68">F5-$F$5</f>
        <v>0</v>
      </c>
      <c r="I5" s="11">
        <f>F5-INDEX($F$5:$F$36,MATCH(D5,$D$5:$D$36,0))</f>
        <v>0</v>
      </c>
    </row>
    <row r="6" spans="1:9" s="12" customFormat="1" ht="15" customHeight="1">
      <c r="A6" s="13">
        <v>2</v>
      </c>
      <c r="B6" s="27" t="s">
        <v>3</v>
      </c>
      <c r="C6" s="27" t="s">
        <v>240</v>
      </c>
      <c r="D6" s="30" t="s">
        <v>57</v>
      </c>
      <c r="E6" s="27" t="s">
        <v>74</v>
      </c>
      <c r="F6" s="33">
        <v>0.021597222222222223</v>
      </c>
      <c r="G6" s="13" t="str">
        <f t="shared" si="0"/>
        <v>4.09/km</v>
      </c>
      <c r="H6" s="14">
        <f t="shared" si="1"/>
        <v>0.00023148148148148182</v>
      </c>
      <c r="I6" s="14">
        <f>F6-INDEX($F$5:$F$160,MATCH(D6,$D$5:$D$160,0))</f>
        <v>0.00023148148148148182</v>
      </c>
    </row>
    <row r="7" spans="1:9" s="12" customFormat="1" ht="15" customHeight="1">
      <c r="A7" s="13">
        <v>3</v>
      </c>
      <c r="B7" s="27" t="s">
        <v>72</v>
      </c>
      <c r="C7" s="27" t="s">
        <v>27</v>
      </c>
      <c r="D7" s="30" t="s">
        <v>57</v>
      </c>
      <c r="E7" s="27" t="s">
        <v>63</v>
      </c>
      <c r="F7" s="33">
        <v>0.021863425925925925</v>
      </c>
      <c r="G7" s="13" t="str">
        <f t="shared" si="0"/>
        <v>4.12/km</v>
      </c>
      <c r="H7" s="14">
        <f t="shared" si="1"/>
        <v>0.0004976851851851843</v>
      </c>
      <c r="I7" s="14">
        <f>F7-INDEX($F$5:$F$160,MATCH(D7,$D$5:$D$160,0))</f>
        <v>0.0004976851851851843</v>
      </c>
    </row>
    <row r="8" spans="1:9" s="12" customFormat="1" ht="15" customHeight="1">
      <c r="A8" s="13">
        <v>4</v>
      </c>
      <c r="B8" s="27" t="s">
        <v>70</v>
      </c>
      <c r="C8" s="27" t="s">
        <v>25</v>
      </c>
      <c r="D8" s="30" t="s">
        <v>60</v>
      </c>
      <c r="E8" s="27" t="s">
        <v>71</v>
      </c>
      <c r="F8" s="33">
        <v>0.022291666666666668</v>
      </c>
      <c r="G8" s="13" t="str">
        <f t="shared" si="0"/>
        <v>4.17/km</v>
      </c>
      <c r="H8" s="14">
        <f t="shared" si="1"/>
        <v>0.0009259259259259273</v>
      </c>
      <c r="I8" s="14">
        <f>F8-INDEX($F$5:$F$160,MATCH(D8,$D$5:$D$160,0))</f>
        <v>0</v>
      </c>
    </row>
    <row r="9" spans="1:9" s="12" customFormat="1" ht="15" customHeight="1">
      <c r="A9" s="13">
        <v>5</v>
      </c>
      <c r="B9" s="27" t="s">
        <v>69</v>
      </c>
      <c r="C9" s="27" t="s">
        <v>18</v>
      </c>
      <c r="D9" s="30" t="s">
        <v>62</v>
      </c>
      <c r="E9" s="27" t="s">
        <v>65</v>
      </c>
      <c r="F9" s="33">
        <v>0.022314814814814815</v>
      </c>
      <c r="G9" s="13" t="str">
        <f t="shared" si="0"/>
        <v>4.17/km</v>
      </c>
      <c r="H9" s="14">
        <f t="shared" si="1"/>
        <v>0.0009490740740740744</v>
      </c>
      <c r="I9" s="14">
        <f>F9-INDEX($F$5:$F$160,MATCH(D9,$D$5:$D$160,0))</f>
        <v>0</v>
      </c>
    </row>
    <row r="10" spans="1:9" s="12" customFormat="1" ht="15" customHeight="1">
      <c r="A10" s="13">
        <v>6</v>
      </c>
      <c r="B10" s="27" t="s">
        <v>241</v>
      </c>
      <c r="C10" s="27" t="s">
        <v>42</v>
      </c>
      <c r="D10" s="30" t="s">
        <v>60</v>
      </c>
      <c r="E10" s="27" t="s">
        <v>65</v>
      </c>
      <c r="F10" s="33">
        <v>0.022372685185185186</v>
      </c>
      <c r="G10" s="13" t="str">
        <f t="shared" si="0"/>
        <v>4.18/km</v>
      </c>
      <c r="H10" s="14">
        <f t="shared" si="1"/>
        <v>0.0010069444444444457</v>
      </c>
      <c r="I10" s="14">
        <f>F10-INDEX($F$5:$F$160,MATCH(D10,$D$5:$D$160,0))</f>
        <v>8.101851851851846E-05</v>
      </c>
    </row>
    <row r="11" spans="1:9" s="12" customFormat="1" ht="15" customHeight="1">
      <c r="A11" s="13">
        <v>7</v>
      </c>
      <c r="B11" s="27" t="s">
        <v>61</v>
      </c>
      <c r="C11" s="27" t="s">
        <v>59</v>
      </c>
      <c r="D11" s="30" t="s">
        <v>62</v>
      </c>
      <c r="E11" s="27" t="s">
        <v>63</v>
      </c>
      <c r="F11" s="33">
        <v>0.02262731481481482</v>
      </c>
      <c r="G11" s="13" t="str">
        <f t="shared" si="0"/>
        <v>4.21/km</v>
      </c>
      <c r="H11" s="14">
        <f t="shared" si="1"/>
        <v>0.0012615740740740782</v>
      </c>
      <c r="I11" s="14">
        <f>F11-INDEX($F$5:$F$160,MATCH(D11,$D$5:$D$160,0))</f>
        <v>0.00031250000000000375</v>
      </c>
    </row>
    <row r="12" spans="1:9" s="12" customFormat="1" ht="15" customHeight="1">
      <c r="A12" s="13">
        <v>8</v>
      </c>
      <c r="B12" s="27" t="s">
        <v>242</v>
      </c>
      <c r="C12" s="27" t="s">
        <v>243</v>
      </c>
      <c r="D12" s="30" t="s">
        <v>64</v>
      </c>
      <c r="E12" s="27" t="s">
        <v>105</v>
      </c>
      <c r="F12" s="33">
        <v>0.022662037037037036</v>
      </c>
      <c r="G12" s="13" t="str">
        <f t="shared" si="0"/>
        <v>4.21/km</v>
      </c>
      <c r="H12" s="14">
        <f t="shared" si="1"/>
        <v>0.0012962962962962954</v>
      </c>
      <c r="I12" s="14">
        <f>F12-INDEX($F$5:$F$160,MATCH(D12,$D$5:$D$160,0))</f>
        <v>0</v>
      </c>
    </row>
    <row r="13" spans="1:9" s="12" customFormat="1" ht="15" customHeight="1">
      <c r="A13" s="13">
        <v>9</v>
      </c>
      <c r="B13" s="27" t="s">
        <v>244</v>
      </c>
      <c r="C13" s="27" t="s">
        <v>42</v>
      </c>
      <c r="D13" s="30" t="s">
        <v>62</v>
      </c>
      <c r="E13" s="27" t="s">
        <v>77</v>
      </c>
      <c r="F13" s="33">
        <v>0.022789351851851852</v>
      </c>
      <c r="G13" s="13" t="str">
        <f t="shared" si="0"/>
        <v>4.23/km</v>
      </c>
      <c r="H13" s="14">
        <f t="shared" si="1"/>
        <v>0.0014236111111111116</v>
      </c>
      <c r="I13" s="14">
        <f>F13-INDEX($F$5:$F$160,MATCH(D13,$D$5:$D$160,0))</f>
        <v>0.0004745370370370372</v>
      </c>
    </row>
    <row r="14" spans="1:9" s="12" customFormat="1" ht="15" customHeight="1">
      <c r="A14" s="13">
        <v>10</v>
      </c>
      <c r="B14" s="27" t="s">
        <v>93</v>
      </c>
      <c r="C14" s="27" t="s">
        <v>26</v>
      </c>
      <c r="D14" s="30" t="s">
        <v>82</v>
      </c>
      <c r="E14" s="27" t="s">
        <v>94</v>
      </c>
      <c r="F14" s="33">
        <v>0.02287037037037037</v>
      </c>
      <c r="G14" s="13" t="str">
        <f t="shared" si="0"/>
        <v>4.23/km</v>
      </c>
      <c r="H14" s="14">
        <f t="shared" si="1"/>
        <v>0.00150462962962963</v>
      </c>
      <c r="I14" s="14">
        <f>F14-INDEX($F$5:$F$160,MATCH(D14,$D$5:$D$160,0))</f>
        <v>0</v>
      </c>
    </row>
    <row r="15" spans="1:9" s="12" customFormat="1" ht="15" customHeight="1">
      <c r="A15" s="13">
        <v>11</v>
      </c>
      <c r="B15" s="27" t="s">
        <v>81</v>
      </c>
      <c r="C15" s="27" t="s">
        <v>32</v>
      </c>
      <c r="D15" s="30" t="s">
        <v>82</v>
      </c>
      <c r="E15" s="27" t="s">
        <v>71</v>
      </c>
      <c r="F15" s="33">
        <v>0.02289351851851852</v>
      </c>
      <c r="G15" s="13" t="str">
        <f t="shared" si="0"/>
        <v>4.24/km</v>
      </c>
      <c r="H15" s="14">
        <f t="shared" si="1"/>
        <v>0.0015277777777777807</v>
      </c>
      <c r="I15" s="14">
        <f>F15-INDEX($F$5:$F$160,MATCH(D15,$D$5:$D$160,0))</f>
        <v>2.314814814815061E-05</v>
      </c>
    </row>
    <row r="16" spans="1:9" s="12" customFormat="1" ht="15" customHeight="1">
      <c r="A16" s="13">
        <v>12</v>
      </c>
      <c r="B16" s="27" t="s">
        <v>66</v>
      </c>
      <c r="C16" s="27" t="s">
        <v>20</v>
      </c>
      <c r="D16" s="30" t="s">
        <v>60</v>
      </c>
      <c r="E16" s="27" t="s">
        <v>63</v>
      </c>
      <c r="F16" s="33">
        <v>0.022951388888888886</v>
      </c>
      <c r="G16" s="13" t="str">
        <f t="shared" si="0"/>
        <v>4.24/km</v>
      </c>
      <c r="H16" s="14">
        <f t="shared" si="1"/>
        <v>0.001585648148148145</v>
      </c>
      <c r="I16" s="14">
        <f>F16-INDEX($F$5:$F$160,MATCH(D16,$D$5:$D$160,0))</f>
        <v>0.0006597222222222178</v>
      </c>
    </row>
    <row r="17" spans="1:9" s="12" customFormat="1" ht="15" customHeight="1">
      <c r="A17" s="13">
        <v>13</v>
      </c>
      <c r="B17" s="27" t="s">
        <v>245</v>
      </c>
      <c r="C17" s="27" t="s">
        <v>31</v>
      </c>
      <c r="D17" s="30" t="s">
        <v>64</v>
      </c>
      <c r="E17" s="27" t="s">
        <v>77</v>
      </c>
      <c r="F17" s="33">
        <v>0.023009259259259257</v>
      </c>
      <c r="G17" s="13" t="str">
        <f t="shared" si="0"/>
        <v>4.25/km</v>
      </c>
      <c r="H17" s="14">
        <f t="shared" si="1"/>
        <v>0.0016435185185185164</v>
      </c>
      <c r="I17" s="14">
        <f>F17-INDEX($F$5:$F$160,MATCH(D17,$D$5:$D$160,0))</f>
        <v>0.000347222222222221</v>
      </c>
    </row>
    <row r="18" spans="1:9" s="12" customFormat="1" ht="15" customHeight="1">
      <c r="A18" s="13">
        <v>14</v>
      </c>
      <c r="B18" s="27" t="s">
        <v>86</v>
      </c>
      <c r="C18" s="27" t="s">
        <v>27</v>
      </c>
      <c r="D18" s="30" t="s">
        <v>68</v>
      </c>
      <c r="E18" s="27" t="s">
        <v>63</v>
      </c>
      <c r="F18" s="33">
        <v>0.023125</v>
      </c>
      <c r="G18" s="13" t="str">
        <f t="shared" si="0"/>
        <v>4.26/km</v>
      </c>
      <c r="H18" s="14">
        <f t="shared" si="1"/>
        <v>0.001759259259259259</v>
      </c>
      <c r="I18" s="14">
        <f>F18-INDEX($F$5:$F$160,MATCH(D18,$D$5:$D$160,0))</f>
        <v>0</v>
      </c>
    </row>
    <row r="19" spans="1:9" s="12" customFormat="1" ht="15" customHeight="1">
      <c r="A19" s="13">
        <v>15</v>
      </c>
      <c r="B19" s="27" t="s">
        <v>1</v>
      </c>
      <c r="C19" s="27" t="s">
        <v>67</v>
      </c>
      <c r="D19" s="30" t="s">
        <v>68</v>
      </c>
      <c r="E19" s="27" t="s">
        <v>63</v>
      </c>
      <c r="F19" s="33">
        <v>0.02337962962962963</v>
      </c>
      <c r="G19" s="13" t="str">
        <f t="shared" si="0"/>
        <v>4.29/km</v>
      </c>
      <c r="H19" s="14">
        <f t="shared" si="1"/>
        <v>0.002013888888888888</v>
      </c>
      <c r="I19" s="14">
        <f>F19-INDEX($F$5:$F$160,MATCH(D19,$D$5:$D$160,0))</f>
        <v>0.00025462962962962896</v>
      </c>
    </row>
    <row r="20" spans="1:9" s="12" customFormat="1" ht="15" customHeight="1">
      <c r="A20" s="13">
        <v>16</v>
      </c>
      <c r="B20" s="27" t="s">
        <v>73</v>
      </c>
      <c r="C20" s="27" t="s">
        <v>133</v>
      </c>
      <c r="D20" s="30" t="s">
        <v>60</v>
      </c>
      <c r="E20" s="27" t="s">
        <v>246</v>
      </c>
      <c r="F20" s="33">
        <v>0.02344907407407407</v>
      </c>
      <c r="G20" s="13" t="str">
        <f t="shared" si="0"/>
        <v>4.30/km</v>
      </c>
      <c r="H20" s="14">
        <f t="shared" si="1"/>
        <v>0.0020833333333333294</v>
      </c>
      <c r="I20" s="14">
        <f>F20-INDEX($F$5:$F$160,MATCH(D20,$D$5:$D$160,0))</f>
        <v>0.0011574074074074021</v>
      </c>
    </row>
    <row r="21" spans="1:9" s="12" customFormat="1" ht="15" customHeight="1">
      <c r="A21" s="13">
        <v>17</v>
      </c>
      <c r="B21" s="27" t="s">
        <v>247</v>
      </c>
      <c r="C21" s="27" t="s">
        <v>30</v>
      </c>
      <c r="D21" s="30" t="s">
        <v>82</v>
      </c>
      <c r="E21" s="27" t="s">
        <v>77</v>
      </c>
      <c r="F21" s="33">
        <v>0.023506944444444445</v>
      </c>
      <c r="G21" s="13" t="str">
        <f t="shared" si="0"/>
        <v>4.31/km</v>
      </c>
      <c r="H21" s="14">
        <f t="shared" si="1"/>
        <v>0.002141203703703704</v>
      </c>
      <c r="I21" s="14">
        <f>F21-INDEX($F$5:$F$160,MATCH(D21,$D$5:$D$160,0))</f>
        <v>0.0006365740740740741</v>
      </c>
    </row>
    <row r="22" spans="1:9" s="12" customFormat="1" ht="15" customHeight="1">
      <c r="A22" s="13">
        <v>18</v>
      </c>
      <c r="B22" s="27" t="s">
        <v>73</v>
      </c>
      <c r="C22" s="27" t="s">
        <v>25</v>
      </c>
      <c r="D22" s="30" t="s">
        <v>68</v>
      </c>
      <c r="E22" s="27" t="s">
        <v>74</v>
      </c>
      <c r="F22" s="33">
        <v>0.023506944444444445</v>
      </c>
      <c r="G22" s="13" t="str">
        <f t="shared" si="0"/>
        <v>4.31/km</v>
      </c>
      <c r="H22" s="14">
        <f t="shared" si="1"/>
        <v>0.002141203703703704</v>
      </c>
      <c r="I22" s="14">
        <f>F22-INDEX($F$5:$F$160,MATCH(D22,$D$5:$D$160,0))</f>
        <v>0.00038194444444444517</v>
      </c>
    </row>
    <row r="23" spans="1:9" s="12" customFormat="1" ht="15" customHeight="1">
      <c r="A23" s="13">
        <v>19</v>
      </c>
      <c r="B23" s="27" t="s">
        <v>87</v>
      </c>
      <c r="C23" s="27" t="s">
        <v>38</v>
      </c>
      <c r="D23" s="30" t="s">
        <v>68</v>
      </c>
      <c r="E23" s="27" t="s">
        <v>77</v>
      </c>
      <c r="F23" s="33">
        <v>0.023668981481481485</v>
      </c>
      <c r="G23" s="13" t="str">
        <f t="shared" si="0"/>
        <v>4.33/km</v>
      </c>
      <c r="H23" s="14">
        <f t="shared" si="1"/>
        <v>0.0023032407407407446</v>
      </c>
      <c r="I23" s="14">
        <f>F23-INDEX($F$5:$F$160,MATCH(D23,$D$5:$D$160,0))</f>
        <v>0.0005439814814814856</v>
      </c>
    </row>
    <row r="24" spans="1:9" s="12" customFormat="1" ht="15" customHeight="1">
      <c r="A24" s="13">
        <v>20</v>
      </c>
      <c r="B24" s="27" t="s">
        <v>95</v>
      </c>
      <c r="C24" s="27" t="s">
        <v>21</v>
      </c>
      <c r="D24" s="30" t="s">
        <v>62</v>
      </c>
      <c r="E24" s="27" t="s">
        <v>96</v>
      </c>
      <c r="F24" s="33">
        <v>0.02398148148148148</v>
      </c>
      <c r="G24" s="13" t="str">
        <f t="shared" si="0"/>
        <v>4.36/km</v>
      </c>
      <c r="H24" s="14">
        <f t="shared" si="1"/>
        <v>0.002615740740740738</v>
      </c>
      <c r="I24" s="14">
        <f>F24-INDEX($F$5:$F$160,MATCH(D24,$D$5:$D$160,0))</f>
        <v>0.0016666666666666635</v>
      </c>
    </row>
    <row r="25" spans="1:9" s="12" customFormat="1" ht="15" customHeight="1">
      <c r="A25" s="13">
        <v>21</v>
      </c>
      <c r="B25" s="27" t="s">
        <v>2</v>
      </c>
      <c r="C25" s="27" t="s">
        <v>20</v>
      </c>
      <c r="D25" s="30" t="s">
        <v>62</v>
      </c>
      <c r="E25" s="27" t="s">
        <v>77</v>
      </c>
      <c r="F25" s="33">
        <v>0.024085648148148148</v>
      </c>
      <c r="G25" s="13" t="str">
        <f t="shared" si="0"/>
        <v>4.37/km</v>
      </c>
      <c r="H25" s="14">
        <f t="shared" si="1"/>
        <v>0.002719907407407407</v>
      </c>
      <c r="I25" s="14">
        <f>F25-INDEX($F$5:$F$160,MATCH(D25,$D$5:$D$160,0))</f>
        <v>0.0017708333333333326</v>
      </c>
    </row>
    <row r="26" spans="1:9" s="12" customFormat="1" ht="15" customHeight="1">
      <c r="A26" s="13">
        <v>22</v>
      </c>
      <c r="B26" s="27" t="s">
        <v>97</v>
      </c>
      <c r="C26" s="27" t="s">
        <v>98</v>
      </c>
      <c r="D26" s="30" t="s">
        <v>82</v>
      </c>
      <c r="E26" s="27" t="s">
        <v>79</v>
      </c>
      <c r="F26" s="33">
        <v>0.0241087962962963</v>
      </c>
      <c r="G26" s="13" t="str">
        <f t="shared" si="0"/>
        <v>4.38/km</v>
      </c>
      <c r="H26" s="14">
        <f t="shared" si="1"/>
        <v>0.0027430555555555576</v>
      </c>
      <c r="I26" s="14">
        <f>F26-INDEX($F$5:$F$160,MATCH(D26,$D$5:$D$160,0))</f>
        <v>0.0012384259259259275</v>
      </c>
    </row>
    <row r="27" spans="1:9" s="12" customFormat="1" ht="15" customHeight="1">
      <c r="A27" s="13">
        <v>23</v>
      </c>
      <c r="B27" s="27" t="s">
        <v>110</v>
      </c>
      <c r="C27" s="27" t="s">
        <v>39</v>
      </c>
      <c r="D27" s="30" t="s">
        <v>60</v>
      </c>
      <c r="E27" s="27" t="s">
        <v>248</v>
      </c>
      <c r="F27" s="33">
        <v>0.02424768518518518</v>
      </c>
      <c r="G27" s="13" t="str">
        <f t="shared" si="0"/>
        <v>4.39/km</v>
      </c>
      <c r="H27" s="14">
        <f t="shared" si="1"/>
        <v>0.0028819444444444405</v>
      </c>
      <c r="I27" s="14">
        <f>F27-INDEX($F$5:$F$160,MATCH(D27,$D$5:$D$160,0))</f>
        <v>0.001956018518518513</v>
      </c>
    </row>
    <row r="28" spans="1:9" s="15" customFormat="1" ht="15" customHeight="1">
      <c r="A28" s="13">
        <v>24</v>
      </c>
      <c r="B28" s="27" t="s">
        <v>119</v>
      </c>
      <c r="C28" s="27" t="s">
        <v>120</v>
      </c>
      <c r="D28" s="30" t="s">
        <v>90</v>
      </c>
      <c r="E28" s="27" t="s">
        <v>77</v>
      </c>
      <c r="F28" s="33">
        <v>0.024293981481481482</v>
      </c>
      <c r="G28" s="13" t="str">
        <f t="shared" si="0"/>
        <v>4.40/km</v>
      </c>
      <c r="H28" s="14">
        <f t="shared" si="1"/>
        <v>0.0029282407407407417</v>
      </c>
      <c r="I28" s="14">
        <f>F28-INDEX($F$5:$F$160,MATCH(D28,$D$5:$D$160,0))</f>
        <v>0</v>
      </c>
    </row>
    <row r="29" spans="1:9" ht="15" customHeight="1">
      <c r="A29" s="13">
        <v>25</v>
      </c>
      <c r="B29" s="27" t="s">
        <v>138</v>
      </c>
      <c r="C29" s="27" t="s">
        <v>50</v>
      </c>
      <c r="D29" s="30" t="s">
        <v>68</v>
      </c>
      <c r="E29" s="27" t="s">
        <v>63</v>
      </c>
      <c r="F29" s="33">
        <v>0.024328703703703703</v>
      </c>
      <c r="G29" s="13" t="str">
        <f t="shared" si="0"/>
        <v>4.40/km</v>
      </c>
      <c r="H29" s="14">
        <f t="shared" si="1"/>
        <v>0.0029629629629629624</v>
      </c>
      <c r="I29" s="14">
        <f>F29-INDEX($F$5:$F$160,MATCH(D29,$D$5:$D$160,0))</f>
        <v>0.0012037037037037034</v>
      </c>
    </row>
    <row r="30" spans="1:9" ht="15" customHeight="1">
      <c r="A30" s="13">
        <v>26</v>
      </c>
      <c r="B30" s="27" t="s">
        <v>114</v>
      </c>
      <c r="C30" s="27" t="s">
        <v>115</v>
      </c>
      <c r="D30" s="30" t="s">
        <v>64</v>
      </c>
      <c r="E30" s="27" t="s">
        <v>74</v>
      </c>
      <c r="F30" s="33">
        <v>0.024363425925925927</v>
      </c>
      <c r="G30" s="13" t="str">
        <f t="shared" si="0"/>
        <v>4.41/km</v>
      </c>
      <c r="H30" s="14">
        <f t="shared" si="1"/>
        <v>0.0029976851851851866</v>
      </c>
      <c r="I30" s="14">
        <f>F30-INDEX($F$5:$F$160,MATCH(D30,$D$5:$D$160,0))</f>
        <v>0.0017013888888888912</v>
      </c>
    </row>
    <row r="31" spans="1:9" ht="15" customHeight="1">
      <c r="A31" s="13">
        <v>27</v>
      </c>
      <c r="B31" s="27" t="s">
        <v>76</v>
      </c>
      <c r="C31" s="27" t="s">
        <v>75</v>
      </c>
      <c r="D31" s="30" t="s">
        <v>60</v>
      </c>
      <c r="E31" s="27" t="s">
        <v>77</v>
      </c>
      <c r="F31" s="33">
        <v>0.024444444444444446</v>
      </c>
      <c r="G31" s="13" t="str">
        <f t="shared" si="0"/>
        <v>4.42/km</v>
      </c>
      <c r="H31" s="14">
        <f t="shared" si="1"/>
        <v>0.003078703703703705</v>
      </c>
      <c r="I31" s="14">
        <f>F31-INDEX($F$5:$F$160,MATCH(D31,$D$5:$D$160,0))</f>
        <v>0.0021527777777777778</v>
      </c>
    </row>
    <row r="32" spans="1:9" ht="15" customHeight="1">
      <c r="A32" s="13">
        <v>28</v>
      </c>
      <c r="B32" s="27" t="s">
        <v>109</v>
      </c>
      <c r="C32" s="27" t="s">
        <v>20</v>
      </c>
      <c r="D32" s="30" t="s">
        <v>62</v>
      </c>
      <c r="E32" s="27" t="s">
        <v>65</v>
      </c>
      <c r="F32" s="33">
        <v>0.02449074074074074</v>
      </c>
      <c r="G32" s="13" t="str">
        <f t="shared" si="0"/>
        <v>4.42/km</v>
      </c>
      <c r="H32" s="14">
        <f t="shared" si="1"/>
        <v>0.0031249999999999993</v>
      </c>
      <c r="I32" s="14">
        <f>F32-INDEX($F$5:$F$160,MATCH(D32,$D$5:$D$160,0))</f>
        <v>0.002175925925925925</v>
      </c>
    </row>
    <row r="33" spans="1:9" ht="15" customHeight="1">
      <c r="A33" s="13">
        <v>29</v>
      </c>
      <c r="B33" s="27" t="s">
        <v>101</v>
      </c>
      <c r="C33" s="27" t="s">
        <v>102</v>
      </c>
      <c r="D33" s="30" t="s">
        <v>68</v>
      </c>
      <c r="E33" s="27" t="s">
        <v>77</v>
      </c>
      <c r="F33" s="33">
        <v>0.024571759259259262</v>
      </c>
      <c r="G33" s="13" t="str">
        <f t="shared" si="0"/>
        <v>4.43/km</v>
      </c>
      <c r="H33" s="14">
        <f t="shared" si="1"/>
        <v>0.0032060185185185212</v>
      </c>
      <c r="I33" s="14">
        <f>F33-INDEX($F$5:$F$160,MATCH(D33,$D$5:$D$160,0))</f>
        <v>0.0014467592592592622</v>
      </c>
    </row>
    <row r="34" spans="1:9" ht="15" customHeight="1">
      <c r="A34" s="13">
        <v>30</v>
      </c>
      <c r="B34" s="27" t="s">
        <v>110</v>
      </c>
      <c r="C34" s="27" t="s">
        <v>32</v>
      </c>
      <c r="D34" s="30" t="s">
        <v>68</v>
      </c>
      <c r="E34" s="27" t="s">
        <v>96</v>
      </c>
      <c r="F34" s="33">
        <v>0.02459490740740741</v>
      </c>
      <c r="G34" s="13" t="str">
        <f t="shared" si="0"/>
        <v>4.43/km</v>
      </c>
      <c r="H34" s="14">
        <f t="shared" si="1"/>
        <v>0.0032291666666666684</v>
      </c>
      <c r="I34" s="14">
        <f>F34-INDEX($F$5:$F$160,MATCH(D34,$D$5:$D$160,0))</f>
        <v>0.0014699074074074094</v>
      </c>
    </row>
    <row r="35" spans="1:9" ht="15" customHeight="1">
      <c r="A35" s="13">
        <v>31</v>
      </c>
      <c r="B35" s="27" t="s">
        <v>111</v>
      </c>
      <c r="C35" s="27" t="s">
        <v>112</v>
      </c>
      <c r="D35" s="30" t="s">
        <v>82</v>
      </c>
      <c r="E35" s="27" t="s">
        <v>65</v>
      </c>
      <c r="F35" s="33">
        <v>0.024652777777777777</v>
      </c>
      <c r="G35" s="13" t="str">
        <f t="shared" si="0"/>
        <v>4.44/km</v>
      </c>
      <c r="H35" s="14">
        <f t="shared" si="1"/>
        <v>0.0032870370370370362</v>
      </c>
      <c r="I35" s="14">
        <f>F35-INDEX($F$5:$F$160,MATCH(D35,$D$5:$D$160,0))</f>
        <v>0.0017824074074074062</v>
      </c>
    </row>
    <row r="36" spans="1:9" ht="15" customHeight="1">
      <c r="A36" s="13">
        <v>32</v>
      </c>
      <c r="B36" s="27" t="s">
        <v>88</v>
      </c>
      <c r="C36" s="27" t="s">
        <v>27</v>
      </c>
      <c r="D36" s="30" t="s">
        <v>62</v>
      </c>
      <c r="E36" s="27" t="s">
        <v>89</v>
      </c>
      <c r="F36" s="33">
        <v>0.024710648148148148</v>
      </c>
      <c r="G36" s="13" t="str">
        <f t="shared" si="0"/>
        <v>4.45/km</v>
      </c>
      <c r="H36" s="14">
        <f t="shared" si="1"/>
        <v>0.0033449074074074076</v>
      </c>
      <c r="I36" s="14">
        <f>F36-INDEX($F$5:$F$160,MATCH(D36,$D$5:$D$160,0))</f>
        <v>0.002395833333333333</v>
      </c>
    </row>
    <row r="37" spans="1:9" ht="15" customHeight="1">
      <c r="A37" s="13">
        <v>33</v>
      </c>
      <c r="B37" s="27" t="s">
        <v>80</v>
      </c>
      <c r="C37" s="27" t="s">
        <v>39</v>
      </c>
      <c r="D37" s="30" t="s">
        <v>68</v>
      </c>
      <c r="E37" s="27" t="s">
        <v>63</v>
      </c>
      <c r="F37" s="33">
        <v>0.024756944444444443</v>
      </c>
      <c r="G37" s="13" t="str">
        <f t="shared" si="0"/>
        <v>4.45/km</v>
      </c>
      <c r="H37" s="14">
        <f t="shared" si="1"/>
        <v>0.003391203703703702</v>
      </c>
      <c r="I37" s="14">
        <f>F37-INDEX($F$5:$F$160,MATCH(D37,$D$5:$D$160,0))</f>
        <v>0.0016319444444444428</v>
      </c>
    </row>
    <row r="38" spans="1:9" ht="15" customHeight="1">
      <c r="A38" s="13">
        <v>34</v>
      </c>
      <c r="B38" s="27" t="s">
        <v>249</v>
      </c>
      <c r="C38" s="27" t="s">
        <v>194</v>
      </c>
      <c r="D38" s="30" t="s">
        <v>68</v>
      </c>
      <c r="E38" s="27" t="s">
        <v>71</v>
      </c>
      <c r="F38" s="33">
        <v>0.02487268518518519</v>
      </c>
      <c r="G38" s="13" t="str">
        <f t="shared" si="0"/>
        <v>4.47/km</v>
      </c>
      <c r="H38" s="14">
        <f t="shared" si="1"/>
        <v>0.003506944444444448</v>
      </c>
      <c r="I38" s="14">
        <f>F38-INDEX($F$5:$F$160,MATCH(D38,$D$5:$D$160,0))</f>
        <v>0.001747685185185189</v>
      </c>
    </row>
    <row r="39" spans="1:9" ht="15" customHeight="1">
      <c r="A39" s="13">
        <v>35</v>
      </c>
      <c r="B39" s="27" t="s">
        <v>250</v>
      </c>
      <c r="C39" s="27" t="s">
        <v>251</v>
      </c>
      <c r="D39" s="30" t="s">
        <v>85</v>
      </c>
      <c r="E39" s="27" t="s">
        <v>77</v>
      </c>
      <c r="F39" s="33">
        <v>0.025057870370370373</v>
      </c>
      <c r="G39" s="13" t="str">
        <f t="shared" si="0"/>
        <v>4.49/km</v>
      </c>
      <c r="H39" s="14">
        <f t="shared" si="1"/>
        <v>0.003692129629629632</v>
      </c>
      <c r="I39" s="14">
        <f>F39-INDEX($F$5:$F$160,MATCH(D39,$D$5:$D$160,0))</f>
        <v>0</v>
      </c>
    </row>
    <row r="40" spans="1:9" ht="15" customHeight="1">
      <c r="A40" s="13">
        <v>36</v>
      </c>
      <c r="B40" s="27" t="s">
        <v>103</v>
      </c>
      <c r="C40" s="27" t="s">
        <v>14</v>
      </c>
      <c r="D40" s="30" t="s">
        <v>68</v>
      </c>
      <c r="E40" s="27" t="s">
        <v>74</v>
      </c>
      <c r="F40" s="33">
        <v>0.025057870370370373</v>
      </c>
      <c r="G40" s="13" t="str">
        <f t="shared" si="0"/>
        <v>4.49/km</v>
      </c>
      <c r="H40" s="14">
        <f t="shared" si="1"/>
        <v>0.003692129629629632</v>
      </c>
      <c r="I40" s="14">
        <f>F40-INDEX($F$5:$F$160,MATCH(D40,$D$5:$D$160,0))</f>
        <v>0.001932870370370373</v>
      </c>
    </row>
    <row r="41" spans="1:9" ht="15" customHeight="1">
      <c r="A41" s="13">
        <v>37</v>
      </c>
      <c r="B41" s="27" t="s">
        <v>252</v>
      </c>
      <c r="C41" s="27" t="s">
        <v>21</v>
      </c>
      <c r="D41" s="30" t="s">
        <v>64</v>
      </c>
      <c r="E41" s="27" t="s">
        <v>96</v>
      </c>
      <c r="F41" s="33">
        <v>0.02515046296296296</v>
      </c>
      <c r="G41" s="13" t="str">
        <f t="shared" si="0"/>
        <v>4.50/km</v>
      </c>
      <c r="H41" s="14">
        <f t="shared" si="1"/>
        <v>0.0037847222222222206</v>
      </c>
      <c r="I41" s="14">
        <f>F41-INDEX($F$5:$F$160,MATCH(D41,$D$5:$D$160,0))</f>
        <v>0.002488425925925925</v>
      </c>
    </row>
    <row r="42" spans="1:9" ht="15" customHeight="1">
      <c r="A42" s="13">
        <v>38</v>
      </c>
      <c r="B42" s="27" t="s">
        <v>253</v>
      </c>
      <c r="C42" s="27" t="s">
        <v>254</v>
      </c>
      <c r="D42" s="30" t="s">
        <v>64</v>
      </c>
      <c r="E42" s="27" t="s">
        <v>65</v>
      </c>
      <c r="F42" s="33">
        <v>0.025243055555555557</v>
      </c>
      <c r="G42" s="13" t="str">
        <f t="shared" si="0"/>
        <v>4.51/km</v>
      </c>
      <c r="H42" s="14">
        <f t="shared" si="1"/>
        <v>0.003877314814814816</v>
      </c>
      <c r="I42" s="14">
        <f>F42-INDEX($F$5:$F$160,MATCH(D42,$D$5:$D$160,0))</f>
        <v>0.0025810185185185207</v>
      </c>
    </row>
    <row r="43" spans="1:9" ht="15" customHeight="1">
      <c r="A43" s="13">
        <v>39</v>
      </c>
      <c r="B43" s="27" t="s">
        <v>116</v>
      </c>
      <c r="C43" s="27" t="s">
        <v>22</v>
      </c>
      <c r="D43" s="30" t="s">
        <v>68</v>
      </c>
      <c r="E43" s="27" t="s">
        <v>71</v>
      </c>
      <c r="F43" s="33">
        <v>0.02534722222222222</v>
      </c>
      <c r="G43" s="13" t="str">
        <f t="shared" si="0"/>
        <v>4.52/km</v>
      </c>
      <c r="H43" s="14">
        <f t="shared" si="1"/>
        <v>0.003981481481481478</v>
      </c>
      <c r="I43" s="14">
        <f>F43-INDEX($F$5:$F$160,MATCH(D43,$D$5:$D$160,0))</f>
        <v>0.002222222222222219</v>
      </c>
    </row>
    <row r="44" spans="1:9" ht="15" customHeight="1">
      <c r="A44" s="13">
        <v>40</v>
      </c>
      <c r="B44" s="27" t="s">
        <v>117</v>
      </c>
      <c r="C44" s="27" t="s">
        <v>118</v>
      </c>
      <c r="D44" s="30" t="s">
        <v>108</v>
      </c>
      <c r="E44" s="27" t="s">
        <v>65</v>
      </c>
      <c r="F44" s="33">
        <v>0.025405092592592594</v>
      </c>
      <c r="G44" s="13" t="str">
        <f t="shared" si="0"/>
        <v>4.53/km</v>
      </c>
      <c r="H44" s="14">
        <f t="shared" si="1"/>
        <v>0.004039351851851853</v>
      </c>
      <c r="I44" s="14">
        <f>F44-INDEX($F$5:$F$160,MATCH(D44,$D$5:$D$160,0))</f>
        <v>0</v>
      </c>
    </row>
    <row r="45" spans="1:9" ht="15" customHeight="1">
      <c r="A45" s="13">
        <v>41</v>
      </c>
      <c r="B45" s="27" t="s">
        <v>123</v>
      </c>
      <c r="C45" s="27" t="s">
        <v>124</v>
      </c>
      <c r="D45" s="30" t="s">
        <v>85</v>
      </c>
      <c r="E45" s="27" t="s">
        <v>77</v>
      </c>
      <c r="F45" s="33">
        <v>0.025405092592592594</v>
      </c>
      <c r="G45" s="13" t="str">
        <f t="shared" si="0"/>
        <v>4.53/km</v>
      </c>
      <c r="H45" s="14">
        <f t="shared" si="1"/>
        <v>0.004039351851851853</v>
      </c>
      <c r="I45" s="14">
        <f>F45-INDEX($F$5:$F$160,MATCH(D45,$D$5:$D$160,0))</f>
        <v>0.000347222222222221</v>
      </c>
    </row>
    <row r="46" spans="1:9" ht="15" customHeight="1">
      <c r="A46" s="13">
        <v>42</v>
      </c>
      <c r="B46" s="27" t="s">
        <v>121</v>
      </c>
      <c r="C46" s="27" t="s">
        <v>122</v>
      </c>
      <c r="D46" s="30" t="s">
        <v>62</v>
      </c>
      <c r="E46" s="27" t="s">
        <v>74</v>
      </c>
      <c r="F46" s="33">
        <v>0.025416666666666667</v>
      </c>
      <c r="G46" s="13" t="str">
        <f t="shared" si="0"/>
        <v>4.53/km</v>
      </c>
      <c r="H46" s="14">
        <f t="shared" si="1"/>
        <v>0.004050925925925927</v>
      </c>
      <c r="I46" s="14">
        <f>F46-INDEX($F$5:$F$160,MATCH(D46,$D$5:$D$160,0))</f>
        <v>0.003101851851851852</v>
      </c>
    </row>
    <row r="47" spans="1:9" ht="15" customHeight="1">
      <c r="A47" s="13">
        <v>43</v>
      </c>
      <c r="B47" s="27" t="s">
        <v>255</v>
      </c>
      <c r="C47" s="27" t="s">
        <v>256</v>
      </c>
      <c r="D47" s="30" t="s">
        <v>62</v>
      </c>
      <c r="E47" s="27" t="s">
        <v>65</v>
      </c>
      <c r="F47" s="33">
        <v>0.02549768518518519</v>
      </c>
      <c r="G47" s="13" t="str">
        <f t="shared" si="0"/>
        <v>4.54/km</v>
      </c>
      <c r="H47" s="14">
        <f t="shared" si="1"/>
        <v>0.0041319444444444485</v>
      </c>
      <c r="I47" s="14">
        <f>F47-INDEX($F$5:$F$160,MATCH(D47,$D$5:$D$160,0))</f>
        <v>0.003182870370370374</v>
      </c>
    </row>
    <row r="48" spans="1:9" ht="15" customHeight="1">
      <c r="A48" s="13">
        <v>44</v>
      </c>
      <c r="B48" s="27" t="s">
        <v>140</v>
      </c>
      <c r="C48" s="27" t="s">
        <v>16</v>
      </c>
      <c r="D48" s="30" t="s">
        <v>62</v>
      </c>
      <c r="E48" s="27" t="s">
        <v>65</v>
      </c>
      <c r="F48" s="33">
        <v>0.025717592592592594</v>
      </c>
      <c r="G48" s="13" t="str">
        <f t="shared" si="0"/>
        <v>4.56/km</v>
      </c>
      <c r="H48" s="14">
        <f t="shared" si="1"/>
        <v>0.004351851851851853</v>
      </c>
      <c r="I48" s="14">
        <f>F48-INDEX($F$5:$F$160,MATCH(D48,$D$5:$D$160,0))</f>
        <v>0.003402777777777779</v>
      </c>
    </row>
    <row r="49" spans="1:9" ht="15" customHeight="1">
      <c r="A49" s="13">
        <v>45</v>
      </c>
      <c r="B49" s="27" t="s">
        <v>126</v>
      </c>
      <c r="C49" s="27" t="s">
        <v>46</v>
      </c>
      <c r="D49" s="30" t="s">
        <v>64</v>
      </c>
      <c r="E49" s="27" t="s">
        <v>77</v>
      </c>
      <c r="F49" s="33">
        <v>0.02579861111111111</v>
      </c>
      <c r="G49" s="13" t="str">
        <f t="shared" si="0"/>
        <v>4.57/km</v>
      </c>
      <c r="H49" s="14">
        <f t="shared" si="1"/>
        <v>0.004432870370370368</v>
      </c>
      <c r="I49" s="14">
        <f>F49-INDEX($F$5:$F$160,MATCH(D49,$D$5:$D$160,0))</f>
        <v>0.003136574074074073</v>
      </c>
    </row>
    <row r="50" spans="1:9" ht="15" customHeight="1">
      <c r="A50" s="13">
        <v>46</v>
      </c>
      <c r="B50" s="27" t="s">
        <v>257</v>
      </c>
      <c r="C50" s="27" t="s">
        <v>39</v>
      </c>
      <c r="D50" s="30" t="s">
        <v>64</v>
      </c>
      <c r="E50" s="27" t="s">
        <v>65</v>
      </c>
      <c r="F50" s="33">
        <v>0.02614583333333333</v>
      </c>
      <c r="G50" s="13" t="str">
        <f t="shared" si="0"/>
        <v>5.01/km</v>
      </c>
      <c r="H50" s="14">
        <f t="shared" si="1"/>
        <v>0.004780092592592589</v>
      </c>
      <c r="I50" s="14">
        <f>F50-INDEX($F$5:$F$160,MATCH(D50,$D$5:$D$160,0))</f>
        <v>0.003483796296296294</v>
      </c>
    </row>
    <row r="51" spans="1:9" ht="15" customHeight="1">
      <c r="A51" s="13">
        <v>47</v>
      </c>
      <c r="B51" s="27" t="s">
        <v>128</v>
      </c>
      <c r="C51" s="27" t="s">
        <v>129</v>
      </c>
      <c r="D51" s="30" t="s">
        <v>85</v>
      </c>
      <c r="E51" s="27" t="s">
        <v>74</v>
      </c>
      <c r="F51" s="33">
        <v>0.026157407407407407</v>
      </c>
      <c r="G51" s="13" t="str">
        <f t="shared" si="0"/>
        <v>5.01/km</v>
      </c>
      <c r="H51" s="14">
        <f t="shared" si="1"/>
        <v>0.004791666666666666</v>
      </c>
      <c r="I51" s="14">
        <f>F51-INDEX($F$5:$F$160,MATCH(D51,$D$5:$D$160,0))</f>
        <v>0.0010995370370370343</v>
      </c>
    </row>
    <row r="52" spans="1:9" ht="15" customHeight="1">
      <c r="A52" s="13">
        <v>48</v>
      </c>
      <c r="B52" s="27" t="s">
        <v>163</v>
      </c>
      <c r="C52" s="27" t="s">
        <v>164</v>
      </c>
      <c r="D52" s="30" t="s">
        <v>64</v>
      </c>
      <c r="E52" s="27" t="s">
        <v>71</v>
      </c>
      <c r="F52" s="33">
        <v>0.02619212962962963</v>
      </c>
      <c r="G52" s="13" t="str">
        <f t="shared" si="0"/>
        <v>5.02/km</v>
      </c>
      <c r="H52" s="14">
        <f t="shared" si="1"/>
        <v>0.0048263888888888905</v>
      </c>
      <c r="I52" s="14">
        <f>F52-INDEX($F$5:$F$160,MATCH(D52,$D$5:$D$160,0))</f>
        <v>0.003530092592592595</v>
      </c>
    </row>
    <row r="53" spans="1:9" ht="15" customHeight="1">
      <c r="A53" s="13">
        <v>49</v>
      </c>
      <c r="B53" s="27" t="s">
        <v>258</v>
      </c>
      <c r="C53" s="27" t="s">
        <v>120</v>
      </c>
      <c r="D53" s="30" t="s">
        <v>82</v>
      </c>
      <c r="E53" s="27" t="s">
        <v>77</v>
      </c>
      <c r="F53" s="33">
        <v>0.026238425925925925</v>
      </c>
      <c r="G53" s="13" t="str">
        <f t="shared" si="0"/>
        <v>5.02/km</v>
      </c>
      <c r="H53" s="14">
        <f t="shared" si="1"/>
        <v>0.004872685185185185</v>
      </c>
      <c r="I53" s="14">
        <f>F53-INDEX($F$5:$F$160,MATCH(D53,$D$5:$D$160,0))</f>
        <v>0.0033680555555555547</v>
      </c>
    </row>
    <row r="54" spans="1:9" ht="15" customHeight="1">
      <c r="A54" s="13">
        <v>50</v>
      </c>
      <c r="B54" s="27" t="s">
        <v>259</v>
      </c>
      <c r="C54" s="27" t="s">
        <v>44</v>
      </c>
      <c r="D54" s="30" t="s">
        <v>302</v>
      </c>
      <c r="E54" s="27" t="s">
        <v>63</v>
      </c>
      <c r="F54" s="33">
        <v>0.026284722222222223</v>
      </c>
      <c r="G54" s="13" t="str">
        <f t="shared" si="0"/>
        <v>5.03/km</v>
      </c>
      <c r="H54" s="14">
        <f t="shared" si="1"/>
        <v>0.0049189814814814825</v>
      </c>
      <c r="I54" s="14">
        <f>F54-INDEX($F$5:$F$160,MATCH(D54,$D$5:$D$160,0))</f>
        <v>0</v>
      </c>
    </row>
    <row r="55" spans="1:9" ht="15" customHeight="1">
      <c r="A55" s="13">
        <v>51</v>
      </c>
      <c r="B55" s="27" t="s">
        <v>139</v>
      </c>
      <c r="C55" s="27" t="s">
        <v>52</v>
      </c>
      <c r="D55" s="30" t="s">
        <v>68</v>
      </c>
      <c r="E55" s="27" t="s">
        <v>71</v>
      </c>
      <c r="F55" s="33">
        <v>0.026296296296296293</v>
      </c>
      <c r="G55" s="13" t="str">
        <f t="shared" si="0"/>
        <v>5.03/km</v>
      </c>
      <c r="H55" s="14">
        <f t="shared" si="1"/>
        <v>0.004930555555555553</v>
      </c>
      <c r="I55" s="14">
        <f>F55-INDEX($F$5:$F$160,MATCH(D55,$D$5:$D$160,0))</f>
        <v>0.0031712962962962936</v>
      </c>
    </row>
    <row r="56" spans="1:9" ht="15" customHeight="1">
      <c r="A56" s="13">
        <v>52</v>
      </c>
      <c r="B56" s="27" t="s">
        <v>147</v>
      </c>
      <c r="C56" s="27" t="s">
        <v>20</v>
      </c>
      <c r="D56" s="30" t="s">
        <v>60</v>
      </c>
      <c r="E56" s="27" t="s">
        <v>105</v>
      </c>
      <c r="F56" s="33">
        <v>0.026342592592592588</v>
      </c>
      <c r="G56" s="13" t="str">
        <f t="shared" si="0"/>
        <v>5.03/km</v>
      </c>
      <c r="H56" s="14">
        <f t="shared" si="1"/>
        <v>0.004976851851851847</v>
      </c>
      <c r="I56" s="14">
        <f>F56-INDEX($F$5:$F$160,MATCH(D56,$D$5:$D$160,0))</f>
        <v>0.00405092592592592</v>
      </c>
    </row>
    <row r="57" spans="1:9" ht="15" customHeight="1">
      <c r="A57" s="13">
        <v>53</v>
      </c>
      <c r="B57" s="27" t="s">
        <v>1</v>
      </c>
      <c r="C57" s="27" t="s">
        <v>162</v>
      </c>
      <c r="D57" s="30" t="s">
        <v>82</v>
      </c>
      <c r="E57" s="27" t="s">
        <v>83</v>
      </c>
      <c r="F57" s="33">
        <v>0.026446759259259264</v>
      </c>
      <c r="G57" s="13" t="str">
        <f t="shared" si="0"/>
        <v>5.05/km</v>
      </c>
      <c r="H57" s="14">
        <f t="shared" si="1"/>
        <v>0.005081018518518523</v>
      </c>
      <c r="I57" s="14">
        <f>F57-INDEX($F$5:$F$160,MATCH(D57,$D$5:$D$160,0))</f>
        <v>0.003576388888888893</v>
      </c>
    </row>
    <row r="58" spans="1:9" ht="15" customHeight="1">
      <c r="A58" s="13">
        <v>54</v>
      </c>
      <c r="B58" s="27" t="s">
        <v>157</v>
      </c>
      <c r="C58" s="27" t="s">
        <v>16</v>
      </c>
      <c r="D58" s="30" t="s">
        <v>62</v>
      </c>
      <c r="E58" s="27" t="s">
        <v>83</v>
      </c>
      <c r="F58" s="33">
        <v>0.02648148148148148</v>
      </c>
      <c r="G58" s="13" t="str">
        <f t="shared" si="0"/>
        <v>5.05/km</v>
      </c>
      <c r="H58" s="14">
        <f t="shared" si="1"/>
        <v>0.00511574074074074</v>
      </c>
      <c r="I58" s="14">
        <f>F58-INDEX($F$5:$F$160,MATCH(D58,$D$5:$D$160,0))</f>
        <v>0.004166666666666666</v>
      </c>
    </row>
    <row r="59" spans="1:9" ht="15" customHeight="1">
      <c r="A59" s="13">
        <v>55</v>
      </c>
      <c r="B59" s="27" t="s">
        <v>99</v>
      </c>
      <c r="C59" s="27" t="s">
        <v>29</v>
      </c>
      <c r="D59" s="30" t="s">
        <v>62</v>
      </c>
      <c r="E59" s="27" t="s">
        <v>65</v>
      </c>
      <c r="F59" s="33">
        <v>0.026574074074074073</v>
      </c>
      <c r="G59" s="13" t="str">
        <f t="shared" si="0"/>
        <v>5.06/km</v>
      </c>
      <c r="H59" s="14">
        <f t="shared" si="1"/>
        <v>0.005208333333333332</v>
      </c>
      <c r="I59" s="14">
        <f>F59-INDEX($F$5:$F$160,MATCH(D59,$D$5:$D$160,0))</f>
        <v>0.004259259259259258</v>
      </c>
    </row>
    <row r="60" spans="1:9" ht="15" customHeight="1">
      <c r="A60" s="13">
        <v>56</v>
      </c>
      <c r="B60" s="27" t="s">
        <v>142</v>
      </c>
      <c r="C60" s="27" t="s">
        <v>48</v>
      </c>
      <c r="D60" s="30" t="s">
        <v>64</v>
      </c>
      <c r="E60" s="27" t="s">
        <v>65</v>
      </c>
      <c r="F60" s="33">
        <v>0.026608796296296297</v>
      </c>
      <c r="G60" s="13" t="str">
        <f t="shared" si="0"/>
        <v>5.07/km</v>
      </c>
      <c r="H60" s="14">
        <f t="shared" si="1"/>
        <v>0.005243055555555556</v>
      </c>
      <c r="I60" s="14">
        <f>F60-INDEX($F$5:$F$160,MATCH(D60,$D$5:$D$160,0))</f>
        <v>0.003946759259259261</v>
      </c>
    </row>
    <row r="61" spans="1:9" ht="15" customHeight="1">
      <c r="A61" s="13">
        <v>57</v>
      </c>
      <c r="B61" s="27" t="s">
        <v>170</v>
      </c>
      <c r="C61" s="27" t="s">
        <v>171</v>
      </c>
      <c r="D61" s="30" t="s">
        <v>64</v>
      </c>
      <c r="E61" s="27" t="s">
        <v>71</v>
      </c>
      <c r="F61" s="33">
        <v>0.02666666666666667</v>
      </c>
      <c r="G61" s="13" t="str">
        <f t="shared" si="0"/>
        <v>5.07/km</v>
      </c>
      <c r="H61" s="14">
        <f t="shared" si="1"/>
        <v>0.005300925925925928</v>
      </c>
      <c r="I61" s="14">
        <f>F61-INDEX($F$5:$F$160,MATCH(D61,$D$5:$D$160,0))</f>
        <v>0.004004629629629632</v>
      </c>
    </row>
    <row r="62" spans="1:9" ht="15" customHeight="1">
      <c r="A62" s="13">
        <v>58</v>
      </c>
      <c r="B62" s="27" t="s">
        <v>138</v>
      </c>
      <c r="C62" s="27" t="s">
        <v>42</v>
      </c>
      <c r="D62" s="30" t="s">
        <v>68</v>
      </c>
      <c r="E62" s="27" t="s">
        <v>74</v>
      </c>
      <c r="F62" s="33">
        <v>0.026782407407407408</v>
      </c>
      <c r="G62" s="13" t="str">
        <f t="shared" si="0"/>
        <v>5.09/km</v>
      </c>
      <c r="H62" s="14">
        <f t="shared" si="1"/>
        <v>0.005416666666666667</v>
      </c>
      <c r="I62" s="14">
        <f>F62-INDEX($F$5:$F$160,MATCH(D62,$D$5:$D$160,0))</f>
        <v>0.003657407407407408</v>
      </c>
    </row>
    <row r="63" spans="1:9" ht="15" customHeight="1">
      <c r="A63" s="13">
        <v>59</v>
      </c>
      <c r="B63" s="27" t="s">
        <v>144</v>
      </c>
      <c r="C63" s="27" t="s">
        <v>145</v>
      </c>
      <c r="D63" s="30" t="s">
        <v>146</v>
      </c>
      <c r="E63" s="27" t="s">
        <v>77</v>
      </c>
      <c r="F63" s="33">
        <v>0.02681712962962963</v>
      </c>
      <c r="G63" s="13" t="str">
        <f t="shared" si="0"/>
        <v>5.09/km</v>
      </c>
      <c r="H63" s="14">
        <f t="shared" si="1"/>
        <v>0.005451388888888891</v>
      </c>
      <c r="I63" s="14">
        <f>F63-INDEX($F$5:$F$160,MATCH(D63,$D$5:$D$160,0))</f>
        <v>0</v>
      </c>
    </row>
    <row r="64" spans="1:9" ht="15" customHeight="1">
      <c r="A64" s="13">
        <v>60</v>
      </c>
      <c r="B64" s="27" t="s">
        <v>174</v>
      </c>
      <c r="C64" s="27" t="s">
        <v>98</v>
      </c>
      <c r="D64" s="30" t="s">
        <v>82</v>
      </c>
      <c r="E64" s="27" t="s">
        <v>96</v>
      </c>
      <c r="F64" s="33">
        <v>0.02684027777777778</v>
      </c>
      <c r="G64" s="13" t="str">
        <f t="shared" si="0"/>
        <v>5.09/km</v>
      </c>
      <c r="H64" s="14">
        <f t="shared" si="1"/>
        <v>0.005474537037037038</v>
      </c>
      <c r="I64" s="14">
        <f>F64-INDEX($F$5:$F$160,MATCH(D64,$D$5:$D$160,0))</f>
        <v>0.003969907407407408</v>
      </c>
    </row>
    <row r="65" spans="1:9" ht="15" customHeight="1">
      <c r="A65" s="13">
        <v>61</v>
      </c>
      <c r="B65" s="27" t="s">
        <v>131</v>
      </c>
      <c r="C65" s="27" t="s">
        <v>20</v>
      </c>
      <c r="D65" s="30" t="s">
        <v>64</v>
      </c>
      <c r="E65" s="27" t="s">
        <v>107</v>
      </c>
      <c r="F65" s="33">
        <v>0.026898148148148147</v>
      </c>
      <c r="G65" s="13" t="str">
        <f t="shared" si="0"/>
        <v>5.10/km</v>
      </c>
      <c r="H65" s="14">
        <f t="shared" si="1"/>
        <v>0.005532407407407406</v>
      </c>
      <c r="I65" s="14">
        <f>F65-INDEX($F$5:$F$160,MATCH(D65,$D$5:$D$160,0))</f>
        <v>0.004236111111111111</v>
      </c>
    </row>
    <row r="66" spans="1:9" ht="15" customHeight="1">
      <c r="A66" s="13">
        <v>62</v>
      </c>
      <c r="B66" s="27" t="s">
        <v>100</v>
      </c>
      <c r="C66" s="27" t="s">
        <v>159</v>
      </c>
      <c r="D66" s="30" t="s">
        <v>137</v>
      </c>
      <c r="E66" s="27" t="s">
        <v>107</v>
      </c>
      <c r="F66" s="33">
        <v>0.02697916666666667</v>
      </c>
      <c r="G66" s="13" t="str">
        <f t="shared" si="0"/>
        <v>5.11/km</v>
      </c>
      <c r="H66" s="14">
        <f t="shared" si="1"/>
        <v>0.005613425925925928</v>
      </c>
      <c r="I66" s="14">
        <f>F66-INDEX($F$5:$F$160,MATCH(D66,$D$5:$D$160,0))</f>
        <v>0</v>
      </c>
    </row>
    <row r="67" spans="1:9" ht="15" customHeight="1">
      <c r="A67" s="13">
        <v>63</v>
      </c>
      <c r="B67" s="27" t="s">
        <v>260</v>
      </c>
      <c r="C67" s="27" t="s">
        <v>150</v>
      </c>
      <c r="D67" s="30" t="s">
        <v>60</v>
      </c>
      <c r="E67" s="27" t="s">
        <v>260</v>
      </c>
      <c r="F67" s="33">
        <v>0.02702546296296296</v>
      </c>
      <c r="G67" s="13" t="str">
        <f t="shared" si="0"/>
        <v>5.11/km</v>
      </c>
      <c r="H67" s="14">
        <f t="shared" si="1"/>
        <v>0.005659722222222219</v>
      </c>
      <c r="I67" s="14">
        <f>F67-INDEX($F$5:$F$160,MATCH(D67,$D$5:$D$160,0))</f>
        <v>0.0047337962962962915</v>
      </c>
    </row>
    <row r="68" spans="1:9" ht="15" customHeight="1">
      <c r="A68" s="13">
        <v>64</v>
      </c>
      <c r="B68" s="27" t="s">
        <v>142</v>
      </c>
      <c r="C68" s="27" t="s">
        <v>106</v>
      </c>
      <c r="D68" s="30" t="s">
        <v>82</v>
      </c>
      <c r="E68" s="27" t="s">
        <v>107</v>
      </c>
      <c r="F68" s="33">
        <v>0.027083333333333334</v>
      </c>
      <c r="G68" s="13" t="str">
        <f t="shared" si="0"/>
        <v>5.12/km</v>
      </c>
      <c r="H68" s="14">
        <f t="shared" si="1"/>
        <v>0.0057175925925925936</v>
      </c>
      <c r="I68" s="14">
        <f>F68-INDEX($F$5:$F$160,MATCH(D68,$D$5:$D$160,0))</f>
        <v>0.0042129629629629635</v>
      </c>
    </row>
    <row r="69" spans="1:9" ht="15" customHeight="1">
      <c r="A69" s="13">
        <v>65</v>
      </c>
      <c r="B69" s="27" t="s">
        <v>135</v>
      </c>
      <c r="C69" s="27" t="s">
        <v>136</v>
      </c>
      <c r="D69" s="30" t="s">
        <v>82</v>
      </c>
      <c r="E69" s="27" t="s">
        <v>89</v>
      </c>
      <c r="F69" s="33">
        <v>0.027094907407407404</v>
      </c>
      <c r="G69" s="13" t="str">
        <f aca="true" t="shared" si="2" ref="G69:G132">TEXT(INT((HOUR(F69)*3600+MINUTE(F69)*60+SECOND(F69))/$I$3/60),"0")&amp;"."&amp;TEXT(MOD((HOUR(F69)*3600+MINUTE(F69)*60+SECOND(F69))/$I$3,60),"00")&amp;"/km"</f>
        <v>5.12/km</v>
      </c>
      <c r="H69" s="14">
        <f aca="true" t="shared" si="3" ref="H69:H132">F69-$F$5</f>
        <v>0.005729166666666664</v>
      </c>
      <c r="I69" s="14">
        <f>F69-INDEX($F$5:$F$160,MATCH(D69,$D$5:$D$160,0))</f>
        <v>0.004224537037037034</v>
      </c>
    </row>
    <row r="70" spans="1:9" ht="15" customHeight="1">
      <c r="A70" s="13">
        <v>66</v>
      </c>
      <c r="B70" s="27" t="s">
        <v>261</v>
      </c>
      <c r="C70" s="27" t="s">
        <v>46</v>
      </c>
      <c r="D70" s="30" t="s">
        <v>64</v>
      </c>
      <c r="E70" s="27" t="s">
        <v>65</v>
      </c>
      <c r="F70" s="33">
        <v>0.02710648148148148</v>
      </c>
      <c r="G70" s="13" t="str">
        <f t="shared" si="2"/>
        <v>5.12/km</v>
      </c>
      <c r="H70" s="14">
        <f t="shared" si="3"/>
        <v>0.005740740740740741</v>
      </c>
      <c r="I70" s="14">
        <f>F70-INDEX($F$5:$F$160,MATCH(D70,$D$5:$D$160,0))</f>
        <v>0.004444444444444445</v>
      </c>
    </row>
    <row r="71" spans="1:9" ht="15" customHeight="1">
      <c r="A71" s="13">
        <v>67</v>
      </c>
      <c r="B71" s="27" t="s">
        <v>134</v>
      </c>
      <c r="C71" s="27" t="s">
        <v>31</v>
      </c>
      <c r="D71" s="30" t="s">
        <v>62</v>
      </c>
      <c r="E71" s="27" t="s">
        <v>74</v>
      </c>
      <c r="F71" s="33">
        <v>0.027141203703703706</v>
      </c>
      <c r="G71" s="13" t="str">
        <f t="shared" si="2"/>
        <v>5.13/km</v>
      </c>
      <c r="H71" s="14">
        <f t="shared" si="3"/>
        <v>0.005775462962962965</v>
      </c>
      <c r="I71" s="14">
        <f>F71-INDEX($F$5:$F$160,MATCH(D71,$D$5:$D$160,0))</f>
        <v>0.0048263888888888905</v>
      </c>
    </row>
    <row r="72" spans="1:9" ht="15" customHeight="1">
      <c r="A72" s="13">
        <v>68</v>
      </c>
      <c r="B72" s="27" t="s">
        <v>262</v>
      </c>
      <c r="C72" s="27" t="s">
        <v>26</v>
      </c>
      <c r="D72" s="30" t="s">
        <v>82</v>
      </c>
      <c r="E72" s="27" t="s">
        <v>127</v>
      </c>
      <c r="F72" s="33">
        <v>0.027175925925925926</v>
      </c>
      <c r="G72" s="13" t="str">
        <f t="shared" si="2"/>
        <v>5.13/km</v>
      </c>
      <c r="H72" s="14">
        <f t="shared" si="3"/>
        <v>0.005810185185185186</v>
      </c>
      <c r="I72" s="14">
        <f>F72-INDEX($F$5:$F$160,MATCH(D72,$D$5:$D$160,0))</f>
        <v>0.0043055555555555555</v>
      </c>
    </row>
    <row r="73" spans="1:9" ht="15" customHeight="1">
      <c r="A73" s="13">
        <v>69</v>
      </c>
      <c r="B73" s="27" t="s">
        <v>263</v>
      </c>
      <c r="C73" s="27" t="s">
        <v>19</v>
      </c>
      <c r="D73" s="30" t="s">
        <v>62</v>
      </c>
      <c r="E73" s="27" t="s">
        <v>71</v>
      </c>
      <c r="F73" s="33">
        <v>0.027222222222222228</v>
      </c>
      <c r="G73" s="13" t="str">
        <f t="shared" si="2"/>
        <v>5.14/km</v>
      </c>
      <c r="H73" s="14">
        <f t="shared" si="3"/>
        <v>0.005856481481481487</v>
      </c>
      <c r="I73" s="14">
        <f>F73-INDEX($F$5:$F$160,MATCH(D73,$D$5:$D$160,0))</f>
        <v>0.004907407407407412</v>
      </c>
    </row>
    <row r="74" spans="1:9" ht="15" customHeight="1">
      <c r="A74" s="13">
        <v>70</v>
      </c>
      <c r="B74" s="27" t="s">
        <v>148</v>
      </c>
      <c r="C74" s="27" t="s">
        <v>45</v>
      </c>
      <c r="D74" s="30" t="s">
        <v>60</v>
      </c>
      <c r="E74" s="27" t="s">
        <v>89</v>
      </c>
      <c r="F74" s="33">
        <v>0.027222222222222228</v>
      </c>
      <c r="G74" s="13" t="str">
        <f t="shared" si="2"/>
        <v>5.14/km</v>
      </c>
      <c r="H74" s="14">
        <f t="shared" si="3"/>
        <v>0.005856481481481487</v>
      </c>
      <c r="I74" s="14">
        <f>F74-INDEX($F$5:$F$160,MATCH(D74,$D$5:$D$160,0))</f>
        <v>0.0049305555555555595</v>
      </c>
    </row>
    <row r="75" spans="1:9" ht="15" customHeight="1">
      <c r="A75" s="13">
        <v>71</v>
      </c>
      <c r="B75" s="27" t="s">
        <v>264</v>
      </c>
      <c r="C75" s="27" t="s">
        <v>265</v>
      </c>
      <c r="D75" s="30" t="s">
        <v>146</v>
      </c>
      <c r="E75" s="27" t="s">
        <v>71</v>
      </c>
      <c r="F75" s="33">
        <v>0.027314814814814816</v>
      </c>
      <c r="G75" s="13" t="str">
        <f t="shared" si="2"/>
        <v>5.15/km</v>
      </c>
      <c r="H75" s="14">
        <f t="shared" si="3"/>
        <v>0.005949074074074075</v>
      </c>
      <c r="I75" s="14">
        <f>F75-INDEX($F$5:$F$160,MATCH(D75,$D$5:$D$160,0))</f>
        <v>0.0004976851851851843</v>
      </c>
    </row>
    <row r="76" spans="1:9" ht="15" customHeight="1">
      <c r="A76" s="13">
        <v>72</v>
      </c>
      <c r="B76" s="27" t="s">
        <v>132</v>
      </c>
      <c r="C76" s="27" t="s">
        <v>34</v>
      </c>
      <c r="D76" s="30" t="s">
        <v>64</v>
      </c>
      <c r="E76" s="27" t="s">
        <v>71</v>
      </c>
      <c r="F76" s="33">
        <v>0.027337962962962963</v>
      </c>
      <c r="G76" s="13" t="str">
        <f t="shared" si="2"/>
        <v>5.15/km</v>
      </c>
      <c r="H76" s="14">
        <f t="shared" si="3"/>
        <v>0.0059722222222222225</v>
      </c>
      <c r="I76" s="14">
        <f>F76-INDEX($F$5:$F$160,MATCH(D76,$D$5:$D$160,0))</f>
        <v>0.004675925925925927</v>
      </c>
    </row>
    <row r="77" spans="1:9" ht="15" customHeight="1">
      <c r="A77" s="13">
        <v>73</v>
      </c>
      <c r="B77" s="27" t="s">
        <v>141</v>
      </c>
      <c r="C77" s="27" t="s">
        <v>19</v>
      </c>
      <c r="D77" s="30" t="s">
        <v>68</v>
      </c>
      <c r="E77" s="27" t="s">
        <v>65</v>
      </c>
      <c r="F77" s="33">
        <v>0.027384259259259257</v>
      </c>
      <c r="G77" s="13" t="str">
        <f t="shared" si="2"/>
        <v>5.15/km</v>
      </c>
      <c r="H77" s="14">
        <f t="shared" si="3"/>
        <v>0.006018518518518517</v>
      </c>
      <c r="I77" s="14">
        <f>F77-INDEX($F$5:$F$160,MATCH(D77,$D$5:$D$160,0))</f>
        <v>0.004259259259259258</v>
      </c>
    </row>
    <row r="78" spans="1:9" ht="15" customHeight="1">
      <c r="A78" s="13">
        <v>74</v>
      </c>
      <c r="B78" s="27" t="s">
        <v>100</v>
      </c>
      <c r="C78" s="27" t="s">
        <v>153</v>
      </c>
      <c r="D78" s="30" t="s">
        <v>64</v>
      </c>
      <c r="E78" s="27" t="s">
        <v>65</v>
      </c>
      <c r="F78" s="33">
        <v>0.027407407407407408</v>
      </c>
      <c r="G78" s="13" t="str">
        <f t="shared" si="2"/>
        <v>5.16/km</v>
      </c>
      <c r="H78" s="14">
        <f t="shared" si="3"/>
        <v>0.006041666666666667</v>
      </c>
      <c r="I78" s="14">
        <f>F78-INDEX($F$5:$F$160,MATCH(D78,$D$5:$D$160,0))</f>
        <v>0.004745370370370372</v>
      </c>
    </row>
    <row r="79" spans="1:9" ht="15" customHeight="1">
      <c r="A79" s="13">
        <v>75</v>
      </c>
      <c r="B79" s="27" t="s">
        <v>175</v>
      </c>
      <c r="C79" s="27" t="s">
        <v>176</v>
      </c>
      <c r="D79" s="30" t="s">
        <v>64</v>
      </c>
      <c r="E79" s="27" t="s">
        <v>65</v>
      </c>
      <c r="F79" s="33">
        <v>0.027476851851851853</v>
      </c>
      <c r="G79" s="13" t="str">
        <f t="shared" si="2"/>
        <v>5.17/km</v>
      </c>
      <c r="H79" s="14">
        <f t="shared" si="3"/>
        <v>0.006111111111111112</v>
      </c>
      <c r="I79" s="14">
        <f>F79-INDEX($F$5:$F$160,MATCH(D79,$D$5:$D$160,0))</f>
        <v>0.004814814814814817</v>
      </c>
    </row>
    <row r="80" spans="1:9" ht="15" customHeight="1">
      <c r="A80" s="13">
        <v>76</v>
      </c>
      <c r="B80" s="27" t="s">
        <v>158</v>
      </c>
      <c r="C80" s="27" t="s">
        <v>159</v>
      </c>
      <c r="D80" s="30" t="s">
        <v>125</v>
      </c>
      <c r="E80" s="27" t="s">
        <v>77</v>
      </c>
      <c r="F80" s="33">
        <v>0.027523148148148147</v>
      </c>
      <c r="G80" s="13" t="str">
        <f t="shared" si="2"/>
        <v>5.17/km</v>
      </c>
      <c r="H80" s="14">
        <f t="shared" si="3"/>
        <v>0.006157407407407407</v>
      </c>
      <c r="I80" s="14">
        <f>F80-INDEX($F$5:$F$160,MATCH(D80,$D$5:$D$160,0))</f>
        <v>0</v>
      </c>
    </row>
    <row r="81" spans="1:9" ht="15" customHeight="1">
      <c r="A81" s="13">
        <v>77</v>
      </c>
      <c r="B81" s="27" t="s">
        <v>168</v>
      </c>
      <c r="C81" s="27" t="s">
        <v>22</v>
      </c>
      <c r="D81" s="30" t="s">
        <v>64</v>
      </c>
      <c r="E81" s="27" t="s">
        <v>91</v>
      </c>
      <c r="F81" s="33">
        <v>0.027523148148148147</v>
      </c>
      <c r="G81" s="13" t="str">
        <f t="shared" si="2"/>
        <v>5.17/km</v>
      </c>
      <c r="H81" s="14">
        <f t="shared" si="3"/>
        <v>0.006157407407407407</v>
      </c>
      <c r="I81" s="14">
        <f>F81-INDEX($F$5:$F$160,MATCH(D81,$D$5:$D$160,0))</f>
        <v>0.004861111111111111</v>
      </c>
    </row>
    <row r="82" spans="1:9" ht="15" customHeight="1">
      <c r="A82" s="13">
        <v>78</v>
      </c>
      <c r="B82" s="27" t="s">
        <v>143</v>
      </c>
      <c r="C82" s="27" t="s">
        <v>24</v>
      </c>
      <c r="D82" s="30" t="s">
        <v>60</v>
      </c>
      <c r="E82" s="27" t="s">
        <v>65</v>
      </c>
      <c r="F82" s="33">
        <v>0.02758101851851852</v>
      </c>
      <c r="G82" s="13" t="str">
        <f t="shared" si="2"/>
        <v>5.18/km</v>
      </c>
      <c r="H82" s="14">
        <f t="shared" si="3"/>
        <v>0.006215277777777778</v>
      </c>
      <c r="I82" s="14">
        <f>F82-INDEX($F$5:$F$160,MATCH(D82,$D$5:$D$160,0))</f>
        <v>0.005289351851851851</v>
      </c>
    </row>
    <row r="83" spans="1:9" ht="15" customHeight="1">
      <c r="A83" s="13">
        <v>79</v>
      </c>
      <c r="B83" s="27" t="s">
        <v>174</v>
      </c>
      <c r="C83" s="27" t="s">
        <v>26</v>
      </c>
      <c r="D83" s="30" t="s">
        <v>82</v>
      </c>
      <c r="E83" s="27" t="s">
        <v>77</v>
      </c>
      <c r="F83" s="33">
        <v>0.027592592592592596</v>
      </c>
      <c r="G83" s="13" t="str">
        <f t="shared" si="2"/>
        <v>5.18/km</v>
      </c>
      <c r="H83" s="14">
        <f t="shared" si="3"/>
        <v>0.006226851851851855</v>
      </c>
      <c r="I83" s="14">
        <f>F83-INDEX($F$5:$F$160,MATCH(D83,$D$5:$D$160,0))</f>
        <v>0.004722222222222225</v>
      </c>
    </row>
    <row r="84" spans="1:9" ht="15" customHeight="1">
      <c r="A84" s="13">
        <v>80</v>
      </c>
      <c r="B84" s="27" t="s">
        <v>266</v>
      </c>
      <c r="C84" s="27" t="s">
        <v>55</v>
      </c>
      <c r="D84" s="30" t="s">
        <v>68</v>
      </c>
      <c r="E84" s="27" t="s">
        <v>71</v>
      </c>
      <c r="F84" s="33">
        <v>0.02766203703703704</v>
      </c>
      <c r="G84" s="13" t="str">
        <f t="shared" si="2"/>
        <v>5.19/km</v>
      </c>
      <c r="H84" s="14">
        <f t="shared" si="3"/>
        <v>0.0062962962962963</v>
      </c>
      <c r="I84" s="14">
        <f>F84-INDEX($F$5:$F$160,MATCH(D84,$D$5:$D$160,0))</f>
        <v>0.004537037037037041</v>
      </c>
    </row>
    <row r="85" spans="1:9" ht="15" customHeight="1">
      <c r="A85" s="13">
        <v>81</v>
      </c>
      <c r="B85" s="27" t="s">
        <v>160</v>
      </c>
      <c r="C85" s="27" t="s">
        <v>31</v>
      </c>
      <c r="D85" s="30" t="s">
        <v>62</v>
      </c>
      <c r="E85" s="27" t="s">
        <v>65</v>
      </c>
      <c r="F85" s="33">
        <v>0.027789351851851853</v>
      </c>
      <c r="G85" s="13" t="str">
        <f t="shared" si="2"/>
        <v>5.20/km</v>
      </c>
      <c r="H85" s="14">
        <f t="shared" si="3"/>
        <v>0.006423611111111113</v>
      </c>
      <c r="I85" s="14">
        <f>F85-INDEX($F$5:$F$160,MATCH(D85,$D$5:$D$160,0))</f>
        <v>0.005474537037037038</v>
      </c>
    </row>
    <row r="86" spans="1:9" ht="15" customHeight="1">
      <c r="A86" s="13">
        <v>82</v>
      </c>
      <c r="B86" s="27" t="s">
        <v>267</v>
      </c>
      <c r="C86" s="27" t="s">
        <v>53</v>
      </c>
      <c r="D86" s="30" t="s">
        <v>146</v>
      </c>
      <c r="E86" s="27" t="s">
        <v>77</v>
      </c>
      <c r="F86" s="33">
        <v>0.02820601851851852</v>
      </c>
      <c r="G86" s="13" t="str">
        <f t="shared" si="2"/>
        <v>5.25/km</v>
      </c>
      <c r="H86" s="14">
        <f t="shared" si="3"/>
        <v>0.0068402777777777785</v>
      </c>
      <c r="I86" s="14">
        <f>F86-INDEX($F$5:$F$160,MATCH(D86,$D$5:$D$160,0))</f>
        <v>0.0013888888888888874</v>
      </c>
    </row>
    <row r="87" spans="1:9" ht="15" customHeight="1">
      <c r="A87" s="13">
        <v>83</v>
      </c>
      <c r="B87" s="27" t="s">
        <v>188</v>
      </c>
      <c r="C87" s="27" t="s">
        <v>189</v>
      </c>
      <c r="D87" s="30" t="s">
        <v>190</v>
      </c>
      <c r="E87" s="27" t="s">
        <v>71</v>
      </c>
      <c r="F87" s="33">
        <v>0.02821759259259259</v>
      </c>
      <c r="G87" s="13" t="str">
        <f t="shared" si="2"/>
        <v>5.25/km</v>
      </c>
      <c r="H87" s="14">
        <f t="shared" si="3"/>
        <v>0.0068518518518518486</v>
      </c>
      <c r="I87" s="14">
        <f>F87-INDEX($F$5:$F$160,MATCH(D87,$D$5:$D$160,0))</f>
        <v>0</v>
      </c>
    </row>
    <row r="88" spans="1:9" ht="15" customHeight="1">
      <c r="A88" s="13">
        <v>84</v>
      </c>
      <c r="B88" s="27" t="s">
        <v>187</v>
      </c>
      <c r="C88" s="27" t="s">
        <v>98</v>
      </c>
      <c r="D88" s="30" t="s">
        <v>68</v>
      </c>
      <c r="E88" s="27" t="s">
        <v>83</v>
      </c>
      <c r="F88" s="33">
        <v>0.02826388888888889</v>
      </c>
      <c r="G88" s="13" t="str">
        <f t="shared" si="2"/>
        <v>5.26/km</v>
      </c>
      <c r="H88" s="14">
        <f t="shared" si="3"/>
        <v>0.00689814814814815</v>
      </c>
      <c r="I88" s="14">
        <f>F88-INDEX($F$5:$F$160,MATCH(D88,$D$5:$D$160,0))</f>
        <v>0.005138888888888891</v>
      </c>
    </row>
    <row r="89" spans="1:9" ht="15" customHeight="1">
      <c r="A89" s="13">
        <v>85</v>
      </c>
      <c r="B89" s="27" t="s">
        <v>179</v>
      </c>
      <c r="C89" s="27" t="s">
        <v>180</v>
      </c>
      <c r="D89" s="30" t="s">
        <v>125</v>
      </c>
      <c r="E89" s="27" t="s">
        <v>65</v>
      </c>
      <c r="F89" s="33">
        <v>0.02832175925925926</v>
      </c>
      <c r="G89" s="13" t="str">
        <f t="shared" si="2"/>
        <v>5.26/km</v>
      </c>
      <c r="H89" s="14">
        <f t="shared" si="3"/>
        <v>0.006956018518518518</v>
      </c>
      <c r="I89" s="14">
        <f>F89-INDEX($F$5:$F$160,MATCH(D89,$D$5:$D$160,0))</f>
        <v>0.000798611111111111</v>
      </c>
    </row>
    <row r="90" spans="1:9" ht="15" customHeight="1">
      <c r="A90" s="13">
        <v>86</v>
      </c>
      <c r="B90" s="27" t="s">
        <v>193</v>
      </c>
      <c r="C90" s="27" t="s">
        <v>15</v>
      </c>
      <c r="D90" s="30" t="s">
        <v>60</v>
      </c>
      <c r="E90" s="27" t="s">
        <v>152</v>
      </c>
      <c r="F90" s="33">
        <v>0.028356481481481483</v>
      </c>
      <c r="G90" s="13" t="str">
        <f t="shared" si="2"/>
        <v>5.27/km</v>
      </c>
      <c r="H90" s="14">
        <f t="shared" si="3"/>
        <v>0.006990740740740742</v>
      </c>
      <c r="I90" s="14">
        <f>F90-INDEX($F$5:$F$160,MATCH(D90,$D$5:$D$160,0))</f>
        <v>0.0060648148148148145</v>
      </c>
    </row>
    <row r="91" spans="1:9" ht="15" customHeight="1">
      <c r="A91" s="13">
        <v>87</v>
      </c>
      <c r="B91" s="27" t="s">
        <v>184</v>
      </c>
      <c r="C91" s="27" t="s">
        <v>39</v>
      </c>
      <c r="D91" s="30" t="s">
        <v>68</v>
      </c>
      <c r="E91" s="27" t="s">
        <v>77</v>
      </c>
      <c r="F91" s="33">
        <v>0.028356481481481483</v>
      </c>
      <c r="G91" s="13" t="str">
        <f t="shared" si="2"/>
        <v>5.27/km</v>
      </c>
      <c r="H91" s="14">
        <f t="shared" si="3"/>
        <v>0.006990740740740742</v>
      </c>
      <c r="I91" s="14">
        <f>F91-INDEX($F$5:$F$160,MATCH(D91,$D$5:$D$160,0))</f>
        <v>0.005231481481481483</v>
      </c>
    </row>
    <row r="92" spans="1:9" ht="15" customHeight="1">
      <c r="A92" s="13">
        <v>88</v>
      </c>
      <c r="B92" s="27" t="s">
        <v>268</v>
      </c>
      <c r="C92" s="27" t="s">
        <v>269</v>
      </c>
      <c r="D92" s="30" t="s">
        <v>130</v>
      </c>
      <c r="E92" s="27" t="s">
        <v>268</v>
      </c>
      <c r="F92" s="33">
        <v>0.02837962962962963</v>
      </c>
      <c r="G92" s="13" t="str">
        <f t="shared" si="2"/>
        <v>5.27/km</v>
      </c>
      <c r="H92" s="14">
        <f t="shared" si="3"/>
        <v>0.007013888888888889</v>
      </c>
      <c r="I92" s="14">
        <f>F92-INDEX($F$5:$F$160,MATCH(D92,$D$5:$D$160,0))</f>
        <v>0</v>
      </c>
    </row>
    <row r="93" spans="1:9" ht="15" customHeight="1">
      <c r="A93" s="13">
        <v>89</v>
      </c>
      <c r="B93" s="27" t="s">
        <v>169</v>
      </c>
      <c r="C93" s="27" t="s">
        <v>38</v>
      </c>
      <c r="D93" s="30" t="s">
        <v>64</v>
      </c>
      <c r="E93" s="27" t="s">
        <v>71</v>
      </c>
      <c r="F93" s="33">
        <v>0.028402777777777777</v>
      </c>
      <c r="G93" s="13" t="str">
        <f t="shared" si="2"/>
        <v>5.27/km</v>
      </c>
      <c r="H93" s="14">
        <f t="shared" si="3"/>
        <v>0.007037037037037036</v>
      </c>
      <c r="I93" s="14">
        <f>F93-INDEX($F$5:$F$160,MATCH(D93,$D$5:$D$160,0))</f>
        <v>0.005740740740740741</v>
      </c>
    </row>
    <row r="94" spans="1:9" ht="15" customHeight="1">
      <c r="A94" s="13">
        <v>90</v>
      </c>
      <c r="B94" s="27" t="s">
        <v>270</v>
      </c>
      <c r="C94" s="27" t="s">
        <v>227</v>
      </c>
      <c r="D94" s="30" t="s">
        <v>125</v>
      </c>
      <c r="E94" s="27" t="s">
        <v>63</v>
      </c>
      <c r="F94" s="33">
        <v>0.028449074074074075</v>
      </c>
      <c r="G94" s="13" t="str">
        <f t="shared" si="2"/>
        <v>5.28/km</v>
      </c>
      <c r="H94" s="14">
        <f t="shared" si="3"/>
        <v>0.007083333333333334</v>
      </c>
      <c r="I94" s="14">
        <f>F94-INDEX($F$5:$F$160,MATCH(D94,$D$5:$D$160,0))</f>
        <v>0.0009259259259259273</v>
      </c>
    </row>
    <row r="95" spans="1:9" ht="15" customHeight="1">
      <c r="A95" s="13">
        <v>91</v>
      </c>
      <c r="B95" s="27" t="s">
        <v>132</v>
      </c>
      <c r="C95" s="27" t="s">
        <v>53</v>
      </c>
      <c r="D95" s="30" t="s">
        <v>130</v>
      </c>
      <c r="E95" s="27" t="s">
        <v>71</v>
      </c>
      <c r="F95" s="33">
        <v>0.028518518518518523</v>
      </c>
      <c r="G95" s="13" t="str">
        <f t="shared" si="2"/>
        <v>5.29/km</v>
      </c>
      <c r="H95" s="14">
        <f t="shared" si="3"/>
        <v>0.007152777777777782</v>
      </c>
      <c r="I95" s="14">
        <f>F95-INDEX($F$5:$F$160,MATCH(D95,$D$5:$D$160,0))</f>
        <v>0.00013888888888889325</v>
      </c>
    </row>
    <row r="96" spans="1:9" ht="15" customHeight="1">
      <c r="A96" s="13">
        <v>92</v>
      </c>
      <c r="B96" s="27" t="s">
        <v>78</v>
      </c>
      <c r="C96" s="27" t="s">
        <v>32</v>
      </c>
      <c r="D96" s="30" t="s">
        <v>60</v>
      </c>
      <c r="E96" s="27" t="s">
        <v>77</v>
      </c>
      <c r="F96" s="33">
        <v>0.02892361111111111</v>
      </c>
      <c r="G96" s="13" t="str">
        <f t="shared" si="2"/>
        <v>5.33/km</v>
      </c>
      <c r="H96" s="14">
        <f t="shared" si="3"/>
        <v>0.007557870370370368</v>
      </c>
      <c r="I96" s="14">
        <f>F96-INDEX($F$5:$F$160,MATCH(D96,$D$5:$D$160,0))</f>
        <v>0.00663194444444444</v>
      </c>
    </row>
    <row r="97" spans="1:9" ht="15" customHeight="1">
      <c r="A97" s="13">
        <v>93</v>
      </c>
      <c r="B97" s="27" t="s">
        <v>167</v>
      </c>
      <c r="C97" s="27" t="s">
        <v>39</v>
      </c>
      <c r="D97" s="30" t="s">
        <v>90</v>
      </c>
      <c r="E97" s="27" t="s">
        <v>77</v>
      </c>
      <c r="F97" s="33">
        <v>0.02892361111111111</v>
      </c>
      <c r="G97" s="13" t="str">
        <f t="shared" si="2"/>
        <v>5.33/km</v>
      </c>
      <c r="H97" s="14">
        <f t="shared" si="3"/>
        <v>0.007557870370370368</v>
      </c>
      <c r="I97" s="14">
        <f>F97-INDEX($F$5:$F$160,MATCH(D97,$D$5:$D$160,0))</f>
        <v>0.004629629629629626</v>
      </c>
    </row>
    <row r="98" spans="1:9" ht="15" customHeight="1">
      <c r="A98" s="13">
        <v>94</v>
      </c>
      <c r="B98" s="27" t="s">
        <v>165</v>
      </c>
      <c r="C98" s="27" t="s">
        <v>26</v>
      </c>
      <c r="D98" s="30" t="s">
        <v>108</v>
      </c>
      <c r="E98" s="27" t="s">
        <v>65</v>
      </c>
      <c r="F98" s="33">
        <v>0.029039351851851854</v>
      </c>
      <c r="G98" s="13" t="str">
        <f t="shared" si="2"/>
        <v>5.35/km</v>
      </c>
      <c r="H98" s="14">
        <f t="shared" si="3"/>
        <v>0.007673611111111114</v>
      </c>
      <c r="I98" s="14">
        <f>F98-INDEX($F$5:$F$160,MATCH(D98,$D$5:$D$160,0))</f>
        <v>0.0036342592592592607</v>
      </c>
    </row>
    <row r="99" spans="1:9" ht="15" customHeight="1">
      <c r="A99" s="13">
        <v>95</v>
      </c>
      <c r="B99" s="27" t="s">
        <v>155</v>
      </c>
      <c r="C99" s="27" t="s">
        <v>156</v>
      </c>
      <c r="D99" s="30" t="s">
        <v>68</v>
      </c>
      <c r="E99" s="27" t="s">
        <v>65</v>
      </c>
      <c r="F99" s="33">
        <v>0.0290625</v>
      </c>
      <c r="G99" s="13" t="str">
        <f t="shared" si="2"/>
        <v>5.35/km</v>
      </c>
      <c r="H99" s="14">
        <f t="shared" si="3"/>
        <v>0.007696759259259261</v>
      </c>
      <c r="I99" s="14">
        <f>F99-INDEX($F$5:$F$160,MATCH(D99,$D$5:$D$160,0))</f>
        <v>0.005937500000000002</v>
      </c>
    </row>
    <row r="100" spans="1:9" ht="15" customHeight="1">
      <c r="A100" s="13">
        <v>96</v>
      </c>
      <c r="B100" s="27" t="s">
        <v>271</v>
      </c>
      <c r="C100" s="27" t="s">
        <v>92</v>
      </c>
      <c r="D100" s="30" t="s">
        <v>68</v>
      </c>
      <c r="E100" s="27" t="s">
        <v>89</v>
      </c>
      <c r="F100" s="33">
        <v>0.02908564814814815</v>
      </c>
      <c r="G100" s="13" t="str">
        <f t="shared" si="2"/>
        <v>5.35/km</v>
      </c>
      <c r="H100" s="14">
        <f t="shared" si="3"/>
        <v>0.007719907407407408</v>
      </c>
      <c r="I100" s="14">
        <f>F100-INDEX($F$5:$F$160,MATCH(D100,$D$5:$D$160,0))</f>
        <v>0.005960648148148149</v>
      </c>
    </row>
    <row r="101" spans="1:9" ht="15" customHeight="1">
      <c r="A101" s="13">
        <v>97</v>
      </c>
      <c r="B101" s="27" t="s">
        <v>186</v>
      </c>
      <c r="C101" s="27" t="s">
        <v>43</v>
      </c>
      <c r="D101" s="30" t="s">
        <v>68</v>
      </c>
      <c r="E101" s="27" t="s">
        <v>91</v>
      </c>
      <c r="F101" s="33">
        <v>0.029201388888888888</v>
      </c>
      <c r="G101" s="13" t="str">
        <f t="shared" si="2"/>
        <v>5.36/km</v>
      </c>
      <c r="H101" s="14">
        <f t="shared" si="3"/>
        <v>0.007835648148148147</v>
      </c>
      <c r="I101" s="14">
        <f>F101-INDEX($F$5:$F$160,MATCH(D101,$D$5:$D$160,0))</f>
        <v>0.006076388888888888</v>
      </c>
    </row>
    <row r="102" spans="1:9" ht="15" customHeight="1">
      <c r="A102" s="13">
        <v>98</v>
      </c>
      <c r="B102" s="27" t="s">
        <v>195</v>
      </c>
      <c r="C102" s="27" t="s">
        <v>29</v>
      </c>
      <c r="D102" s="30" t="s">
        <v>64</v>
      </c>
      <c r="E102" s="27" t="s">
        <v>77</v>
      </c>
      <c r="F102" s="33">
        <v>0.029502314814814815</v>
      </c>
      <c r="G102" s="13" t="str">
        <f t="shared" si="2"/>
        <v>5.40/km</v>
      </c>
      <c r="H102" s="14">
        <f t="shared" si="3"/>
        <v>0.008136574074074074</v>
      </c>
      <c r="I102" s="14">
        <f>F102-INDEX($F$5:$F$160,MATCH(D102,$D$5:$D$160,0))</f>
        <v>0.0068402777777777785</v>
      </c>
    </row>
    <row r="103" spans="1:9" ht="15" customHeight="1">
      <c r="A103" s="13">
        <v>99</v>
      </c>
      <c r="B103" s="27" t="s">
        <v>172</v>
      </c>
      <c r="C103" s="27" t="s">
        <v>36</v>
      </c>
      <c r="D103" s="30" t="s">
        <v>108</v>
      </c>
      <c r="E103" s="27" t="s">
        <v>166</v>
      </c>
      <c r="F103" s="33">
        <v>0.02954861111111111</v>
      </c>
      <c r="G103" s="13" t="str">
        <f t="shared" si="2"/>
        <v>5.40/km</v>
      </c>
      <c r="H103" s="14">
        <f t="shared" si="3"/>
        <v>0.008182870370370368</v>
      </c>
      <c r="I103" s="14">
        <f>F103-INDEX($F$5:$F$160,MATCH(D103,$D$5:$D$160,0))</f>
        <v>0.004143518518518515</v>
      </c>
    </row>
    <row r="104" spans="1:9" ht="15" customHeight="1">
      <c r="A104" s="13">
        <v>100</v>
      </c>
      <c r="B104" s="27" t="s">
        <v>272</v>
      </c>
      <c r="C104" s="27" t="s">
        <v>40</v>
      </c>
      <c r="D104" s="30" t="s">
        <v>108</v>
      </c>
      <c r="E104" s="27" t="s">
        <v>166</v>
      </c>
      <c r="F104" s="33">
        <v>0.029594907407407407</v>
      </c>
      <c r="G104" s="13" t="str">
        <f t="shared" si="2"/>
        <v>5.41/km</v>
      </c>
      <c r="H104" s="14">
        <f t="shared" si="3"/>
        <v>0.008229166666666666</v>
      </c>
      <c r="I104" s="14">
        <f>F104-INDEX($F$5:$F$160,MATCH(D104,$D$5:$D$160,0))</f>
        <v>0.004189814814814813</v>
      </c>
    </row>
    <row r="105" spans="1:9" ht="15" customHeight="1">
      <c r="A105" s="13">
        <v>101</v>
      </c>
      <c r="B105" s="27" t="s">
        <v>273</v>
      </c>
      <c r="C105" s="27" t="s">
        <v>17</v>
      </c>
      <c r="D105" s="30" t="s">
        <v>68</v>
      </c>
      <c r="E105" s="27" t="s">
        <v>71</v>
      </c>
      <c r="F105" s="33">
        <v>0.029618055555555554</v>
      </c>
      <c r="G105" s="13" t="str">
        <f t="shared" si="2"/>
        <v>5.41/km</v>
      </c>
      <c r="H105" s="14">
        <f t="shared" si="3"/>
        <v>0.008252314814814813</v>
      </c>
      <c r="I105" s="14">
        <f>F105-INDEX($F$5:$F$160,MATCH(D105,$D$5:$D$160,0))</f>
        <v>0.006493055555555554</v>
      </c>
    </row>
    <row r="106" spans="1:9" ht="15" customHeight="1">
      <c r="A106" s="13">
        <v>102</v>
      </c>
      <c r="B106" s="27" t="s">
        <v>173</v>
      </c>
      <c r="C106" s="27" t="s">
        <v>29</v>
      </c>
      <c r="D106" s="30" t="s">
        <v>68</v>
      </c>
      <c r="E106" s="27" t="s">
        <v>63</v>
      </c>
      <c r="F106" s="33">
        <v>0.029652777777777778</v>
      </c>
      <c r="G106" s="13" t="str">
        <f t="shared" si="2"/>
        <v>5.42/km</v>
      </c>
      <c r="H106" s="14">
        <f t="shared" si="3"/>
        <v>0.008287037037037037</v>
      </c>
      <c r="I106" s="14">
        <f>F106-INDEX($F$5:$F$160,MATCH(D106,$D$5:$D$160,0))</f>
        <v>0.006527777777777778</v>
      </c>
    </row>
    <row r="107" spans="1:9" ht="15" customHeight="1">
      <c r="A107" s="13">
        <v>103</v>
      </c>
      <c r="B107" s="27" t="s">
        <v>274</v>
      </c>
      <c r="C107" s="27" t="s">
        <v>25</v>
      </c>
      <c r="D107" s="30" t="s">
        <v>108</v>
      </c>
      <c r="E107" s="27" t="s">
        <v>71</v>
      </c>
      <c r="F107" s="33">
        <v>0.029826388888888892</v>
      </c>
      <c r="G107" s="13" t="str">
        <f t="shared" si="2"/>
        <v>5.44/km</v>
      </c>
      <c r="H107" s="14">
        <f t="shared" si="3"/>
        <v>0.008460648148148151</v>
      </c>
      <c r="I107" s="14">
        <f>F107-INDEX($F$5:$F$160,MATCH(D107,$D$5:$D$160,0))</f>
        <v>0.004421296296296298</v>
      </c>
    </row>
    <row r="108" spans="1:9" ht="15" customHeight="1">
      <c r="A108" s="13">
        <v>104</v>
      </c>
      <c r="B108" s="27" t="s">
        <v>192</v>
      </c>
      <c r="C108" s="27" t="s">
        <v>28</v>
      </c>
      <c r="D108" s="30" t="s">
        <v>82</v>
      </c>
      <c r="E108" s="27" t="s">
        <v>65</v>
      </c>
      <c r="F108" s="33">
        <v>0.02989583333333333</v>
      </c>
      <c r="G108" s="13" t="str">
        <f t="shared" si="2"/>
        <v>5.44/km</v>
      </c>
      <c r="H108" s="14">
        <f t="shared" si="3"/>
        <v>0.008530092592592589</v>
      </c>
      <c r="I108" s="14">
        <f>F108-INDEX($F$5:$F$160,MATCH(D108,$D$5:$D$160,0))</f>
        <v>0.007025462962962959</v>
      </c>
    </row>
    <row r="109" spans="1:9" ht="15" customHeight="1">
      <c r="A109" s="13">
        <v>105</v>
      </c>
      <c r="B109" s="27" t="s">
        <v>212</v>
      </c>
      <c r="C109" s="27" t="s">
        <v>27</v>
      </c>
      <c r="D109" s="30" t="s">
        <v>64</v>
      </c>
      <c r="E109" s="27" t="s">
        <v>77</v>
      </c>
      <c r="F109" s="33">
        <v>0.029976851851851852</v>
      </c>
      <c r="G109" s="13" t="str">
        <f t="shared" si="2"/>
        <v>5.45/km</v>
      </c>
      <c r="H109" s="14">
        <f t="shared" si="3"/>
        <v>0.008611111111111111</v>
      </c>
      <c r="I109" s="14">
        <f>F109-INDEX($F$5:$F$160,MATCH(D109,$D$5:$D$160,0))</f>
        <v>0.007314814814814816</v>
      </c>
    </row>
    <row r="110" spans="1:9" ht="15" customHeight="1">
      <c r="A110" s="13">
        <v>106</v>
      </c>
      <c r="B110" s="27" t="s">
        <v>275</v>
      </c>
      <c r="C110" s="27" t="s">
        <v>181</v>
      </c>
      <c r="D110" s="30" t="s">
        <v>64</v>
      </c>
      <c r="E110" s="27" t="s">
        <v>77</v>
      </c>
      <c r="F110" s="33">
        <v>0.030358796296296297</v>
      </c>
      <c r="G110" s="13" t="str">
        <f t="shared" si="2"/>
        <v>5.50/km</v>
      </c>
      <c r="H110" s="14">
        <f t="shared" si="3"/>
        <v>0.008993055555555556</v>
      </c>
      <c r="I110" s="14">
        <f>F110-INDEX($F$5:$F$160,MATCH(D110,$D$5:$D$160,0))</f>
        <v>0.007696759259259261</v>
      </c>
    </row>
    <row r="111" spans="1:9" ht="15" customHeight="1">
      <c r="A111" s="13">
        <v>107</v>
      </c>
      <c r="B111" s="27" t="s">
        <v>182</v>
      </c>
      <c r="C111" s="27" t="s">
        <v>183</v>
      </c>
      <c r="D111" s="30" t="s">
        <v>146</v>
      </c>
      <c r="E111" s="27" t="s">
        <v>74</v>
      </c>
      <c r="F111" s="33">
        <v>0.030694444444444444</v>
      </c>
      <c r="G111" s="13" t="str">
        <f t="shared" si="2"/>
        <v>5.54/km</v>
      </c>
      <c r="H111" s="14">
        <f t="shared" si="3"/>
        <v>0.009328703703703704</v>
      </c>
      <c r="I111" s="14">
        <f>F111-INDEX($F$5:$F$160,MATCH(D111,$D$5:$D$160,0))</f>
        <v>0.0038773148148148126</v>
      </c>
    </row>
    <row r="112" spans="1:9" ht="15" customHeight="1">
      <c r="A112" s="13">
        <v>108</v>
      </c>
      <c r="B112" s="27" t="s">
        <v>185</v>
      </c>
      <c r="C112" s="27" t="s">
        <v>23</v>
      </c>
      <c r="D112" s="30" t="s">
        <v>68</v>
      </c>
      <c r="E112" s="27" t="s">
        <v>65</v>
      </c>
      <c r="F112" s="33">
        <v>0.030810185185185187</v>
      </c>
      <c r="G112" s="13" t="str">
        <f t="shared" si="2"/>
        <v>5.55/km</v>
      </c>
      <c r="H112" s="14">
        <f t="shared" si="3"/>
        <v>0.009444444444444446</v>
      </c>
      <c r="I112" s="14">
        <f>F112-INDEX($F$5:$F$160,MATCH(D112,$D$5:$D$160,0))</f>
        <v>0.007685185185185187</v>
      </c>
    </row>
    <row r="113" spans="1:9" ht="15" customHeight="1">
      <c r="A113" s="13">
        <v>109</v>
      </c>
      <c r="B113" s="27" t="s">
        <v>206</v>
      </c>
      <c r="C113" s="27" t="s">
        <v>276</v>
      </c>
      <c r="D113" s="30" t="s">
        <v>108</v>
      </c>
      <c r="E113" s="27" t="s">
        <v>65</v>
      </c>
      <c r="F113" s="33">
        <v>0.031099537037037037</v>
      </c>
      <c r="G113" s="13" t="str">
        <f t="shared" si="2"/>
        <v>5.58/km</v>
      </c>
      <c r="H113" s="14">
        <f t="shared" si="3"/>
        <v>0.009733796296296296</v>
      </c>
      <c r="I113" s="14">
        <f>F113-INDEX($F$5:$F$160,MATCH(D113,$D$5:$D$160,0))</f>
        <v>0.005694444444444443</v>
      </c>
    </row>
    <row r="114" spans="1:9" ht="15" customHeight="1">
      <c r="A114" s="13">
        <v>110</v>
      </c>
      <c r="B114" s="27" t="s">
        <v>277</v>
      </c>
      <c r="C114" s="27" t="s">
        <v>35</v>
      </c>
      <c r="D114" s="30" t="s">
        <v>68</v>
      </c>
      <c r="E114" s="27" t="s">
        <v>278</v>
      </c>
      <c r="F114" s="33">
        <v>0.031157407407407408</v>
      </c>
      <c r="G114" s="13" t="str">
        <f t="shared" si="2"/>
        <v>5.59/km</v>
      </c>
      <c r="H114" s="14">
        <f t="shared" si="3"/>
        <v>0.009791666666666667</v>
      </c>
      <c r="I114" s="14">
        <f>F114-INDEX($F$5:$F$160,MATCH(D114,$D$5:$D$160,0))</f>
        <v>0.008032407407407408</v>
      </c>
    </row>
    <row r="115" spans="1:9" ht="15" customHeight="1">
      <c r="A115" s="13">
        <v>111</v>
      </c>
      <c r="B115" s="27" t="s">
        <v>279</v>
      </c>
      <c r="C115" s="27" t="s">
        <v>36</v>
      </c>
      <c r="D115" s="30" t="s">
        <v>190</v>
      </c>
      <c r="E115" s="27" t="s">
        <v>96</v>
      </c>
      <c r="F115" s="33">
        <v>0.031203703703703702</v>
      </c>
      <c r="G115" s="13" t="str">
        <f t="shared" si="2"/>
        <v>5.59/km</v>
      </c>
      <c r="H115" s="14">
        <f t="shared" si="3"/>
        <v>0.009837962962962962</v>
      </c>
      <c r="I115" s="14">
        <f>F115-INDEX($F$5:$F$160,MATCH(D115,$D$5:$D$160,0))</f>
        <v>0.002986111111111113</v>
      </c>
    </row>
    <row r="116" spans="1:9" ht="15" customHeight="1">
      <c r="A116" s="13">
        <v>112</v>
      </c>
      <c r="B116" s="27" t="s">
        <v>200</v>
      </c>
      <c r="C116" s="27" t="s">
        <v>54</v>
      </c>
      <c r="D116" s="30" t="s">
        <v>90</v>
      </c>
      <c r="E116" s="27" t="s">
        <v>166</v>
      </c>
      <c r="F116" s="33">
        <v>0.03125</v>
      </c>
      <c r="G116" s="13" t="str">
        <f t="shared" si="2"/>
        <v>6.00/km</v>
      </c>
      <c r="H116" s="14">
        <f t="shared" si="3"/>
        <v>0.00988425925925926</v>
      </c>
      <c r="I116" s="14">
        <f>F116-INDEX($F$5:$F$160,MATCH(D116,$D$5:$D$160,0))</f>
        <v>0.006956018518518518</v>
      </c>
    </row>
    <row r="117" spans="1:9" ht="15" customHeight="1">
      <c r="A117" s="13">
        <v>113</v>
      </c>
      <c r="B117" s="27" t="s">
        <v>280</v>
      </c>
      <c r="C117" s="27" t="s">
        <v>281</v>
      </c>
      <c r="D117" s="30" t="s">
        <v>190</v>
      </c>
      <c r="E117" s="27" t="s">
        <v>96</v>
      </c>
      <c r="F117" s="33">
        <v>0.03128472222222222</v>
      </c>
      <c r="G117" s="13" t="str">
        <f t="shared" si="2"/>
        <v>6.00/km</v>
      </c>
      <c r="H117" s="14">
        <f t="shared" si="3"/>
        <v>0.00991898148148148</v>
      </c>
      <c r="I117" s="14">
        <f>F117-INDEX($F$5:$F$160,MATCH(D117,$D$5:$D$160,0))</f>
        <v>0.0030671296296296315</v>
      </c>
    </row>
    <row r="118" spans="1:9" ht="15" customHeight="1">
      <c r="A118" s="13">
        <v>114</v>
      </c>
      <c r="B118" s="27" t="s">
        <v>282</v>
      </c>
      <c r="C118" s="27" t="s">
        <v>113</v>
      </c>
      <c r="D118" s="30" t="s">
        <v>62</v>
      </c>
      <c r="E118" s="27" t="s">
        <v>89</v>
      </c>
      <c r="F118" s="33">
        <v>0.03135416666666666</v>
      </c>
      <c r="G118" s="13" t="str">
        <f t="shared" si="2"/>
        <v>6.01/km</v>
      </c>
      <c r="H118" s="14">
        <f t="shared" si="3"/>
        <v>0.009988425925925921</v>
      </c>
      <c r="I118" s="14">
        <f>F118-INDEX($F$5:$F$160,MATCH(D118,$D$5:$D$160,0))</f>
        <v>0.009039351851851847</v>
      </c>
    </row>
    <row r="119" spans="1:9" ht="15" customHeight="1">
      <c r="A119" s="13">
        <v>115</v>
      </c>
      <c r="B119" s="27" t="s">
        <v>283</v>
      </c>
      <c r="C119" s="27" t="s">
        <v>37</v>
      </c>
      <c r="D119" s="30" t="s">
        <v>64</v>
      </c>
      <c r="E119" s="27" t="s">
        <v>65</v>
      </c>
      <c r="F119" s="33">
        <v>0.03135416666666666</v>
      </c>
      <c r="G119" s="13" t="str">
        <f t="shared" si="2"/>
        <v>6.01/km</v>
      </c>
      <c r="H119" s="14">
        <f t="shared" si="3"/>
        <v>0.009988425925925921</v>
      </c>
      <c r="I119" s="14">
        <f>F119-INDEX($F$5:$F$160,MATCH(D119,$D$5:$D$160,0))</f>
        <v>0.008692129629629626</v>
      </c>
    </row>
    <row r="120" spans="1:9" ht="15" customHeight="1">
      <c r="A120" s="13">
        <v>116</v>
      </c>
      <c r="B120" s="27" t="s">
        <v>284</v>
      </c>
      <c r="C120" s="27" t="s">
        <v>31</v>
      </c>
      <c r="D120" s="30" t="s">
        <v>62</v>
      </c>
      <c r="E120" s="27" t="s">
        <v>284</v>
      </c>
      <c r="F120" s="33">
        <v>0.031504629629629625</v>
      </c>
      <c r="G120" s="13" t="str">
        <f t="shared" si="2"/>
        <v>6.03/km</v>
      </c>
      <c r="H120" s="14">
        <f t="shared" si="3"/>
        <v>0.010138888888888885</v>
      </c>
      <c r="I120" s="14">
        <f>F120-INDEX($F$5:$F$160,MATCH(D120,$D$5:$D$160,0))</f>
        <v>0.00918981481481481</v>
      </c>
    </row>
    <row r="121" spans="1:9" ht="15" customHeight="1">
      <c r="A121" s="13">
        <v>117</v>
      </c>
      <c r="B121" s="27" t="s">
        <v>197</v>
      </c>
      <c r="C121" s="27" t="s">
        <v>198</v>
      </c>
      <c r="D121" s="30" t="s">
        <v>177</v>
      </c>
      <c r="E121" s="27" t="s">
        <v>91</v>
      </c>
      <c r="F121" s="33">
        <v>0.03158564814814815</v>
      </c>
      <c r="G121" s="13" t="str">
        <f t="shared" si="2"/>
        <v>6.04/km</v>
      </c>
      <c r="H121" s="14">
        <f t="shared" si="3"/>
        <v>0.010219907407407407</v>
      </c>
      <c r="I121" s="14">
        <f>F121-INDEX($F$5:$F$160,MATCH(D121,$D$5:$D$160,0))</f>
        <v>0</v>
      </c>
    </row>
    <row r="122" spans="1:9" ht="15" customHeight="1">
      <c r="A122" s="13">
        <v>118</v>
      </c>
      <c r="B122" s="27" t="s">
        <v>123</v>
      </c>
      <c r="C122" s="27" t="s">
        <v>42</v>
      </c>
      <c r="D122" s="30" t="s">
        <v>82</v>
      </c>
      <c r="E122" s="27" t="s">
        <v>65</v>
      </c>
      <c r="F122" s="33">
        <v>0.03189814814814815</v>
      </c>
      <c r="G122" s="13" t="str">
        <f t="shared" si="2"/>
        <v>6.07/km</v>
      </c>
      <c r="H122" s="14">
        <f t="shared" si="3"/>
        <v>0.010532407407407407</v>
      </c>
      <c r="I122" s="14">
        <f>F122-INDEX($F$5:$F$160,MATCH(D122,$D$5:$D$160,0))</f>
        <v>0.009027777777777777</v>
      </c>
    </row>
    <row r="123" spans="1:9" ht="15" customHeight="1">
      <c r="A123" s="13">
        <v>119</v>
      </c>
      <c r="B123" s="27" t="s">
        <v>206</v>
      </c>
      <c r="C123" s="27" t="s">
        <v>41</v>
      </c>
      <c r="D123" s="30" t="s">
        <v>190</v>
      </c>
      <c r="E123" s="27" t="s">
        <v>71</v>
      </c>
      <c r="F123" s="33">
        <v>0.03193287037037037</v>
      </c>
      <c r="G123" s="13" t="str">
        <f t="shared" si="2"/>
        <v>6.08/km</v>
      </c>
      <c r="H123" s="14">
        <f t="shared" si="3"/>
        <v>0.010567129629629628</v>
      </c>
      <c r="I123" s="14">
        <f>F123-INDEX($F$5:$F$160,MATCH(D123,$D$5:$D$160,0))</f>
        <v>0.003715277777777779</v>
      </c>
    </row>
    <row r="124" spans="1:9" ht="15" customHeight="1">
      <c r="A124" s="13">
        <v>120</v>
      </c>
      <c r="B124" s="27" t="s">
        <v>222</v>
      </c>
      <c r="C124" s="27" t="s">
        <v>213</v>
      </c>
      <c r="D124" s="30" t="s">
        <v>130</v>
      </c>
      <c r="E124" s="27" t="s">
        <v>104</v>
      </c>
      <c r="F124" s="33">
        <v>0.031956018518518516</v>
      </c>
      <c r="G124" s="13" t="str">
        <f t="shared" si="2"/>
        <v>6.08/km</v>
      </c>
      <c r="H124" s="14">
        <f t="shared" si="3"/>
        <v>0.010590277777777775</v>
      </c>
      <c r="I124" s="14">
        <f>F124-INDEX($F$5:$F$160,MATCH(D124,$D$5:$D$160,0))</f>
        <v>0.003576388888888886</v>
      </c>
    </row>
    <row r="125" spans="1:9" ht="15" customHeight="1">
      <c r="A125" s="13">
        <v>121</v>
      </c>
      <c r="B125" s="27" t="s">
        <v>174</v>
      </c>
      <c r="C125" s="27" t="s">
        <v>42</v>
      </c>
      <c r="D125" s="30" t="s">
        <v>82</v>
      </c>
      <c r="E125" s="27" t="s">
        <v>65</v>
      </c>
      <c r="F125" s="33">
        <v>0.032025462962962964</v>
      </c>
      <c r="G125" s="13" t="str">
        <f t="shared" si="2"/>
        <v>6.09/km</v>
      </c>
      <c r="H125" s="14">
        <f t="shared" si="3"/>
        <v>0.010659722222222223</v>
      </c>
      <c r="I125" s="14">
        <f>F125-INDEX($F$5:$F$160,MATCH(D125,$D$5:$D$160,0))</f>
        <v>0.009155092592592593</v>
      </c>
    </row>
    <row r="126" spans="1:9" ht="15" customHeight="1">
      <c r="A126" s="13">
        <v>122</v>
      </c>
      <c r="B126" s="27" t="s">
        <v>139</v>
      </c>
      <c r="C126" s="27" t="s">
        <v>16</v>
      </c>
      <c r="D126" s="30" t="s">
        <v>62</v>
      </c>
      <c r="E126" s="27" t="s">
        <v>71</v>
      </c>
      <c r="F126" s="33">
        <v>0.032164351851851854</v>
      </c>
      <c r="G126" s="13" t="str">
        <f t="shared" si="2"/>
        <v>6.11/km</v>
      </c>
      <c r="H126" s="14">
        <f t="shared" si="3"/>
        <v>0.010798611111111113</v>
      </c>
      <c r="I126" s="14">
        <f>F126-INDEX($F$5:$F$160,MATCH(D126,$D$5:$D$160,0))</f>
        <v>0.009849537037037039</v>
      </c>
    </row>
    <row r="127" spans="1:9" ht="15" customHeight="1">
      <c r="A127" s="13">
        <v>123</v>
      </c>
      <c r="B127" s="27" t="s">
        <v>191</v>
      </c>
      <c r="C127" s="27" t="s">
        <v>29</v>
      </c>
      <c r="D127" s="30" t="s">
        <v>108</v>
      </c>
      <c r="E127" s="27" t="s">
        <v>83</v>
      </c>
      <c r="F127" s="33">
        <v>0.03234953703703704</v>
      </c>
      <c r="G127" s="13" t="str">
        <f t="shared" si="2"/>
        <v>6.13/km</v>
      </c>
      <c r="H127" s="14">
        <f t="shared" si="3"/>
        <v>0.010983796296296297</v>
      </c>
      <c r="I127" s="14">
        <f>F127-INDEX($F$5:$F$160,MATCH(D127,$D$5:$D$160,0))</f>
        <v>0.006944444444444444</v>
      </c>
    </row>
    <row r="128" spans="1:9" ht="15" customHeight="1">
      <c r="A128" s="13">
        <v>124</v>
      </c>
      <c r="B128" s="27" t="s">
        <v>203</v>
      </c>
      <c r="C128" s="27" t="s">
        <v>204</v>
      </c>
      <c r="D128" s="30" t="s">
        <v>108</v>
      </c>
      <c r="E128" s="27" t="s">
        <v>83</v>
      </c>
      <c r="F128" s="33">
        <v>0.03236111111111111</v>
      </c>
      <c r="G128" s="13" t="str">
        <f t="shared" si="2"/>
        <v>6.13/km</v>
      </c>
      <c r="H128" s="14">
        <f t="shared" si="3"/>
        <v>0.01099537037037037</v>
      </c>
      <c r="I128" s="14">
        <f>F128-INDEX($F$5:$F$160,MATCH(D128,$D$5:$D$160,0))</f>
        <v>0.006956018518518518</v>
      </c>
    </row>
    <row r="129" spans="1:9" ht="15" customHeight="1">
      <c r="A129" s="13">
        <v>125</v>
      </c>
      <c r="B129" s="27" t="s">
        <v>201</v>
      </c>
      <c r="C129" s="27" t="s">
        <v>202</v>
      </c>
      <c r="D129" s="30" t="s">
        <v>68</v>
      </c>
      <c r="E129" s="27" t="s">
        <v>83</v>
      </c>
      <c r="F129" s="33">
        <v>0.03236111111111111</v>
      </c>
      <c r="G129" s="13" t="str">
        <f t="shared" si="2"/>
        <v>6.13/km</v>
      </c>
      <c r="H129" s="14">
        <f t="shared" si="3"/>
        <v>0.01099537037037037</v>
      </c>
      <c r="I129" s="14">
        <f>F129-INDEX($F$5:$F$160,MATCH(D129,$D$5:$D$160,0))</f>
        <v>0.009236111111111112</v>
      </c>
    </row>
    <row r="130" spans="1:9" ht="15" customHeight="1">
      <c r="A130" s="13">
        <v>126</v>
      </c>
      <c r="B130" s="27" t="s">
        <v>154</v>
      </c>
      <c r="C130" s="27" t="s">
        <v>285</v>
      </c>
      <c r="D130" s="30" t="s">
        <v>302</v>
      </c>
      <c r="E130" s="27" t="s">
        <v>63</v>
      </c>
      <c r="F130" s="33">
        <v>0.0325</v>
      </c>
      <c r="G130" s="13" t="str">
        <f t="shared" si="2"/>
        <v>6.14/km</v>
      </c>
      <c r="H130" s="14">
        <f t="shared" si="3"/>
        <v>0.01113425925925926</v>
      </c>
      <c r="I130" s="14">
        <f>F130-INDEX($F$5:$F$160,MATCH(D130,$D$5:$D$160,0))</f>
        <v>0.006215277777777778</v>
      </c>
    </row>
    <row r="131" spans="1:9" ht="15" customHeight="1">
      <c r="A131" s="13">
        <v>127</v>
      </c>
      <c r="B131" s="27" t="s">
        <v>210</v>
      </c>
      <c r="C131" s="27" t="s">
        <v>211</v>
      </c>
      <c r="D131" s="30" t="s">
        <v>130</v>
      </c>
      <c r="E131" s="27" t="s">
        <v>65</v>
      </c>
      <c r="F131" s="33">
        <v>0.03266203703703704</v>
      </c>
      <c r="G131" s="13" t="str">
        <f t="shared" si="2"/>
        <v>6.16/km</v>
      </c>
      <c r="H131" s="14">
        <f t="shared" si="3"/>
        <v>0.011296296296296297</v>
      </c>
      <c r="I131" s="14">
        <f>F131-INDEX($F$5:$F$160,MATCH(D131,$D$5:$D$160,0))</f>
        <v>0.004282407407407408</v>
      </c>
    </row>
    <row r="132" spans="1:9" ht="15" customHeight="1">
      <c r="A132" s="13">
        <v>128</v>
      </c>
      <c r="B132" s="27" t="s">
        <v>216</v>
      </c>
      <c r="C132" s="27" t="s">
        <v>196</v>
      </c>
      <c r="D132" s="30" t="s">
        <v>108</v>
      </c>
      <c r="E132" s="27" t="s">
        <v>107</v>
      </c>
      <c r="F132" s="33">
        <v>0.03269675925925926</v>
      </c>
      <c r="G132" s="13" t="str">
        <f t="shared" si="2"/>
        <v>6.17/km</v>
      </c>
      <c r="H132" s="14">
        <f t="shared" si="3"/>
        <v>0.011331018518518518</v>
      </c>
      <c r="I132" s="14">
        <f>F132-INDEX($F$5:$F$160,MATCH(D132,$D$5:$D$160,0))</f>
        <v>0.007291666666666665</v>
      </c>
    </row>
    <row r="133" spans="1:9" ht="15" customHeight="1">
      <c r="A133" s="13">
        <v>129</v>
      </c>
      <c r="B133" s="27" t="s">
        <v>286</v>
      </c>
      <c r="C133" s="27" t="s">
        <v>287</v>
      </c>
      <c r="D133" s="30" t="s">
        <v>146</v>
      </c>
      <c r="E133" s="27" t="s">
        <v>91</v>
      </c>
      <c r="F133" s="33">
        <v>0.03300925925925926</v>
      </c>
      <c r="G133" s="13" t="str">
        <f aca="true" t="shared" si="4" ref="G133:G160">TEXT(INT((HOUR(F133)*3600+MINUTE(F133)*60+SECOND(F133))/$I$3/60),"0")&amp;"."&amp;TEXT(MOD((HOUR(F133)*3600+MINUTE(F133)*60+SECOND(F133))/$I$3,60),"00")&amp;"/km"</f>
        <v>6.20/km</v>
      </c>
      <c r="H133" s="14">
        <f aca="true" t="shared" si="5" ref="H133:H160">F133-$F$5</f>
        <v>0.011643518518518518</v>
      </c>
      <c r="I133" s="14">
        <f>F133-INDEX($F$5:$F$160,MATCH(D133,$D$5:$D$160,0))</f>
        <v>0.006192129629629627</v>
      </c>
    </row>
    <row r="134" spans="1:9" ht="15" customHeight="1">
      <c r="A134" s="13">
        <v>130</v>
      </c>
      <c r="B134" s="27" t="s">
        <v>161</v>
      </c>
      <c r="C134" s="27" t="s">
        <v>199</v>
      </c>
      <c r="D134" s="30" t="s">
        <v>130</v>
      </c>
      <c r="E134" s="27" t="s">
        <v>91</v>
      </c>
      <c r="F134" s="33">
        <v>0.03302083333333333</v>
      </c>
      <c r="G134" s="13" t="str">
        <f t="shared" si="4"/>
        <v>6.20/km</v>
      </c>
      <c r="H134" s="14">
        <f t="shared" si="5"/>
        <v>0.011655092592592592</v>
      </c>
      <c r="I134" s="14">
        <f>F134-INDEX($F$5:$F$160,MATCH(D134,$D$5:$D$160,0))</f>
        <v>0.004641203703703703</v>
      </c>
    </row>
    <row r="135" spans="1:9" ht="15" customHeight="1">
      <c r="A135" s="13">
        <v>131</v>
      </c>
      <c r="B135" s="27" t="s">
        <v>151</v>
      </c>
      <c r="C135" s="27" t="s">
        <v>51</v>
      </c>
      <c r="D135" s="30" t="s">
        <v>146</v>
      </c>
      <c r="E135" s="27" t="s">
        <v>65</v>
      </c>
      <c r="F135" s="33">
        <v>0.03315972222222222</v>
      </c>
      <c r="G135" s="13" t="str">
        <f t="shared" si="4"/>
        <v>6.22/km</v>
      </c>
      <c r="H135" s="14">
        <f t="shared" si="5"/>
        <v>0.011793981481481482</v>
      </c>
      <c r="I135" s="14">
        <f>F135-INDEX($F$5:$F$160,MATCH(D135,$D$5:$D$160,0))</f>
        <v>0.006342592592592591</v>
      </c>
    </row>
    <row r="136" spans="1:9" ht="15" customHeight="1">
      <c r="A136" s="13">
        <v>132</v>
      </c>
      <c r="B136" s="27" t="s">
        <v>49</v>
      </c>
      <c r="C136" s="27" t="s">
        <v>215</v>
      </c>
      <c r="D136" s="30" t="s">
        <v>177</v>
      </c>
      <c r="E136" s="27" t="s">
        <v>83</v>
      </c>
      <c r="F136" s="33">
        <v>0.03327546296296296</v>
      </c>
      <c r="G136" s="13" t="str">
        <f t="shared" si="4"/>
        <v>6.23/km</v>
      </c>
      <c r="H136" s="14">
        <f t="shared" si="5"/>
        <v>0.011909722222222217</v>
      </c>
      <c r="I136" s="14">
        <f>F136-INDEX($F$5:$F$160,MATCH(D136,$D$5:$D$160,0))</f>
        <v>0.0016898148148148107</v>
      </c>
    </row>
    <row r="137" spans="1:9" ht="15" customHeight="1">
      <c r="A137" s="13">
        <v>133</v>
      </c>
      <c r="B137" s="27" t="s">
        <v>220</v>
      </c>
      <c r="C137" s="27" t="s">
        <v>221</v>
      </c>
      <c r="D137" s="30" t="s">
        <v>130</v>
      </c>
      <c r="E137" s="27" t="s">
        <v>65</v>
      </c>
      <c r="F137" s="33">
        <v>0.03327546296296296</v>
      </c>
      <c r="G137" s="13" t="str">
        <f t="shared" si="4"/>
        <v>6.23/km</v>
      </c>
      <c r="H137" s="14">
        <f t="shared" si="5"/>
        <v>0.011909722222222217</v>
      </c>
      <c r="I137" s="14">
        <f>F137-INDEX($F$5:$F$160,MATCH(D137,$D$5:$D$160,0))</f>
        <v>0.004895833333333328</v>
      </c>
    </row>
    <row r="138" spans="1:9" ht="15" customHeight="1">
      <c r="A138" s="13">
        <v>134</v>
      </c>
      <c r="B138" s="27" t="s">
        <v>178</v>
      </c>
      <c r="C138" s="27" t="s">
        <v>50</v>
      </c>
      <c r="D138" s="30" t="s">
        <v>190</v>
      </c>
      <c r="E138" s="27" t="s">
        <v>107</v>
      </c>
      <c r="F138" s="33">
        <v>0.03361111111111111</v>
      </c>
      <c r="G138" s="13" t="str">
        <f t="shared" si="4"/>
        <v>6.27/km</v>
      </c>
      <c r="H138" s="14">
        <f t="shared" si="5"/>
        <v>0.012245370370370372</v>
      </c>
      <c r="I138" s="14">
        <f>F138-INDEX($F$5:$F$160,MATCH(D138,$D$5:$D$160,0))</f>
        <v>0.005393518518518523</v>
      </c>
    </row>
    <row r="139" spans="1:9" ht="15" customHeight="1">
      <c r="A139" s="13">
        <v>135</v>
      </c>
      <c r="B139" s="27" t="s">
        <v>218</v>
      </c>
      <c r="C139" s="27" t="s">
        <v>20</v>
      </c>
      <c r="D139" s="30" t="s">
        <v>62</v>
      </c>
      <c r="E139" s="27" t="s">
        <v>219</v>
      </c>
      <c r="F139" s="33">
        <v>0.034027777777777775</v>
      </c>
      <c r="G139" s="13" t="str">
        <f t="shared" si="4"/>
        <v>6.32/km</v>
      </c>
      <c r="H139" s="14">
        <f t="shared" si="5"/>
        <v>0.012662037037037034</v>
      </c>
      <c r="I139" s="14">
        <f>F139-INDEX($F$5:$F$160,MATCH(D139,$D$5:$D$160,0))</f>
        <v>0.01171296296296296</v>
      </c>
    </row>
    <row r="140" spans="1:9" ht="15" customHeight="1">
      <c r="A140" s="13">
        <v>136</v>
      </c>
      <c r="B140" s="27" t="s">
        <v>288</v>
      </c>
      <c r="C140" s="27" t="s">
        <v>289</v>
      </c>
      <c r="D140" s="30" t="s">
        <v>290</v>
      </c>
      <c r="E140" s="27" t="s">
        <v>91</v>
      </c>
      <c r="F140" s="33">
        <v>0.03422453703703703</v>
      </c>
      <c r="G140" s="13" t="str">
        <f t="shared" si="4"/>
        <v>6.34/km</v>
      </c>
      <c r="H140" s="14">
        <f t="shared" si="5"/>
        <v>0.012858796296296292</v>
      </c>
      <c r="I140" s="14">
        <f>F140-INDEX($F$5:$F$160,MATCH(D140,$D$5:$D$160,0))</f>
        <v>0</v>
      </c>
    </row>
    <row r="141" spans="1:9" ht="15" customHeight="1">
      <c r="A141" s="13">
        <v>137</v>
      </c>
      <c r="B141" s="27" t="s">
        <v>149</v>
      </c>
      <c r="C141" s="27" t="s">
        <v>223</v>
      </c>
      <c r="D141" s="30" t="s">
        <v>190</v>
      </c>
      <c r="E141" s="27" t="s">
        <v>166</v>
      </c>
      <c r="F141" s="33">
        <v>0.03428240740740741</v>
      </c>
      <c r="G141" s="13" t="str">
        <f t="shared" si="4"/>
        <v>6.35/km</v>
      </c>
      <c r="H141" s="14">
        <f t="shared" si="5"/>
        <v>0.012916666666666667</v>
      </c>
      <c r="I141" s="14">
        <f>F141-INDEX($F$5:$F$160,MATCH(D141,$D$5:$D$160,0))</f>
        <v>0.006064814814814818</v>
      </c>
    </row>
    <row r="142" spans="1:9" ht="15" customHeight="1">
      <c r="A142" s="13">
        <v>138</v>
      </c>
      <c r="B142" s="27" t="s">
        <v>208</v>
      </c>
      <c r="C142" s="27" t="s">
        <v>209</v>
      </c>
      <c r="D142" s="30" t="s">
        <v>82</v>
      </c>
      <c r="E142" s="27" t="s">
        <v>65</v>
      </c>
      <c r="F142" s="33">
        <v>0.0346875</v>
      </c>
      <c r="G142" s="13" t="str">
        <f t="shared" si="4"/>
        <v>6.40/km</v>
      </c>
      <c r="H142" s="14">
        <f t="shared" si="5"/>
        <v>0.013321759259259262</v>
      </c>
      <c r="I142" s="14">
        <f>F142-INDEX($F$5:$F$160,MATCH(D142,$D$5:$D$160,0))</f>
        <v>0.011817129629629632</v>
      </c>
    </row>
    <row r="143" spans="1:9" ht="15" customHeight="1">
      <c r="A143" s="13">
        <v>139</v>
      </c>
      <c r="B143" s="27" t="s">
        <v>224</v>
      </c>
      <c r="C143" s="27" t="s">
        <v>225</v>
      </c>
      <c r="D143" s="30" t="s">
        <v>108</v>
      </c>
      <c r="E143" s="27" t="s">
        <v>83</v>
      </c>
      <c r="F143" s="33">
        <v>0.0347337962962963</v>
      </c>
      <c r="G143" s="13" t="str">
        <f t="shared" si="4"/>
        <v>6.40/km</v>
      </c>
      <c r="H143" s="14">
        <f t="shared" si="5"/>
        <v>0.013368055555555557</v>
      </c>
      <c r="I143" s="14">
        <f>F143-INDEX($F$5:$F$160,MATCH(D143,$D$5:$D$160,0))</f>
        <v>0.009328703703703704</v>
      </c>
    </row>
    <row r="144" spans="1:9" ht="15" customHeight="1">
      <c r="A144" s="13">
        <v>140</v>
      </c>
      <c r="B144" s="27" t="s">
        <v>207</v>
      </c>
      <c r="C144" s="27" t="s">
        <v>33</v>
      </c>
      <c r="D144" s="30" t="s">
        <v>108</v>
      </c>
      <c r="E144" s="27" t="s">
        <v>71</v>
      </c>
      <c r="F144" s="33">
        <v>0.034895833333333334</v>
      </c>
      <c r="G144" s="13" t="str">
        <f t="shared" si="4"/>
        <v>6.42/km</v>
      </c>
      <c r="H144" s="14">
        <f t="shared" si="5"/>
        <v>0.013530092592592594</v>
      </c>
      <c r="I144" s="14">
        <f>F144-INDEX($F$5:$F$160,MATCH(D144,$D$5:$D$160,0))</f>
        <v>0.00949074074074074</v>
      </c>
    </row>
    <row r="145" spans="1:9" ht="15" customHeight="1">
      <c r="A145" s="13">
        <v>141</v>
      </c>
      <c r="B145" s="27" t="s">
        <v>291</v>
      </c>
      <c r="C145" s="27" t="s">
        <v>292</v>
      </c>
      <c r="D145" s="30" t="s">
        <v>146</v>
      </c>
      <c r="E145" s="27" t="s">
        <v>77</v>
      </c>
      <c r="F145" s="33">
        <v>0.035289351851851856</v>
      </c>
      <c r="G145" s="13" t="str">
        <f t="shared" si="4"/>
        <v>6.47/km</v>
      </c>
      <c r="H145" s="14">
        <f t="shared" si="5"/>
        <v>0.013923611111111116</v>
      </c>
      <c r="I145" s="14">
        <f>F145-INDEX($F$5:$F$160,MATCH(D145,$D$5:$D$160,0))</f>
        <v>0.008472222222222225</v>
      </c>
    </row>
    <row r="146" spans="1:9" ht="15" customHeight="1">
      <c r="A146" s="13">
        <v>142</v>
      </c>
      <c r="B146" s="27" t="s">
        <v>141</v>
      </c>
      <c r="C146" s="27" t="s">
        <v>227</v>
      </c>
      <c r="D146" s="30" t="s">
        <v>217</v>
      </c>
      <c r="E146" s="27" t="s">
        <v>91</v>
      </c>
      <c r="F146" s="33">
        <v>0.03533564814814815</v>
      </c>
      <c r="G146" s="13" t="str">
        <f t="shared" si="4"/>
        <v>6.47/km</v>
      </c>
      <c r="H146" s="14">
        <f t="shared" si="5"/>
        <v>0.01396990740740741</v>
      </c>
      <c r="I146" s="14">
        <f>F146-INDEX($F$5:$F$160,MATCH(D146,$D$5:$D$160,0))</f>
        <v>0</v>
      </c>
    </row>
    <row r="147" spans="1:9" ht="15" customHeight="1">
      <c r="A147" s="13">
        <v>143</v>
      </c>
      <c r="B147" s="27" t="s">
        <v>293</v>
      </c>
      <c r="C147" s="27" t="s">
        <v>214</v>
      </c>
      <c r="D147" s="30" t="s">
        <v>125</v>
      </c>
      <c r="E147" s="27" t="s">
        <v>77</v>
      </c>
      <c r="F147" s="33">
        <v>0.03540509259259259</v>
      </c>
      <c r="G147" s="13" t="str">
        <f t="shared" si="4"/>
        <v>6.48/km</v>
      </c>
      <c r="H147" s="14">
        <f t="shared" si="5"/>
        <v>0.014039351851851851</v>
      </c>
      <c r="I147" s="14">
        <f>F147-INDEX($F$5:$F$160,MATCH(D147,$D$5:$D$160,0))</f>
        <v>0.007881944444444445</v>
      </c>
    </row>
    <row r="148" spans="1:9" ht="15" customHeight="1">
      <c r="A148" s="13">
        <v>144</v>
      </c>
      <c r="B148" s="27" t="s">
        <v>226</v>
      </c>
      <c r="C148" s="27" t="s">
        <v>84</v>
      </c>
      <c r="D148" s="30" t="s">
        <v>177</v>
      </c>
      <c r="E148" s="27" t="s">
        <v>77</v>
      </c>
      <c r="F148" s="33">
        <v>0.03564814814814815</v>
      </c>
      <c r="G148" s="13" t="str">
        <f t="shared" si="4"/>
        <v>6.51/km</v>
      </c>
      <c r="H148" s="14">
        <f t="shared" si="5"/>
        <v>0.01428240740740741</v>
      </c>
      <c r="I148" s="14">
        <f>F148-INDEX($F$5:$F$160,MATCH(D148,$D$5:$D$160,0))</f>
        <v>0.004062500000000004</v>
      </c>
    </row>
    <row r="149" spans="1:9" ht="15" customHeight="1">
      <c r="A149" s="13">
        <v>145</v>
      </c>
      <c r="B149" s="27" t="s">
        <v>205</v>
      </c>
      <c r="C149" s="27" t="s">
        <v>19</v>
      </c>
      <c r="D149" s="30" t="s">
        <v>68</v>
      </c>
      <c r="E149" s="27" t="s">
        <v>71</v>
      </c>
      <c r="F149" s="33">
        <v>0.03636574074074074</v>
      </c>
      <c r="G149" s="13" t="str">
        <f t="shared" si="4"/>
        <v>6.59/km</v>
      </c>
      <c r="H149" s="14">
        <f t="shared" si="5"/>
        <v>0.015</v>
      </c>
      <c r="I149" s="14">
        <f>F149-INDEX($F$5:$F$160,MATCH(D149,$D$5:$D$160,0))</f>
        <v>0.01324074074074074</v>
      </c>
    </row>
    <row r="150" spans="1:9" ht="15" customHeight="1">
      <c r="A150" s="13">
        <v>146</v>
      </c>
      <c r="B150" s="27" t="s">
        <v>294</v>
      </c>
      <c r="C150" s="27" t="s">
        <v>98</v>
      </c>
      <c r="D150" s="30" t="s">
        <v>108</v>
      </c>
      <c r="E150" s="27" t="s">
        <v>295</v>
      </c>
      <c r="F150" s="33">
        <v>0.03684027777777778</v>
      </c>
      <c r="G150" s="13" t="str">
        <f t="shared" si="4"/>
        <v>7.04/km</v>
      </c>
      <c r="H150" s="14">
        <f t="shared" si="5"/>
        <v>0.015474537037037037</v>
      </c>
      <c r="I150" s="14">
        <f>F150-INDEX($F$5:$F$160,MATCH(D150,$D$5:$D$160,0))</f>
        <v>0.011435185185185184</v>
      </c>
    </row>
    <row r="151" spans="1:9" ht="15" customHeight="1">
      <c r="A151" s="13">
        <v>147</v>
      </c>
      <c r="B151" s="27" t="s">
        <v>230</v>
      </c>
      <c r="C151" s="27" t="s">
        <v>115</v>
      </c>
      <c r="D151" s="30" t="s">
        <v>90</v>
      </c>
      <c r="E151" s="27" t="s">
        <v>77</v>
      </c>
      <c r="F151" s="33">
        <v>0.037800925925925925</v>
      </c>
      <c r="G151" s="13" t="str">
        <f t="shared" si="4"/>
        <v>7.15/km</v>
      </c>
      <c r="H151" s="14">
        <f t="shared" si="5"/>
        <v>0.016435185185185185</v>
      </c>
      <c r="I151" s="14">
        <f>F151-INDEX($F$5:$F$160,MATCH(D151,$D$5:$D$160,0))</f>
        <v>0.013506944444444443</v>
      </c>
    </row>
    <row r="152" spans="1:9" ht="15" customHeight="1">
      <c r="A152" s="13">
        <v>148</v>
      </c>
      <c r="B152" s="27" t="s">
        <v>233</v>
      </c>
      <c r="C152" s="27" t="s">
        <v>59</v>
      </c>
      <c r="D152" s="30" t="s">
        <v>68</v>
      </c>
      <c r="E152" s="27" t="s">
        <v>65</v>
      </c>
      <c r="F152" s="33">
        <v>0.03815972222222223</v>
      </c>
      <c r="G152" s="13" t="str">
        <f t="shared" si="4"/>
        <v>7.20/km</v>
      </c>
      <c r="H152" s="14">
        <f t="shared" si="5"/>
        <v>0.016793981481481486</v>
      </c>
      <c r="I152" s="14">
        <f>F152-INDEX($F$5:$F$160,MATCH(D152,$D$5:$D$160,0))</f>
        <v>0.015034722222222227</v>
      </c>
    </row>
    <row r="153" spans="1:9" ht="15" customHeight="1">
      <c r="A153" s="13">
        <v>149</v>
      </c>
      <c r="B153" s="27" t="s">
        <v>296</v>
      </c>
      <c r="C153" s="27" t="s">
        <v>297</v>
      </c>
      <c r="D153" s="30" t="s">
        <v>125</v>
      </c>
      <c r="E153" s="27" t="s">
        <v>65</v>
      </c>
      <c r="F153" s="33">
        <v>0.03819444444444444</v>
      </c>
      <c r="G153" s="13" t="str">
        <f t="shared" si="4"/>
        <v>7.20/km</v>
      </c>
      <c r="H153" s="14">
        <f t="shared" si="5"/>
        <v>0.0168287037037037</v>
      </c>
      <c r="I153" s="14">
        <f>F153-INDEX($F$5:$F$160,MATCH(D153,$D$5:$D$160,0))</f>
        <v>0.010671296296296293</v>
      </c>
    </row>
    <row r="154" spans="1:9" ht="15" customHeight="1">
      <c r="A154" s="13">
        <v>150</v>
      </c>
      <c r="B154" s="27" t="s">
        <v>228</v>
      </c>
      <c r="C154" s="27" t="s">
        <v>229</v>
      </c>
      <c r="D154" s="30" t="s">
        <v>146</v>
      </c>
      <c r="E154" s="27" t="s">
        <v>65</v>
      </c>
      <c r="F154" s="33">
        <v>0.03819444444444444</v>
      </c>
      <c r="G154" s="13" t="str">
        <f t="shared" si="4"/>
        <v>7.20/km</v>
      </c>
      <c r="H154" s="14">
        <f t="shared" si="5"/>
        <v>0.0168287037037037</v>
      </c>
      <c r="I154" s="14">
        <f>F154-INDEX($F$5:$F$160,MATCH(D154,$D$5:$D$160,0))</f>
        <v>0.011377314814814809</v>
      </c>
    </row>
    <row r="155" spans="1:9" ht="15" customHeight="1">
      <c r="A155" s="13">
        <v>151</v>
      </c>
      <c r="B155" s="27" t="s">
        <v>231</v>
      </c>
      <c r="C155" s="27" t="s">
        <v>232</v>
      </c>
      <c r="D155" s="30" t="s">
        <v>146</v>
      </c>
      <c r="E155" s="27" t="s">
        <v>65</v>
      </c>
      <c r="F155" s="33">
        <v>0.038356481481481484</v>
      </c>
      <c r="G155" s="13" t="str">
        <f t="shared" si="4"/>
        <v>7.22/km</v>
      </c>
      <c r="H155" s="14">
        <f t="shared" si="5"/>
        <v>0.016990740740740744</v>
      </c>
      <c r="I155" s="14">
        <f>F155-INDEX($F$5:$F$160,MATCH(D155,$D$5:$D$160,0))</f>
        <v>0.011539351851851853</v>
      </c>
    </row>
    <row r="156" spans="1:9" ht="15" customHeight="1">
      <c r="A156" s="13">
        <v>152</v>
      </c>
      <c r="B156" s="27" t="s">
        <v>236</v>
      </c>
      <c r="C156" s="27" t="s">
        <v>237</v>
      </c>
      <c r="D156" s="30" t="s">
        <v>177</v>
      </c>
      <c r="E156" s="27" t="s">
        <v>83</v>
      </c>
      <c r="F156" s="33">
        <v>0.03940972222222222</v>
      </c>
      <c r="G156" s="13" t="str">
        <f t="shared" si="4"/>
        <v>7.34/km</v>
      </c>
      <c r="H156" s="14">
        <f t="shared" si="5"/>
        <v>0.01804398148148148</v>
      </c>
      <c r="I156" s="14">
        <f>F156-INDEX($F$5:$F$160,MATCH(D156,$D$5:$D$160,0))</f>
        <v>0.007824074074074074</v>
      </c>
    </row>
    <row r="157" spans="1:9" ht="15" customHeight="1">
      <c r="A157" s="13">
        <v>153</v>
      </c>
      <c r="B157" s="27" t="s">
        <v>179</v>
      </c>
      <c r="C157" s="27" t="s">
        <v>238</v>
      </c>
      <c r="D157" s="30" t="s">
        <v>298</v>
      </c>
      <c r="E157" s="27" t="s">
        <v>65</v>
      </c>
      <c r="F157" s="33">
        <v>0.04061342592592593</v>
      </c>
      <c r="G157" s="13" t="str">
        <f t="shared" si="4"/>
        <v>7.48/km</v>
      </c>
      <c r="H157" s="14">
        <f t="shared" si="5"/>
        <v>0.019247685185185187</v>
      </c>
      <c r="I157" s="14">
        <f>F157-INDEX($F$5:$F$160,MATCH(D157,$D$5:$D$160,0))</f>
        <v>0</v>
      </c>
    </row>
    <row r="158" spans="1:9" ht="15" customHeight="1">
      <c r="A158" s="13">
        <v>154</v>
      </c>
      <c r="B158" s="27" t="s">
        <v>234</v>
      </c>
      <c r="C158" s="27" t="s">
        <v>235</v>
      </c>
      <c r="D158" s="30" t="s">
        <v>217</v>
      </c>
      <c r="E158" s="27" t="s">
        <v>77</v>
      </c>
      <c r="F158" s="33">
        <v>0.041041666666666664</v>
      </c>
      <c r="G158" s="13" t="str">
        <f t="shared" si="4"/>
        <v>7.53/km</v>
      </c>
      <c r="H158" s="14">
        <f t="shared" si="5"/>
        <v>0.019675925925925923</v>
      </c>
      <c r="I158" s="14">
        <f>F158-INDEX($F$5:$F$160,MATCH(D158,$D$5:$D$160,0))</f>
        <v>0.005706018518518513</v>
      </c>
    </row>
    <row r="159" spans="1:9" ht="15" customHeight="1">
      <c r="A159" s="13">
        <v>155</v>
      </c>
      <c r="B159" s="27" t="s">
        <v>239</v>
      </c>
      <c r="C159" s="27" t="s">
        <v>47</v>
      </c>
      <c r="D159" s="30" t="s">
        <v>290</v>
      </c>
      <c r="E159" s="27" t="s">
        <v>77</v>
      </c>
      <c r="F159" s="33">
        <v>0.042199074074074076</v>
      </c>
      <c r="G159" s="13" t="str">
        <f t="shared" si="4"/>
        <v>8.06/km</v>
      </c>
      <c r="H159" s="14">
        <f t="shared" si="5"/>
        <v>0.020833333333333336</v>
      </c>
      <c r="I159" s="14">
        <f>F159-INDEX($F$5:$F$160,MATCH(D159,$D$5:$D$160,0))</f>
        <v>0.007974537037037044</v>
      </c>
    </row>
    <row r="160" spans="1:9" ht="15" customHeight="1">
      <c r="A160" s="16">
        <v>156</v>
      </c>
      <c r="B160" s="28" t="s">
        <v>61</v>
      </c>
      <c r="C160" s="28" t="s">
        <v>14</v>
      </c>
      <c r="D160" s="31" t="s">
        <v>298</v>
      </c>
      <c r="E160" s="28" t="s">
        <v>65</v>
      </c>
      <c r="F160" s="34">
        <v>0.04658564814814815</v>
      </c>
      <c r="G160" s="16" t="str">
        <f t="shared" si="4"/>
        <v>8.57/km</v>
      </c>
      <c r="H160" s="17">
        <f t="shared" si="5"/>
        <v>0.025219907407407406</v>
      </c>
      <c r="I160" s="17">
        <f>F160-INDEX($F$5:$F$160,MATCH(D160,$D$5:$D$160,0))</f>
        <v>0.005972222222222219</v>
      </c>
    </row>
  </sheetData>
  <autoFilter ref="A4:I16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pane ySplit="3" topLeftCell="BM4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4" t="str">
        <f>Individuale!A1</f>
        <v>Dal Torrione alla Fortezza</v>
      </c>
      <c r="B1" s="24"/>
      <c r="C1" s="24"/>
    </row>
    <row r="2" spans="1:3" ht="42" customHeight="1">
      <c r="A2" s="25" t="str">
        <f>Individuale!A3&amp;" km. "&amp;Individuale!I3</f>
        <v>San Benedetto (AP) Italia - Domenica 29/07/2012 km. 7,5</v>
      </c>
      <c r="B2" s="25"/>
      <c r="C2" s="25"/>
    </row>
    <row r="3" spans="1:3" ht="24.75" customHeight="1">
      <c r="A3" s="18" t="s">
        <v>5</v>
      </c>
      <c r="B3" s="19" t="s">
        <v>9</v>
      </c>
      <c r="C3" s="19" t="s">
        <v>0</v>
      </c>
    </row>
    <row r="4" spans="1:3" ht="15" customHeight="1">
      <c r="A4" s="10">
        <v>1</v>
      </c>
      <c r="B4" s="26" t="s">
        <v>65</v>
      </c>
      <c r="C4" s="35">
        <v>36</v>
      </c>
    </row>
    <row r="5" spans="1:3" ht="15" customHeight="1">
      <c r="A5" s="13">
        <v>2</v>
      </c>
      <c r="B5" s="27" t="s">
        <v>77</v>
      </c>
      <c r="C5" s="36">
        <v>28</v>
      </c>
    </row>
    <row r="6" spans="1:3" ht="15" customHeight="1">
      <c r="A6" s="13">
        <v>3</v>
      </c>
      <c r="B6" s="27" t="s">
        <v>71</v>
      </c>
      <c r="C6" s="36">
        <v>20</v>
      </c>
    </row>
    <row r="7" spans="1:3" ht="15" customHeight="1">
      <c r="A7" s="13">
        <v>4</v>
      </c>
      <c r="B7" s="27" t="s">
        <v>63</v>
      </c>
      <c r="C7" s="36">
        <v>11</v>
      </c>
    </row>
    <row r="8" spans="1:3" ht="15" customHeight="1">
      <c r="A8" s="13">
        <v>5</v>
      </c>
      <c r="B8" s="27" t="s">
        <v>74</v>
      </c>
      <c r="C8" s="36">
        <v>9</v>
      </c>
    </row>
    <row r="9" spans="1:3" ht="15" customHeight="1">
      <c r="A9" s="13">
        <v>6</v>
      </c>
      <c r="B9" s="27" t="s">
        <v>83</v>
      </c>
      <c r="C9" s="36">
        <v>9</v>
      </c>
    </row>
    <row r="10" spans="1:3" ht="15" customHeight="1">
      <c r="A10" s="13">
        <v>7</v>
      </c>
      <c r="B10" s="27" t="s">
        <v>91</v>
      </c>
      <c r="C10" s="36">
        <v>7</v>
      </c>
    </row>
    <row r="11" spans="1:3" ht="15" customHeight="1">
      <c r="A11" s="13">
        <v>8</v>
      </c>
      <c r="B11" s="27" t="s">
        <v>96</v>
      </c>
      <c r="C11" s="36">
        <v>6</v>
      </c>
    </row>
    <row r="12" spans="1:3" ht="15" customHeight="1">
      <c r="A12" s="13">
        <v>9</v>
      </c>
      <c r="B12" s="27" t="s">
        <v>107</v>
      </c>
      <c r="C12" s="36">
        <v>5</v>
      </c>
    </row>
    <row r="13" spans="1:3" ht="15" customHeight="1">
      <c r="A13" s="13">
        <v>10</v>
      </c>
      <c r="B13" s="27" t="s">
        <v>89</v>
      </c>
      <c r="C13" s="36">
        <v>5</v>
      </c>
    </row>
    <row r="14" spans="1:3" ht="15" customHeight="1">
      <c r="A14" s="13">
        <v>11</v>
      </c>
      <c r="B14" s="27" t="s">
        <v>166</v>
      </c>
      <c r="C14" s="36">
        <v>4</v>
      </c>
    </row>
    <row r="15" spans="1:3" ht="15" customHeight="1">
      <c r="A15" s="13">
        <v>12</v>
      </c>
      <c r="B15" s="27" t="s">
        <v>105</v>
      </c>
      <c r="C15" s="36">
        <v>2</v>
      </c>
    </row>
    <row r="16" spans="1:3" ht="15" customHeight="1">
      <c r="A16" s="13">
        <v>13</v>
      </c>
      <c r="B16" s="27" t="s">
        <v>79</v>
      </c>
      <c r="C16" s="36">
        <v>1</v>
      </c>
    </row>
    <row r="17" spans="1:3" ht="15" customHeight="1">
      <c r="A17" s="13">
        <v>14</v>
      </c>
      <c r="B17" s="27" t="s">
        <v>94</v>
      </c>
      <c r="C17" s="36">
        <v>1</v>
      </c>
    </row>
    <row r="18" spans="1:3" ht="15" customHeight="1">
      <c r="A18" s="13">
        <v>15</v>
      </c>
      <c r="B18" s="27" t="s">
        <v>260</v>
      </c>
      <c r="C18" s="36">
        <v>1</v>
      </c>
    </row>
    <row r="19" spans="1:3" ht="15" customHeight="1">
      <c r="A19" s="13">
        <v>16</v>
      </c>
      <c r="B19" s="27" t="s">
        <v>104</v>
      </c>
      <c r="C19" s="36">
        <v>1</v>
      </c>
    </row>
    <row r="20" spans="1:3" ht="15" customHeight="1">
      <c r="A20" s="13">
        <v>17</v>
      </c>
      <c r="B20" s="27" t="s">
        <v>127</v>
      </c>
      <c r="C20" s="36">
        <v>1</v>
      </c>
    </row>
    <row r="21" spans="1:3" ht="15" customHeight="1">
      <c r="A21" s="13">
        <v>18</v>
      </c>
      <c r="B21" s="27" t="s">
        <v>248</v>
      </c>
      <c r="C21" s="36">
        <v>1</v>
      </c>
    </row>
    <row r="22" spans="1:3" ht="15" customHeight="1">
      <c r="A22" s="13">
        <v>19</v>
      </c>
      <c r="B22" s="27" t="s">
        <v>295</v>
      </c>
      <c r="C22" s="36">
        <v>1</v>
      </c>
    </row>
    <row r="23" spans="1:3" ht="15" customHeight="1">
      <c r="A23" s="13">
        <v>20</v>
      </c>
      <c r="B23" s="27" t="s">
        <v>246</v>
      </c>
      <c r="C23" s="36">
        <v>1</v>
      </c>
    </row>
    <row r="24" spans="1:3" ht="15" customHeight="1">
      <c r="A24" s="13">
        <v>21</v>
      </c>
      <c r="B24" s="27" t="s">
        <v>58</v>
      </c>
      <c r="C24" s="36">
        <v>1</v>
      </c>
    </row>
    <row r="25" spans="1:3" ht="15" customHeight="1">
      <c r="A25" s="13">
        <v>22</v>
      </c>
      <c r="B25" s="27" t="s">
        <v>152</v>
      </c>
      <c r="C25" s="36">
        <v>1</v>
      </c>
    </row>
    <row r="26" spans="1:3" ht="15" customHeight="1">
      <c r="A26" s="13">
        <v>23</v>
      </c>
      <c r="B26" s="27" t="s">
        <v>268</v>
      </c>
      <c r="C26" s="36">
        <v>1</v>
      </c>
    </row>
    <row r="27" spans="1:3" ht="15" customHeight="1">
      <c r="A27" s="13">
        <v>24</v>
      </c>
      <c r="B27" s="27" t="s">
        <v>284</v>
      </c>
      <c r="C27" s="36">
        <v>1</v>
      </c>
    </row>
    <row r="28" spans="1:3" ht="15" customHeight="1">
      <c r="A28" s="13">
        <v>25</v>
      </c>
      <c r="B28" s="27" t="s">
        <v>278</v>
      </c>
      <c r="C28" s="36">
        <v>1</v>
      </c>
    </row>
    <row r="29" spans="1:3" ht="15" customHeight="1">
      <c r="A29" s="16">
        <v>26</v>
      </c>
      <c r="B29" s="28" t="s">
        <v>219</v>
      </c>
      <c r="C29" s="37">
        <v>1</v>
      </c>
    </row>
    <row r="30" spans="1:3" ht="12.75">
      <c r="A30" s="20"/>
      <c r="B30" s="20"/>
      <c r="C30" s="20">
        <f>SUM(C4:C29)</f>
        <v>156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2012-08-09T10:50:00Z</dcterms:created>
  <dcterms:modified xsi:type="dcterms:W3CDTF">2012-08-09T13:35:02Z</dcterms:modified>
  <cp:category/>
  <cp:version/>
  <cp:contentType/>
  <cp:contentStatus/>
</cp:coreProperties>
</file>