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'Individuale'!$A$4:$I$190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<sst xmlns="http://schemas.openxmlformats.org/spreadsheetml/2006/main" count="820" uniqueCount="465">
  <si>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</si>
  <si>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</si>
  <si>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</si>
  <si>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</si>
  <si>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</si>
  <si>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</si>
  <si>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</si>
  <si>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</si>
  <si>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</si>
  <si>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</si>
  <si>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</si>
  <si>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</si>
  <si>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</si>
  <si>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</si>
  <si>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</si>
  <si>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</si>
  <si>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</si>
  <si>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</si>
  <si>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</si>
  <si>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</si>
  <si>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</si>
  <si>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</si>
  <si>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</si>
  <si>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</si>
  <si>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</si>
  <si>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</si>
  <si>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</si>
  <si>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</si>
  <si>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</si>
  <si>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</si>
  <si>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</si>
  <si>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</si>
  <si>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</si>
  <si>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</si>
  <si>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</si>
  <si>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</si>
  <si>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</si>
  <si>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</si>
  <si>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</si>
  <si>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</si>
  <si>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</si>
  <si>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</si>
  <si>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</si>
  <si>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</si>
  <si>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</si>
  <si>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</si>
  <si>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</si>
  <si>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</si>
  <si>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</si>
  <si>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</si>
  <si>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</si>
  <si>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</si>
  <si>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</si>
  <si>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</si>
  <si>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</si>
  <si>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</si>
  <si>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</si>
  <si>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</si>
  <si>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</si>
  <si>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</si>
  <si>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</si>
  <si>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</si>
  <si>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</si>
  <si>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</si>
  <si>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</si>
  <si>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</si>
  <si>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</si>
  <si>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</si>
  <si>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</si>
  <si>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</si>
  <si>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</si>
  <si>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</si>
  <si>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</si>
  <si>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</si>
  <si>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</si>
  <si>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</si>
  <si>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</si>
  <si>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</si>
  <si>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</si>
  <si>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</si>
  <si>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</si>
  <si>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</si>
  <si>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</si>
  <si>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</si>
  <si>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</si>
  <si>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</si>
  <si>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</si>
  <si>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</si>
  <si>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</si>
  <si>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</si>
  <si>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</si>
  <si>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</si>
  <si>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</si>
  <si>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</si>
  <si>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</si>
  <si>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</si>
  <si>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</si>
  <si>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</si>
  <si>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</si>
  <si>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</si>
  <si>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</si>
  <si>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</si>
  <si>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</si>
  <si>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</si>
  <si>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</si>
  <si>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</si>
  <si>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</si>
  <si>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</si>
  <si>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</si>
  <si>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</si>
  <si>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</si>
  <si>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ASD ATLETICO MONTEROTONDO</t>
  </si>
  <si>
    <t>S.S. LAZIO ATLETICA LEGGERA</t>
  </si>
  <si>
    <t>PUROSANGUE ATHLETICS CLUB</t>
  </si>
  <si>
    <t>CORSA DEI SANTI</t>
  </si>
  <si>
    <t>LA SBARRA &amp; I GRILLI</t>
  </si>
  <si>
    <t>RUNCARD</t>
  </si>
  <si>
    <t>G.S. CAT SPORT ROMA</t>
  </si>
  <si>
    <t>G.S. BANCARI ROMANI</t>
  </si>
  <si>
    <t>G.S.D. LITAL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</si>
  <si>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</si>
  <si>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</si>
  <si>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</si>
  <si>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</si>
  <si>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</si>
  <si>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</si>
  <si>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</si>
  <si>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</si>
  <si>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</si>
  <si>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</si>
  <si>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</si>
  <si>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</si>
  <si>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</si>
  <si>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</si>
  <si>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</si>
  <si>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</si>
  <si>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</si>
  <si>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</si>
  <si>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</si>
  <si>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</si>
  <si>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</si>
  <si>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</si>
  <si>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</si>
  <si>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</si>
  <si>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</si>
  <si>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</si>
  <si>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</si>
  <si>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</si>
  <si>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</si>
  <si>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</si>
  <si>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</si>
  <si>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</si>
  <si>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</si>
  <si>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</si>
  <si>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</si>
  <si>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</si>
  <si>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</si>
  <si>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</si>
  <si>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</si>
  <si>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</si>
  <si>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</si>
  <si>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</si>
  <si>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</si>
  <si>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</si>
  <si>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</si>
  <si>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</si>
  <si>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</si>
  <si>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</si>
  <si>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</si>
  <si>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</si>
  <si>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</si>
  <si>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</si>
  <si>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</si>
  <si>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</si>
  <si>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</si>
  <si>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</si>
  <si>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</si>
  <si>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</si>
  <si>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</si>
  <si>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</si>
  <si>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</si>
  <si>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</si>
  <si>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</si>
  <si>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</si>
  <si>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</si>
  <si>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</si>
  <si>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</si>
  <si>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</si>
  <si>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</si>
  <si>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</si>
  <si>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</si>
  <si>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</si>
  <si>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</si>
  <si>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</si>
  <si>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</si>
  <si>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</si>
  <si>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</si>
  <si>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</si>
  <si>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</si>
  <si>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</si>
  <si>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</si>
  <si>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</si>
  <si>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</si>
  <si>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</si>
  <si>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</si>
  <si>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</si>
  <si>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</si>
  <si>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A.S.D. PODISTICA SOLIDARIETA'</t>
  </si>
  <si>
    <t>A.S. AMATORI VILLA PAMPHILI</t>
  </si>
  <si>
    <t>LBM SPORT TEAM</t>
  </si>
  <si>
    <t>A.S.D. PODISTICA VEIO</t>
  </si>
  <si>
    <t>G.S. POD. PRENESTE</t>
  </si>
  <si>
    <t>ASD VITAMINA RUNNING TEAM</t>
  </si>
  <si>
    <t>ASD PALESTRINA RUNNING</t>
  </si>
  <si>
    <t>IPPOLIFE S.S.D. A R.L.</t>
  </si>
  <si>
    <t>DUE PONTI SRL</t>
  </si>
  <si>
    <t>ASD SPARTAN SPORT ACADEMY</t>
  </si>
  <si>
    <t>ATL. MONTE MARIO</t>
  </si>
  <si>
    <t>AS.TRA. ROMA</t>
  </si>
  <si>
    <t>PODISTICA CASALOTTI</t>
  </si>
  <si>
    <t>A.S.D. LIBERATLETICA</t>
  </si>
  <si>
    <t>ASD MEDITERRANEA OSTIA</t>
  </si>
  <si>
    <t>PODISTICA CIAMPINO</t>
  </si>
  <si>
    <t>A</t>
  </si>
  <si>
    <t>C</t>
  </si>
  <si>
    <t>F</t>
  </si>
  <si>
    <t>B</t>
  </si>
  <si>
    <t>D</t>
  </si>
  <si>
    <t>E</t>
  </si>
  <si>
    <t>G</t>
  </si>
  <si>
    <t>H</t>
  </si>
  <si>
    <t>ASD ENEA</t>
  </si>
  <si>
    <t>I</t>
  </si>
  <si>
    <t>M</t>
  </si>
  <si>
    <t>P</t>
  </si>
  <si>
    <t>O</t>
  </si>
  <si>
    <t>DE DOMINICIS LUCA</t>
  </si>
  <si>
    <t>ASD MONTEROSI RUN</t>
  </si>
  <si>
    <t>ROMATLETICA SALARIA VILLAGE</t>
  </si>
  <si>
    <t>PIETRELLA FRANCO</t>
  </si>
  <si>
    <t>POD. MARE DI ROMA</t>
  </si>
  <si>
    <t>ATL. DI MARCO SPORT</t>
  </si>
  <si>
    <t>ATL. FIANO ROMANO</t>
  </si>
  <si>
    <t xml:space="preserve"> Domenica 08/10/2017</t>
  </si>
  <si>
    <t>ROMATLETICA FOOTWORKS</t>
  </si>
  <si>
    <t>PUROSANGUE</t>
  </si>
  <si>
    <t>ATLETICA FIANO ROMANO</t>
  </si>
  <si>
    <t>N</t>
  </si>
  <si>
    <t>SABINA MARATHON CLUB</t>
  </si>
  <si>
    <t>L</t>
  </si>
  <si>
    <t>BOUDOUMA YAHYA</t>
  </si>
  <si>
    <t>GIUDICI FABIO ANTONIO</t>
  </si>
  <si>
    <t>ATLETICA ROVELLASCA</t>
  </si>
  <si>
    <t>ERRICO EDER SERGIO</t>
  </si>
  <si>
    <t>PATERNESI ANDREA</t>
  </si>
  <si>
    <t>COSENTINO DOMENICO</t>
  </si>
  <si>
    <t>D'ANTONE GIUSEPPE</t>
  </si>
  <si>
    <t>NONNI GIOVANNI</t>
  </si>
  <si>
    <t>CIRULLI ALESSANDRO</t>
  </si>
  <si>
    <t>CIURLEO VINCENZO</t>
  </si>
  <si>
    <t>PENTANGELO MARIO</t>
  </si>
  <si>
    <t>POMPILI TIZIANO</t>
  </si>
  <si>
    <t>ASD IL CAMPANILE</t>
  </si>
  <si>
    <t>ASCOLI CARLO</t>
  </si>
  <si>
    <t>PERETTA EMANUELE</t>
  </si>
  <si>
    <t>MEROLLI ITALO</t>
  </si>
  <si>
    <t>VALERI LUCIANO</t>
  </si>
  <si>
    <t>A.S.D. RUNNERS RIETI TOUR</t>
  </si>
  <si>
    <t>LAURI ALBERTO</t>
  </si>
  <si>
    <t>GABRIELLI STEFANIA</t>
  </si>
  <si>
    <t>LA SBARRA &amp;AMP</t>
  </si>
  <si>
    <t>TRAVAGLINI MAURO</t>
  </si>
  <si>
    <t>ARMIERI GIANLUCA</t>
  </si>
  <si>
    <t>CESOLINI CARLO</t>
  </si>
  <si>
    <t>RIZZA MARCO</t>
  </si>
  <si>
    <t>GIROLAMI MARCO</t>
  </si>
  <si>
    <t>SPADA ROBERTO</t>
  </si>
  <si>
    <t>COLABUONO LUCA</t>
  </si>
  <si>
    <t>GRIMALDI DANIELE</t>
  </si>
  <si>
    <t>SOLDATI MARCO</t>
  </si>
  <si>
    <t>PICCINI MANUELA</t>
  </si>
  <si>
    <t>A.S.D. ACSI ITALIA ATLETICA</t>
  </si>
  <si>
    <t>PROIETTI ANGELO</t>
  </si>
  <si>
    <t>VIANI ROBERTO</t>
  </si>
  <si>
    <t>RUNCARD FIDAL</t>
  </si>
  <si>
    <t>BASSO GIORGIO</t>
  </si>
  <si>
    <t>DI NICOLA MATTEO</t>
  </si>
  <si>
    <t>BRAVETTI ANNALAURA</t>
  </si>
  <si>
    <t>MAZZONI GIANCARLO</t>
  </si>
  <si>
    <t>D'ALESSANDRI LUCA</t>
  </si>
  <si>
    <t>TRAIL DEI DUE LAGHI A.S.</t>
  </si>
  <si>
    <t>MARRAZZO FRANCO</t>
  </si>
  <si>
    <t>FARATLETICA</t>
  </si>
  <si>
    <t>NAFRA FABIO</t>
  </si>
  <si>
    <t>SCAROLA MASSIMO</t>
  </si>
  <si>
    <t>PACCIANI STEFANO</t>
  </si>
  <si>
    <t>MOFFA VALERIA</t>
  </si>
  <si>
    <t>ROMANO ANTONIO</t>
  </si>
  <si>
    <t>LORETI BRUNO</t>
  </si>
  <si>
    <t>CANESTRARI ANTONIO</t>
  </si>
  <si>
    <t>RUGGERI RICCARDO</t>
  </si>
  <si>
    <t>DE VIZIO GIORGIO</t>
  </si>
  <si>
    <t>CERRONI UMBERTO</t>
  </si>
  <si>
    <t>SILVESTRINI ALESSANDRA</t>
  </si>
  <si>
    <t>R</t>
  </si>
  <si>
    <t>POD. ERETUM</t>
  </si>
  <si>
    <t>CAPOCCIA SIMONE</t>
  </si>
  <si>
    <t>DE LUCA RAPONE VINCENZO</t>
  </si>
  <si>
    <t>VIANI CARLO</t>
  </si>
  <si>
    <t>PUCCIARMATI ANGELO</t>
  </si>
  <si>
    <t>GIORGI ARDUINO</t>
  </si>
  <si>
    <t>DI VENTURA GIOVANNI</t>
  </si>
  <si>
    <t>CHORODYNSKA DANUTA</t>
  </si>
  <si>
    <t>A.S.D. SEMPRE DI CORSA TEAM</t>
  </si>
  <si>
    <t>FENNI ROBERTO</t>
  </si>
  <si>
    <t>GALIENI SILVESTRO</t>
  </si>
  <si>
    <t>ASD ATLETICA VITA ROMA</t>
  </si>
  <si>
    <t>MATTEUCCI GIUSEPPE</t>
  </si>
  <si>
    <t>RAFFAELE NICOLA</t>
  </si>
  <si>
    <t>GRILLI MARCO</t>
  </si>
  <si>
    <t>CORTESE ANTONIO</t>
  </si>
  <si>
    <t>SALVIONI SIMONA</t>
  </si>
  <si>
    <t>PADOVANI CHIARA</t>
  </si>
  <si>
    <t>RASO AGOSTINO</t>
  </si>
  <si>
    <t>BARACAIA GIAMPAOLO</t>
  </si>
  <si>
    <t>FERRARO ALESSIO</t>
  </si>
  <si>
    <t>MAISANO SANTO</t>
  </si>
  <si>
    <t>DI MARCELLO BERARDO</t>
  </si>
  <si>
    <t>DI GIANNICOLA EMILIANO</t>
  </si>
  <si>
    <t>A.S.D. PODISTICA ALSIVM LADISPOLI</t>
  </si>
  <si>
    <t>TOTI MARUCA</t>
  </si>
  <si>
    <t>MATTIUCCI MARCO</t>
  </si>
  <si>
    <t>RUSSO PIETRO</t>
  </si>
  <si>
    <t>A.S.D. ETRURIA</t>
  </si>
  <si>
    <t>DI CRISTOFARO SIMONA</t>
  </si>
  <si>
    <t>PINO GIANNA</t>
  </si>
  <si>
    <t>Q</t>
  </si>
  <si>
    <t>COPPOLA FABIO</t>
  </si>
  <si>
    <t>OCCHIONORELLI PIETRO</t>
  </si>
  <si>
    <t>APPETITO CLAUDIA</t>
  </si>
  <si>
    <t>KOWALCZYK MARIA</t>
  </si>
  <si>
    <t>GENOVESE ANDREA</t>
  </si>
  <si>
    <t>CAT SPORT ROMA</t>
  </si>
  <si>
    <t>VALENTINI MASSIMILIANO</t>
  </si>
  <si>
    <t>ROCCHI SIMONA</t>
  </si>
  <si>
    <t>HUIE ANN CATHERINE</t>
  </si>
  <si>
    <t>GRESTA PROBO</t>
  </si>
  <si>
    <t>NOBILI LUCIANO</t>
  </si>
  <si>
    <t>A.S.D. CORRI CURES</t>
  </si>
  <si>
    <t>GIOVANNINI GIANLUCA</t>
  </si>
  <si>
    <t>AGOSTINELLI MAURO</t>
  </si>
  <si>
    <t>BORTOLONI NATALINO</t>
  </si>
  <si>
    <t>IACOBELLI LETIZIA</t>
  </si>
  <si>
    <t>BARONE MAURIZIO</t>
  </si>
  <si>
    <t>PATERNESI MONICA</t>
  </si>
  <si>
    <t>SALVIONI MARA</t>
  </si>
  <si>
    <t>S</t>
  </si>
  <si>
    <t>BENSI SILVIA</t>
  </si>
  <si>
    <t>RONCACCI ARCANGELO</t>
  </si>
  <si>
    <t>DI FRANCESCANTONIO MAURIZIO</t>
  </si>
  <si>
    <t>ROSSETTI ROBERTO</t>
  </si>
  <si>
    <t>MARZI PAOLO</t>
  </si>
  <si>
    <t>SPATUZZO MARCO</t>
  </si>
  <si>
    <t>KACHENGE JANE</t>
  </si>
  <si>
    <t>BATTISTELLI LIVIANO</t>
  </si>
  <si>
    <t>STEEN OLAF</t>
  </si>
  <si>
    <t>DI NICOLA MAURO</t>
  </si>
  <si>
    <t>BALDINELLI SIMONE</t>
  </si>
  <si>
    <t>DE STEFANO LUCA</t>
  </si>
  <si>
    <t>CLEMENTINI GIORGIO</t>
  </si>
  <si>
    <t>PIETRARELLI GIULIO</t>
  </si>
  <si>
    <t>FLAMMINI ALESSANDRO</t>
  </si>
  <si>
    <t>DE PETRIS ANTONIO</t>
  </si>
  <si>
    <t>ANSELMI ALESSANDRO</t>
  </si>
  <si>
    <t>G.P. ATLETICA FALERIA</t>
  </si>
  <si>
    <t>POLLONIO FLAVIA</t>
  </si>
  <si>
    <t>PROCACCI DANILO</t>
  </si>
  <si>
    <t>SARROCCHI LAURA</t>
  </si>
  <si>
    <t>BANDINU IGNAZIO</t>
  </si>
  <si>
    <t>RUFFINI LUCA</t>
  </si>
  <si>
    <t>DECINA LUCIO</t>
  </si>
  <si>
    <t>SCIALANGA FABIO</t>
  </si>
  <si>
    <t>BOCCIA STEFANO</t>
  </si>
  <si>
    <t>DI PIAZZA FABIO</t>
  </si>
  <si>
    <t>A.S.D. PODISTICA OSTIA</t>
  </si>
  <si>
    <t>CARICILLI GIANCARLO</t>
  </si>
  <si>
    <t>DIFELICE ANNAMARIA</t>
  </si>
  <si>
    <t>ZUPPELLO VALTER</t>
  </si>
  <si>
    <t>ANDREONI DANIELE</t>
  </si>
  <si>
    <t>D'AMICO ROBERTO</t>
  </si>
  <si>
    <t>DAVIDIAN MARGARITA</t>
  </si>
  <si>
    <t>TROPEANO ROSARIO</t>
  </si>
  <si>
    <t>FANTOZZI MARIO</t>
  </si>
  <si>
    <t>RICALZONE RICCARDO</t>
  </si>
  <si>
    <t>ROCCA ROBERTO</t>
  </si>
  <si>
    <t>GIORGIO PAOLO</t>
  </si>
  <si>
    <t>PASQUETTI FRANCESCCO</t>
  </si>
  <si>
    <t>SCONOCCHIA RENZO</t>
  </si>
  <si>
    <t>BLASI MAURIZIO</t>
  </si>
  <si>
    <t>BELA' ANGELO</t>
  </si>
  <si>
    <t>MARTINELLI MONIA</t>
  </si>
  <si>
    <t>ARIETE TANIA</t>
  </si>
  <si>
    <t>GROSSI ROBERTO</t>
  </si>
  <si>
    <t>POSSENTI MARIO</t>
  </si>
  <si>
    <t>ATLETICA PALOMBARA</t>
  </si>
  <si>
    <t>CENNI PAOLA</t>
  </si>
  <si>
    <t>U</t>
  </si>
  <si>
    <t>MENINI MAURO</t>
  </si>
  <si>
    <t>G.S.D. K42</t>
  </si>
  <si>
    <t>LUDOVICO DE MATTIA</t>
  </si>
  <si>
    <t>RAPUANO MARIA</t>
  </si>
  <si>
    <t>TOSONI ANTONIO</t>
  </si>
  <si>
    <t>BROGI GIANCARLO</t>
  </si>
  <si>
    <t>ROSSI ANTONINO</t>
  </si>
  <si>
    <t>FRAZZETTA MARIO</t>
  </si>
  <si>
    <t>DI TOMMASO ELDA</t>
  </si>
  <si>
    <t>MONTALDI CLAUDIO</t>
  </si>
  <si>
    <t>DANZA ANDREA</t>
  </si>
  <si>
    <t>TROIANI DAVIDE</t>
  </si>
  <si>
    <t>MARCHI DAVIDE</t>
  </si>
  <si>
    <t>SABATUCCI STEFANO</t>
  </si>
  <si>
    <t>D'AMBROSIO FRANCESCO</t>
  </si>
  <si>
    <t>UISP COMITATO TERR.LE ROMA</t>
  </si>
  <si>
    <t>MARTINES LUCIANO</t>
  </si>
  <si>
    <t>PINTUS GIOVANNI</t>
  </si>
  <si>
    <t>MEROLA GENNARO</t>
  </si>
  <si>
    <t>TATA ALESSANDRO</t>
  </si>
  <si>
    <t>TROISI RAFFAELE</t>
  </si>
  <si>
    <t>MANCINI DOMENICO</t>
  </si>
  <si>
    <t>AIT RACHELE</t>
  </si>
  <si>
    <t>NATURALMENTE CASTELNUOVO</t>
  </si>
  <si>
    <t>MASSARELLI GIORGIO</t>
  </si>
  <si>
    <t>RAGNI ALESSANDRO</t>
  </si>
  <si>
    <t>SCANZANI PASQUALINO</t>
  </si>
  <si>
    <t>VECCHI GRAZIA</t>
  </si>
  <si>
    <t>MESSECA LOREDANA</t>
  </si>
  <si>
    <t>A.S.D GO RUNNING</t>
  </si>
  <si>
    <t>VEROLI FEDERICO</t>
  </si>
  <si>
    <t>BALDI CARLO</t>
  </si>
  <si>
    <t>RUTOLO FERDINANDO</t>
  </si>
  <si>
    <t>INNAMORATI PAOLA</t>
  </si>
  <si>
    <t>PETRELLI MARCELLA</t>
  </si>
  <si>
    <t>FOGLIA MANZILLO LUCIANO</t>
  </si>
  <si>
    <t>SANTINI CLAUDIO</t>
  </si>
  <si>
    <t>CIOCCHETTI SILVANA</t>
  </si>
  <si>
    <t>T</t>
  </si>
  <si>
    <t>BETTELLI CARLO</t>
  </si>
  <si>
    <t>PECCI MARIO</t>
  </si>
  <si>
    <t>BARBETTI DAVIDE</t>
  </si>
  <si>
    <t>RAFFAELLI ENRICO</t>
  </si>
  <si>
    <t>PRIMAVERA MARIANO</t>
  </si>
  <si>
    <t>A.S.D. LA SORGENTE</t>
  </si>
  <si>
    <t>BELLUCCI LORENZO</t>
  </si>
  <si>
    <t>ANGELINI FABRIZIO</t>
  </si>
  <si>
    <t>MAZZETTA ANNA</t>
  </si>
  <si>
    <t>CATTIVERA PATRIZIA</t>
  </si>
  <si>
    <t>PARIS FILIBERTO</t>
  </si>
  <si>
    <t>DONARELLI VALERIO</t>
  </si>
  <si>
    <t>GRIFONI EUGENIO</t>
  </si>
  <si>
    <t>ANTONINI GIANLUIGI</t>
  </si>
  <si>
    <t>PETRONI FELICE</t>
  </si>
  <si>
    <t>COCCIA GIUSEPPE</t>
  </si>
  <si>
    <t>Corri Castelnuovo</t>
  </si>
  <si>
    <t>Castelnuovo di Porto (RM) Italia</t>
  </si>
  <si>
    <t>3ª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</si>
</sst>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  <font>
      <b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2" fillId="57" borderId="24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2" fillId="57" borderId="44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1" fillId="56" borderId="49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25" fillId="0" borderId="56" xfId="0" applyFont="1" applyFill="1" applyBorder="1" applyAlignment="1">
      <alignment vertical="center"/>
    </xf>
    <xf numFmtId="0" fontId="53" fillId="57" borderId="35" xfId="0" applyFont="1" applyFill="1" applyBorder="1" applyAlignment="1">
      <alignment horizontal="center" vertical="center"/>
    </xf>
    <xf numFmtId="0" fontId="53" fillId="57" borderId="52" xfId="0" applyFont="1" applyFill="1" applyBorder="1" applyAlignment="1">
      <alignment vertical="center"/>
    </xf>
    <xf numFmtId="0" fontId="53" fillId="57" borderId="55" xfId="0" applyFont="1" applyFill="1" applyBorder="1" applyAlignment="1">
      <alignment vertical="center"/>
    </xf>
    <xf numFmtId="0" fontId="53" fillId="57" borderId="36" xfId="0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53" fillId="57" borderId="37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1" t="s">
        <v>462</v>
      </c>
      <c r="B1" s="52"/>
      <c r="C1" s="52"/>
      <c r="D1" s="52"/>
      <c r="E1" s="52"/>
      <c r="F1" s="52"/>
      <c r="G1" s="52"/>
      <c r="H1" s="52"/>
      <c r="I1" s="53"/>
    </row>
    <row r="2" spans="1:9" ht="24" customHeight="1">
      <c r="A2" s="54" t="s">
        <v>464</v>
      </c>
      <c r="B2" s="55"/>
      <c r="C2" s="55"/>
      <c r="D2" s="55"/>
      <c r="E2" s="55"/>
      <c r="F2" s="55"/>
      <c r="G2" s="55"/>
      <c r="H2" s="55"/>
      <c r="I2" s="56"/>
    </row>
    <row r="3" spans="1:9" ht="24" customHeight="1">
      <c r="A3" s="38"/>
      <c r="B3" s="14" t="s">
        <v>463</v>
      </c>
      <c r="C3" s="14"/>
      <c r="D3" s="15"/>
      <c r="E3" s="14" t="s">
        <v>243</v>
      </c>
      <c r="F3" s="15"/>
      <c r="G3" s="14"/>
      <c r="H3" s="15" t="s">
        <v>0</v>
      </c>
      <c r="I3" s="16">
        <v>14.5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9" s="3" customFormat="1" ht="18" customHeight="1">
      <c r="A5" s="7" t="s">
        <v>12</v>
      </c>
      <c r="B5" s="63" t="s">
        <v>250</v>
      </c>
      <c r="C5" s="66"/>
      <c r="D5" s="8" t="s">
        <v>227</v>
      </c>
      <c r="E5" s="48" t="s">
        <v>248</v>
      </c>
      <c r="F5" s="36">
        <v>0.034895833333333334</v>
      </c>
      <c r="G5" s="8" t="str">
        <f aca="true" t="shared" si="0" ref="G5:G36">TEXT(INT((HOUR(F5)*3600+MINUTE(F5)*60+SECOND(F5))/$I$3/60),"0")&amp;"."&amp;TEXT(MOD((HOUR(F5)*3600+MINUTE(F5)*60+SECOND(F5))/$I$3,60),"00")&amp;"/km"</f>
        <v>3.28/km</v>
      </c>
      <c r="H5" s="36">
        <f aca="true" t="shared" si="1" ref="H5:H36">F5-$F$5</f>
        <v>0</v>
      </c>
      <c r="I5" s="9">
        <f>F5-INDEX($F$5:$F$323,MATCH(D5,$D$5:$D$323,0))</f>
        <v>0</v>
      </c>
    </row>
    <row r="6" spans="1:9" s="3" customFormat="1" ht="18" customHeight="1">
      <c r="A6" s="30" t="s">
        <v>13</v>
      </c>
      <c r="B6" s="64" t="s">
        <v>251</v>
      </c>
      <c r="C6" s="67"/>
      <c r="D6" s="31" t="s">
        <v>223</v>
      </c>
      <c r="E6" s="49" t="s">
        <v>252</v>
      </c>
      <c r="F6" s="37">
        <v>0.03490740740740741</v>
      </c>
      <c r="G6" s="31" t="str">
        <f t="shared" si="0"/>
        <v>3.28/km</v>
      </c>
      <c r="H6" s="37">
        <f t="shared" si="1"/>
        <v>1.157407407407357E-05</v>
      </c>
      <c r="I6" s="32">
        <f>F6-INDEX($F$5:$F$323,MATCH(D6,$D$5:$D$323,0))</f>
        <v>0</v>
      </c>
    </row>
    <row r="7" spans="1:9" s="3" customFormat="1" ht="18" customHeight="1">
      <c r="A7" s="30" t="s">
        <v>14</v>
      </c>
      <c r="B7" s="64" t="s">
        <v>253</v>
      </c>
      <c r="C7" s="67"/>
      <c r="D7" s="31" t="s">
        <v>223</v>
      </c>
      <c r="E7" s="49" t="s">
        <v>241</v>
      </c>
      <c r="F7" s="37">
        <v>0.035115740740740746</v>
      </c>
      <c r="G7" s="31" t="str">
        <f t="shared" si="0"/>
        <v>3.29/km</v>
      </c>
      <c r="H7" s="37">
        <f t="shared" si="1"/>
        <v>0.00021990740740741171</v>
      </c>
      <c r="I7" s="32">
        <f>F7-INDEX($F$5:$F$323,MATCH(D7,$D$5:$D$323,0))</f>
        <v>0.00020833333333333814</v>
      </c>
    </row>
    <row r="8" spans="1:9" s="3" customFormat="1" ht="18" customHeight="1">
      <c r="A8" s="30" t="s">
        <v>15</v>
      </c>
      <c r="B8" s="64" t="s">
        <v>236</v>
      </c>
      <c r="C8" s="67"/>
      <c r="D8" s="31" t="s">
        <v>227</v>
      </c>
      <c r="E8" s="49" t="s">
        <v>116</v>
      </c>
      <c r="F8" s="37">
        <v>0.03581018518518519</v>
      </c>
      <c r="G8" s="31" t="str">
        <f t="shared" si="0"/>
        <v>3.33/km</v>
      </c>
      <c r="H8" s="37">
        <f t="shared" si="1"/>
        <v>0.0009143518518518537</v>
      </c>
      <c r="I8" s="32">
        <f>F8-INDEX($F$5:$F$323,MATCH(D8,$D$5:$D$323,0))</f>
        <v>0.0009143518518518537</v>
      </c>
    </row>
    <row r="9" spans="1:9" s="3" customFormat="1" ht="18" customHeight="1">
      <c r="A9" s="30" t="s">
        <v>16</v>
      </c>
      <c r="B9" s="64" t="s">
        <v>254</v>
      </c>
      <c r="C9" s="67"/>
      <c r="D9" s="31" t="s">
        <v>224</v>
      </c>
      <c r="E9" s="49" t="s">
        <v>113</v>
      </c>
      <c r="F9" s="37">
        <v>0.03652777777777778</v>
      </c>
      <c r="G9" s="31" t="str">
        <f t="shared" si="0"/>
        <v>3.38/km</v>
      </c>
      <c r="H9" s="37">
        <f t="shared" si="1"/>
        <v>0.0016319444444444428</v>
      </c>
      <c r="I9" s="32">
        <f>F9-INDEX($F$5:$F$323,MATCH(D9,$D$5:$D$323,0))</f>
        <v>0</v>
      </c>
    </row>
    <row r="10" spans="1:9" s="3" customFormat="1" ht="18" customHeight="1">
      <c r="A10" s="30" t="s">
        <v>17</v>
      </c>
      <c r="B10" s="64" t="s">
        <v>255</v>
      </c>
      <c r="C10" s="67"/>
      <c r="D10" s="31" t="s">
        <v>227</v>
      </c>
      <c r="E10" s="49" t="s">
        <v>248</v>
      </c>
      <c r="F10" s="37">
        <v>0.03666666666666667</v>
      </c>
      <c r="G10" s="31" t="str">
        <f t="shared" si="0"/>
        <v>3.38/km</v>
      </c>
      <c r="H10" s="37">
        <f t="shared" si="1"/>
        <v>0.0017708333333333326</v>
      </c>
      <c r="I10" s="32">
        <f>F10-INDEX($F$5:$F$323,MATCH(D10,$D$5:$D$323,0))</f>
        <v>0.0017708333333333326</v>
      </c>
    </row>
    <row r="11" spans="1:9" s="3" customFormat="1" ht="18" customHeight="1">
      <c r="A11" s="30" t="s">
        <v>18</v>
      </c>
      <c r="B11" s="64" t="s">
        <v>256</v>
      </c>
      <c r="C11" s="67"/>
      <c r="D11" s="31" t="s">
        <v>225</v>
      </c>
      <c r="E11" s="49" t="s">
        <v>115</v>
      </c>
      <c r="F11" s="37">
        <v>0.03758101851851852</v>
      </c>
      <c r="G11" s="31" t="str">
        <f t="shared" si="0"/>
        <v>3.44/km</v>
      </c>
      <c r="H11" s="37">
        <f t="shared" si="1"/>
        <v>0.0026851851851851863</v>
      </c>
      <c r="I11" s="32">
        <f>F11-INDEX($F$5:$F$323,MATCH(D11,$D$5:$D$323,0))</f>
        <v>0</v>
      </c>
    </row>
    <row r="12" spans="1:9" s="3" customFormat="1" ht="18" customHeight="1">
      <c r="A12" s="30" t="s">
        <v>19</v>
      </c>
      <c r="B12" s="64" t="s">
        <v>257</v>
      </c>
      <c r="C12" s="67"/>
      <c r="D12" s="31" t="s">
        <v>226</v>
      </c>
      <c r="E12" s="49" t="s">
        <v>113</v>
      </c>
      <c r="F12" s="37">
        <v>0.038148148148148146</v>
      </c>
      <c r="G12" s="31" t="str">
        <f t="shared" si="0"/>
        <v>3.47/km</v>
      </c>
      <c r="H12" s="37">
        <f t="shared" si="1"/>
        <v>0.003252314814814812</v>
      </c>
      <c r="I12" s="32">
        <f>F12-INDEX($F$5:$F$323,MATCH(D12,$D$5:$D$323,0))</f>
        <v>0</v>
      </c>
    </row>
    <row r="13" spans="1:9" s="3" customFormat="1" ht="18" customHeight="1">
      <c r="A13" s="30" t="s">
        <v>20</v>
      </c>
      <c r="B13" s="64" t="s">
        <v>258</v>
      </c>
      <c r="C13" s="67"/>
      <c r="D13" s="31" t="s">
        <v>227</v>
      </c>
      <c r="E13" s="49" t="s">
        <v>208</v>
      </c>
      <c r="F13" s="37">
        <v>0.03888888888888889</v>
      </c>
      <c r="G13" s="31" t="str">
        <f t="shared" si="0"/>
        <v>3.52/km</v>
      </c>
      <c r="H13" s="37">
        <f t="shared" si="1"/>
        <v>0.003993055555555555</v>
      </c>
      <c r="I13" s="32">
        <f>F13-INDEX($F$5:$F$323,MATCH(D13,$D$5:$D$323,0))</f>
        <v>0.003993055555555555</v>
      </c>
    </row>
    <row r="14" spans="1:9" s="3" customFormat="1" ht="18" customHeight="1">
      <c r="A14" s="30" t="s">
        <v>21</v>
      </c>
      <c r="B14" s="64" t="s">
        <v>259</v>
      </c>
      <c r="C14" s="67"/>
      <c r="D14" s="31" t="s">
        <v>227</v>
      </c>
      <c r="E14" s="49" t="s">
        <v>115</v>
      </c>
      <c r="F14" s="37">
        <v>0.03927083333333333</v>
      </c>
      <c r="G14" s="31" t="str">
        <f t="shared" si="0"/>
        <v>3.54/km</v>
      </c>
      <c r="H14" s="37">
        <f t="shared" si="1"/>
        <v>0.004374999999999997</v>
      </c>
      <c r="I14" s="32">
        <f>F14-INDEX($F$5:$F$323,MATCH(D14,$D$5:$D$323,0))</f>
        <v>0.004374999999999997</v>
      </c>
    </row>
    <row r="15" spans="1:9" s="3" customFormat="1" ht="18" customHeight="1">
      <c r="A15" s="30" t="s">
        <v>22</v>
      </c>
      <c r="B15" s="64" t="s">
        <v>260</v>
      </c>
      <c r="C15" s="67"/>
      <c r="D15" s="31" t="s">
        <v>230</v>
      </c>
      <c r="E15" s="49" t="s">
        <v>222</v>
      </c>
      <c r="F15" s="37">
        <v>0.03934027777777777</v>
      </c>
      <c r="G15" s="31" t="str">
        <f t="shared" si="0"/>
        <v>3.54/km</v>
      </c>
      <c r="H15" s="37">
        <f t="shared" si="1"/>
        <v>0.004444444444444438</v>
      </c>
      <c r="I15" s="32">
        <f>F15-INDEX($F$5:$F$323,MATCH(D15,$D$5:$D$323,0))</f>
        <v>0</v>
      </c>
    </row>
    <row r="16" spans="1:9" s="3" customFormat="1" ht="18" customHeight="1">
      <c r="A16" s="30" t="s">
        <v>23</v>
      </c>
      <c r="B16" s="64" t="s">
        <v>261</v>
      </c>
      <c r="C16" s="67"/>
      <c r="D16" s="31" t="s">
        <v>227</v>
      </c>
      <c r="E16" s="49" t="s">
        <v>262</v>
      </c>
      <c r="F16" s="37">
        <v>0.03951388888888889</v>
      </c>
      <c r="G16" s="31" t="str">
        <f t="shared" si="0"/>
        <v>3.55/km</v>
      </c>
      <c r="H16" s="37">
        <f t="shared" si="1"/>
        <v>0.004618055555555556</v>
      </c>
      <c r="I16" s="32">
        <f>F16-INDEX($F$5:$F$323,MATCH(D16,$D$5:$D$323,0))</f>
        <v>0.004618055555555556</v>
      </c>
    </row>
    <row r="17" spans="1:9" s="3" customFormat="1" ht="18" customHeight="1">
      <c r="A17" s="30" t="s">
        <v>24</v>
      </c>
      <c r="B17" s="64" t="s">
        <v>263</v>
      </c>
      <c r="C17" s="67"/>
      <c r="D17" s="31" t="s">
        <v>226</v>
      </c>
      <c r="E17" s="49" t="s">
        <v>219</v>
      </c>
      <c r="F17" s="37">
        <v>0.03965277777777778</v>
      </c>
      <c r="G17" s="31" t="str">
        <f t="shared" si="0"/>
        <v>3.56/km</v>
      </c>
      <c r="H17" s="37">
        <f t="shared" si="1"/>
        <v>0.004756944444444446</v>
      </c>
      <c r="I17" s="32">
        <f>F17-INDEX($F$5:$F$323,MATCH(D17,$D$5:$D$323,0))</f>
        <v>0.0015046296296296335</v>
      </c>
    </row>
    <row r="18" spans="1:9" s="3" customFormat="1" ht="18" customHeight="1">
      <c r="A18" s="30" t="s">
        <v>25</v>
      </c>
      <c r="B18" s="64" t="s">
        <v>264</v>
      </c>
      <c r="C18" s="67"/>
      <c r="D18" s="31" t="s">
        <v>226</v>
      </c>
      <c r="E18" s="49" t="s">
        <v>111</v>
      </c>
      <c r="F18" s="37">
        <v>0.0396875</v>
      </c>
      <c r="G18" s="31" t="str">
        <f t="shared" si="0"/>
        <v>3.56/km</v>
      </c>
      <c r="H18" s="37">
        <f t="shared" si="1"/>
        <v>0.004791666666666666</v>
      </c>
      <c r="I18" s="32">
        <f>F18-INDEX($F$5:$F$323,MATCH(D18,$D$5:$D$323,0))</f>
        <v>0.0015393518518518542</v>
      </c>
    </row>
    <row r="19" spans="1:9" s="3" customFormat="1" ht="18" customHeight="1">
      <c r="A19" s="30" t="s">
        <v>26</v>
      </c>
      <c r="B19" s="64" t="s">
        <v>265</v>
      </c>
      <c r="C19" s="67"/>
      <c r="D19" s="31" t="s">
        <v>228</v>
      </c>
      <c r="E19" s="49" t="s">
        <v>115</v>
      </c>
      <c r="F19" s="37">
        <v>0.03996527777777777</v>
      </c>
      <c r="G19" s="31" t="str">
        <f t="shared" si="0"/>
        <v>3.58/km</v>
      </c>
      <c r="H19" s="37">
        <f t="shared" si="1"/>
        <v>0.005069444444444439</v>
      </c>
      <c r="I19" s="32">
        <f>F19-INDEX($F$5:$F$323,MATCH(D19,$D$5:$D$323,0))</f>
        <v>0</v>
      </c>
    </row>
    <row r="20" spans="1:9" s="3" customFormat="1" ht="18" customHeight="1">
      <c r="A20" s="30" t="s">
        <v>27</v>
      </c>
      <c r="B20" s="64" t="s">
        <v>266</v>
      </c>
      <c r="C20" s="67"/>
      <c r="D20" s="31" t="s">
        <v>229</v>
      </c>
      <c r="E20" s="49" t="s">
        <v>267</v>
      </c>
      <c r="F20" s="37">
        <v>0.04</v>
      </c>
      <c r="G20" s="31" t="str">
        <f t="shared" si="0"/>
        <v>3.58/km</v>
      </c>
      <c r="H20" s="37">
        <f t="shared" si="1"/>
        <v>0.005104166666666667</v>
      </c>
      <c r="I20" s="32">
        <f>F20-INDEX($F$5:$F$323,MATCH(D20,$D$5:$D$323,0))</f>
        <v>0</v>
      </c>
    </row>
    <row r="21" spans="1:9" ht="18" customHeight="1">
      <c r="A21" s="69" t="s">
        <v>28</v>
      </c>
      <c r="B21" s="70" t="s">
        <v>268</v>
      </c>
      <c r="C21" s="71"/>
      <c r="D21" s="72" t="s">
        <v>228</v>
      </c>
      <c r="E21" s="73" t="s">
        <v>207</v>
      </c>
      <c r="F21" s="74">
        <v>0.040046296296296295</v>
      </c>
      <c r="G21" s="72" t="str">
        <f t="shared" si="0"/>
        <v>3.59/km</v>
      </c>
      <c r="H21" s="74">
        <f t="shared" si="1"/>
        <v>0.005150462962962961</v>
      </c>
      <c r="I21" s="75">
        <f>F21-INDEX($F$5:$F$323,MATCH(D21,$D$5:$D$323,0))</f>
        <v>8.101851851852193E-05</v>
      </c>
    </row>
    <row r="22" spans="1:9" ht="18" customHeight="1">
      <c r="A22" s="30" t="s">
        <v>29</v>
      </c>
      <c r="B22" s="64" t="s">
        <v>269</v>
      </c>
      <c r="C22" s="67"/>
      <c r="D22" s="31" t="s">
        <v>235</v>
      </c>
      <c r="E22" s="49" t="s">
        <v>270</v>
      </c>
      <c r="F22" s="37">
        <v>0.040185185185185185</v>
      </c>
      <c r="G22" s="31" t="str">
        <f t="shared" si="0"/>
        <v>3.59/km</v>
      </c>
      <c r="H22" s="37">
        <f t="shared" si="1"/>
        <v>0.005289351851851851</v>
      </c>
      <c r="I22" s="32">
        <f>F22-INDEX($F$5:$F$323,MATCH(D22,$D$5:$D$323,0))</f>
        <v>0</v>
      </c>
    </row>
    <row r="23" spans="1:9" ht="18" customHeight="1">
      <c r="A23" s="30" t="s">
        <v>30</v>
      </c>
      <c r="B23" s="64" t="s">
        <v>271</v>
      </c>
      <c r="C23" s="67"/>
      <c r="D23" s="31" t="s">
        <v>228</v>
      </c>
      <c r="E23" s="49" t="s">
        <v>211</v>
      </c>
      <c r="F23" s="37">
        <v>0.040312499999999994</v>
      </c>
      <c r="G23" s="31" t="str">
        <f t="shared" si="0"/>
        <v>4.00/km</v>
      </c>
      <c r="H23" s="37">
        <f t="shared" si="1"/>
        <v>0.00541666666666666</v>
      </c>
      <c r="I23" s="32">
        <f>F23-INDEX($F$5:$F$323,MATCH(D23,$D$5:$D$323,0))</f>
        <v>0.000347222222222221</v>
      </c>
    </row>
    <row r="24" spans="1:9" ht="18" customHeight="1">
      <c r="A24" s="30" t="s">
        <v>31</v>
      </c>
      <c r="B24" s="64" t="s">
        <v>272</v>
      </c>
      <c r="C24" s="67"/>
      <c r="D24" s="31" t="s">
        <v>227</v>
      </c>
      <c r="E24" s="49" t="s">
        <v>270</v>
      </c>
      <c r="F24" s="37">
        <v>0.04038194444444444</v>
      </c>
      <c r="G24" s="31" t="str">
        <f t="shared" si="0"/>
        <v>4.01/km</v>
      </c>
      <c r="H24" s="37">
        <f t="shared" si="1"/>
        <v>0.005486111111111108</v>
      </c>
      <c r="I24" s="32">
        <f>F24-INDEX($F$5:$F$323,MATCH(D24,$D$5:$D$323,0))</f>
        <v>0.005486111111111108</v>
      </c>
    </row>
    <row r="25" spans="1:9" ht="18" customHeight="1">
      <c r="A25" s="30" t="s">
        <v>32</v>
      </c>
      <c r="B25" s="64" t="s">
        <v>273</v>
      </c>
      <c r="C25" s="67"/>
      <c r="D25" s="31" t="s">
        <v>226</v>
      </c>
      <c r="E25" s="49" t="s">
        <v>262</v>
      </c>
      <c r="F25" s="37">
        <v>0.04040509259259259</v>
      </c>
      <c r="G25" s="31" t="str">
        <f t="shared" si="0"/>
        <v>4.01/km</v>
      </c>
      <c r="H25" s="37">
        <f t="shared" si="1"/>
        <v>0.005509259259259255</v>
      </c>
      <c r="I25" s="32">
        <f>F25-INDEX($F$5:$F$323,MATCH(D25,$D$5:$D$323,0))</f>
        <v>0.0022569444444444434</v>
      </c>
    </row>
    <row r="26" spans="1:9" ht="18" customHeight="1">
      <c r="A26" s="30" t="s">
        <v>33</v>
      </c>
      <c r="B26" s="64" t="s">
        <v>274</v>
      </c>
      <c r="C26" s="67"/>
      <c r="D26" s="31" t="s">
        <v>226</v>
      </c>
      <c r="E26" s="49" t="s">
        <v>219</v>
      </c>
      <c r="F26" s="37">
        <v>0.04047453703703704</v>
      </c>
      <c r="G26" s="31" t="str">
        <f t="shared" si="0"/>
        <v>4.01/km</v>
      </c>
      <c r="H26" s="37">
        <f t="shared" si="1"/>
        <v>0.005578703703703704</v>
      </c>
      <c r="I26" s="32">
        <f>F26-INDEX($F$5:$F$323,MATCH(D26,$D$5:$D$323,0))</f>
        <v>0.0023263888888888917</v>
      </c>
    </row>
    <row r="27" spans="1:9" ht="18" customHeight="1">
      <c r="A27" s="30" t="s">
        <v>34</v>
      </c>
      <c r="B27" s="64" t="s">
        <v>275</v>
      </c>
      <c r="C27" s="67"/>
      <c r="D27" s="31" t="s">
        <v>226</v>
      </c>
      <c r="E27" s="49" t="s">
        <v>219</v>
      </c>
      <c r="F27" s="37">
        <v>0.04047453703703704</v>
      </c>
      <c r="G27" s="31" t="str">
        <f t="shared" si="0"/>
        <v>4.01/km</v>
      </c>
      <c r="H27" s="37">
        <f t="shared" si="1"/>
        <v>0.005578703703703704</v>
      </c>
      <c r="I27" s="32">
        <f>F27-INDEX($F$5:$F$323,MATCH(D27,$D$5:$D$323,0))</f>
        <v>0.0023263888888888917</v>
      </c>
    </row>
    <row r="28" spans="1:9" ht="18" customHeight="1">
      <c r="A28" s="30" t="s">
        <v>35</v>
      </c>
      <c r="B28" s="64" t="s">
        <v>276</v>
      </c>
      <c r="C28" s="67"/>
      <c r="D28" s="31" t="s">
        <v>223</v>
      </c>
      <c r="E28" s="49" t="s">
        <v>214</v>
      </c>
      <c r="F28" s="37">
        <v>0.04085648148148149</v>
      </c>
      <c r="G28" s="31" t="str">
        <f t="shared" si="0"/>
        <v>4.03/km</v>
      </c>
      <c r="H28" s="37">
        <f t="shared" si="1"/>
        <v>0.005960648148148152</v>
      </c>
      <c r="I28" s="32">
        <f>F28-INDEX($F$5:$F$323,MATCH(D28,$D$5:$D$323,0))</f>
        <v>0.005949074074074079</v>
      </c>
    </row>
    <row r="29" spans="1:9" ht="18" customHeight="1">
      <c r="A29" s="30" t="s">
        <v>36</v>
      </c>
      <c r="B29" s="64" t="s">
        <v>277</v>
      </c>
      <c r="C29" s="67"/>
      <c r="D29" s="31" t="s">
        <v>223</v>
      </c>
      <c r="E29" s="49" t="s">
        <v>262</v>
      </c>
      <c r="F29" s="37">
        <v>0.04113425925925926</v>
      </c>
      <c r="G29" s="31" t="str">
        <f t="shared" si="0"/>
        <v>4.05/km</v>
      </c>
      <c r="H29" s="37">
        <f t="shared" si="1"/>
        <v>0.006238425925925925</v>
      </c>
      <c r="I29" s="32">
        <f>F29-INDEX($F$5:$F$323,MATCH(D29,$D$5:$D$323,0))</f>
        <v>0.0062268518518518515</v>
      </c>
    </row>
    <row r="30" spans="1:9" ht="18" customHeight="1">
      <c r="A30" s="30" t="s">
        <v>37</v>
      </c>
      <c r="B30" s="64" t="s">
        <v>278</v>
      </c>
      <c r="C30" s="67"/>
      <c r="D30" s="31" t="s">
        <v>226</v>
      </c>
      <c r="E30" s="49" t="s">
        <v>111</v>
      </c>
      <c r="F30" s="37">
        <v>0.041180555555555554</v>
      </c>
      <c r="G30" s="31" t="str">
        <f t="shared" si="0"/>
        <v>4.05/km</v>
      </c>
      <c r="H30" s="37">
        <f t="shared" si="1"/>
        <v>0.006284722222222219</v>
      </c>
      <c r="I30" s="32">
        <f>F30-INDEX($F$5:$F$323,MATCH(D30,$D$5:$D$323,0))</f>
        <v>0.0030324074074074073</v>
      </c>
    </row>
    <row r="31" spans="1:9" ht="18" customHeight="1">
      <c r="A31" s="30" t="s">
        <v>38</v>
      </c>
      <c r="B31" s="64" t="s">
        <v>279</v>
      </c>
      <c r="C31" s="67"/>
      <c r="D31" s="31" t="s">
        <v>227</v>
      </c>
      <c r="E31" s="49" t="s">
        <v>115</v>
      </c>
      <c r="F31" s="37">
        <v>0.041226851851851855</v>
      </c>
      <c r="G31" s="31" t="str">
        <f t="shared" si="0"/>
        <v>4.06/km</v>
      </c>
      <c r="H31" s="37">
        <f t="shared" si="1"/>
        <v>0.0063310185185185205</v>
      </c>
      <c r="I31" s="32">
        <f>F31-INDEX($F$5:$F$323,MATCH(D31,$D$5:$D$323,0))</f>
        <v>0.0063310185185185205</v>
      </c>
    </row>
    <row r="32" spans="1:9" ht="18" customHeight="1">
      <c r="A32" s="30" t="s">
        <v>39</v>
      </c>
      <c r="B32" s="64" t="s">
        <v>280</v>
      </c>
      <c r="C32" s="67"/>
      <c r="D32" s="31" t="s">
        <v>235</v>
      </c>
      <c r="E32" s="49" t="s">
        <v>281</v>
      </c>
      <c r="F32" s="37">
        <v>0.041354166666666664</v>
      </c>
      <c r="G32" s="31" t="str">
        <f t="shared" si="0"/>
        <v>4.06/km</v>
      </c>
      <c r="H32" s="37">
        <f t="shared" si="1"/>
        <v>0.00645833333333333</v>
      </c>
      <c r="I32" s="32">
        <f>F32-INDEX($F$5:$F$323,MATCH(D32,$D$5:$D$323,0))</f>
        <v>0.0011689814814814792</v>
      </c>
    </row>
    <row r="33" spans="1:9" ht="18" customHeight="1">
      <c r="A33" s="30" t="s">
        <v>40</v>
      </c>
      <c r="B33" s="64" t="s">
        <v>282</v>
      </c>
      <c r="C33" s="67"/>
      <c r="D33" s="31" t="s">
        <v>228</v>
      </c>
      <c r="E33" s="49" t="s">
        <v>262</v>
      </c>
      <c r="F33" s="37">
        <v>0.04159722222222222</v>
      </c>
      <c r="G33" s="31" t="str">
        <f t="shared" si="0"/>
        <v>4.08/km</v>
      </c>
      <c r="H33" s="37">
        <f t="shared" si="1"/>
        <v>0.006701388888888889</v>
      </c>
      <c r="I33" s="32">
        <f>F33-INDEX($F$5:$F$323,MATCH(D33,$D$5:$D$323,0))</f>
        <v>0.0016319444444444497</v>
      </c>
    </row>
    <row r="34" spans="1:9" ht="18" customHeight="1">
      <c r="A34" s="30" t="s">
        <v>41</v>
      </c>
      <c r="B34" s="64" t="s">
        <v>283</v>
      </c>
      <c r="C34" s="67"/>
      <c r="D34" s="31" t="s">
        <v>226</v>
      </c>
      <c r="E34" s="49" t="s">
        <v>284</v>
      </c>
      <c r="F34" s="37">
        <v>0.04172453703703704</v>
      </c>
      <c r="G34" s="31" t="str">
        <f t="shared" si="0"/>
        <v>4.09/km</v>
      </c>
      <c r="H34" s="37">
        <f t="shared" si="1"/>
        <v>0.006828703703703705</v>
      </c>
      <c r="I34" s="32">
        <f>F34-INDEX($F$5:$F$323,MATCH(D34,$D$5:$D$323,0))</f>
        <v>0.003576388888888893</v>
      </c>
    </row>
    <row r="35" spans="1:9" ht="18" customHeight="1">
      <c r="A35" s="30" t="s">
        <v>42</v>
      </c>
      <c r="B35" s="64" t="s">
        <v>285</v>
      </c>
      <c r="C35" s="67"/>
      <c r="D35" s="31" t="s">
        <v>223</v>
      </c>
      <c r="E35" s="49" t="s">
        <v>219</v>
      </c>
      <c r="F35" s="37">
        <v>0.04179398148148148</v>
      </c>
      <c r="G35" s="31" t="str">
        <f t="shared" si="0"/>
        <v>4.09/km</v>
      </c>
      <c r="H35" s="37">
        <f t="shared" si="1"/>
        <v>0.006898148148148146</v>
      </c>
      <c r="I35" s="32">
        <f>F35-INDEX($F$5:$F$323,MATCH(D35,$D$5:$D$323,0))</f>
        <v>0.006886574074074073</v>
      </c>
    </row>
    <row r="36" spans="1:9" ht="18" customHeight="1">
      <c r="A36" s="30" t="s">
        <v>43</v>
      </c>
      <c r="B36" s="64" t="s">
        <v>286</v>
      </c>
      <c r="C36" s="67"/>
      <c r="D36" s="31" t="s">
        <v>223</v>
      </c>
      <c r="E36" s="49" t="s">
        <v>219</v>
      </c>
      <c r="F36" s="37">
        <v>0.04181712962962963</v>
      </c>
      <c r="G36" s="31" t="str">
        <f t="shared" si="0"/>
        <v>4.09/km</v>
      </c>
      <c r="H36" s="37">
        <f t="shared" si="1"/>
        <v>0.0069212962962962934</v>
      </c>
      <c r="I36" s="32">
        <f>F36-INDEX($F$5:$F$323,MATCH(D36,$D$5:$D$323,0))</f>
        <v>0.00690972222222222</v>
      </c>
    </row>
    <row r="37" spans="1:9" ht="18" customHeight="1">
      <c r="A37" s="69" t="s">
        <v>44</v>
      </c>
      <c r="B37" s="70" t="s">
        <v>287</v>
      </c>
      <c r="C37" s="71"/>
      <c r="D37" s="72" t="s">
        <v>235</v>
      </c>
      <c r="E37" s="73" t="s">
        <v>207</v>
      </c>
      <c r="F37" s="74">
        <v>0.042025462962962966</v>
      </c>
      <c r="G37" s="72" t="str">
        <f aca="true" t="shared" si="2" ref="G37:G89">TEXT(INT((HOUR(F37)*3600+MINUTE(F37)*60+SECOND(F37))/$I$3/60),"0")&amp;"."&amp;TEXT(MOD((HOUR(F37)*3600+MINUTE(F37)*60+SECOND(F37))/$I$3,60),"00")&amp;"/km"</f>
        <v>4.10/km</v>
      </c>
      <c r="H37" s="74">
        <f aca="true" t="shared" si="3" ref="H37:H66">F37-$F$5</f>
        <v>0.007129629629629632</v>
      </c>
      <c r="I37" s="75">
        <f>F37-INDEX($F$5:$F$323,MATCH(D37,$D$5:$D$323,0))</f>
        <v>0.001840277777777781</v>
      </c>
    </row>
    <row r="38" spans="1:9" ht="18" customHeight="1">
      <c r="A38" s="30" t="s">
        <v>45</v>
      </c>
      <c r="B38" s="64" t="s">
        <v>288</v>
      </c>
      <c r="C38" s="67"/>
      <c r="D38" s="31" t="s">
        <v>228</v>
      </c>
      <c r="E38" s="49" t="s">
        <v>219</v>
      </c>
      <c r="F38" s="37">
        <v>0.04263888888888889</v>
      </c>
      <c r="G38" s="31" t="str">
        <f t="shared" si="2"/>
        <v>4.14/km</v>
      </c>
      <c r="H38" s="37">
        <f t="shared" si="3"/>
        <v>0.007743055555555559</v>
      </c>
      <c r="I38" s="32">
        <f>F38-INDEX($F$5:$F$323,MATCH(D38,$D$5:$D$323,0))</f>
        <v>0.0026736111111111197</v>
      </c>
    </row>
    <row r="39" spans="1:9" ht="18" customHeight="1">
      <c r="A39" s="30" t="s">
        <v>46</v>
      </c>
      <c r="B39" s="64" t="s">
        <v>289</v>
      </c>
      <c r="C39" s="67"/>
      <c r="D39" s="31" t="s">
        <v>227</v>
      </c>
      <c r="E39" s="49" t="s">
        <v>290</v>
      </c>
      <c r="F39" s="37">
        <v>0.04263888888888889</v>
      </c>
      <c r="G39" s="31" t="str">
        <f t="shared" si="2"/>
        <v>4.14/km</v>
      </c>
      <c r="H39" s="37">
        <f t="shared" si="3"/>
        <v>0.007743055555555559</v>
      </c>
      <c r="I39" s="32">
        <f>F39-INDEX($F$5:$F$323,MATCH(D39,$D$5:$D$323,0))</f>
        <v>0.007743055555555559</v>
      </c>
    </row>
    <row r="40" spans="1:9" ht="18" customHeight="1">
      <c r="A40" s="30" t="s">
        <v>47</v>
      </c>
      <c r="B40" s="64" t="s">
        <v>291</v>
      </c>
      <c r="C40" s="67"/>
      <c r="D40" s="31" t="s">
        <v>224</v>
      </c>
      <c r="E40" s="49" t="s">
        <v>292</v>
      </c>
      <c r="F40" s="37">
        <v>0.042916666666666665</v>
      </c>
      <c r="G40" s="31" t="str">
        <f t="shared" si="2"/>
        <v>4.16/km</v>
      </c>
      <c r="H40" s="37">
        <f t="shared" si="3"/>
        <v>0.008020833333333331</v>
      </c>
      <c r="I40" s="32">
        <f>F40-INDEX($F$5:$F$323,MATCH(D40,$D$5:$D$323,0))</f>
        <v>0.006388888888888888</v>
      </c>
    </row>
    <row r="41" spans="1:9" ht="18" customHeight="1">
      <c r="A41" s="30" t="s">
        <v>48</v>
      </c>
      <c r="B41" s="64" t="s">
        <v>293</v>
      </c>
      <c r="C41" s="67"/>
      <c r="D41" s="31" t="s">
        <v>227</v>
      </c>
      <c r="E41" s="49" t="s">
        <v>219</v>
      </c>
      <c r="F41" s="37">
        <v>0.04305555555555556</v>
      </c>
      <c r="G41" s="31" t="str">
        <f t="shared" si="2"/>
        <v>4.17/km</v>
      </c>
      <c r="H41" s="37">
        <f t="shared" si="3"/>
        <v>0.008159722222222228</v>
      </c>
      <c r="I41" s="32">
        <f>F41-INDEX($F$5:$F$323,MATCH(D41,$D$5:$D$323,0))</f>
        <v>0.008159722222222228</v>
      </c>
    </row>
    <row r="42" spans="1:9" ht="18" customHeight="1">
      <c r="A42" s="30" t="s">
        <v>49</v>
      </c>
      <c r="B42" s="64" t="s">
        <v>294</v>
      </c>
      <c r="C42" s="67"/>
      <c r="D42" s="31" t="s">
        <v>227</v>
      </c>
      <c r="E42" s="49" t="s">
        <v>212</v>
      </c>
      <c r="F42" s="37">
        <v>0.043194444444444445</v>
      </c>
      <c r="G42" s="31" t="str">
        <f t="shared" si="2"/>
        <v>4.17/km</v>
      </c>
      <c r="H42" s="37">
        <f t="shared" si="3"/>
        <v>0.00829861111111111</v>
      </c>
      <c r="I42" s="32">
        <f>F42-INDEX($F$5:$F$323,MATCH(D42,$D$5:$D$323,0))</f>
        <v>0.00829861111111111</v>
      </c>
    </row>
    <row r="43" spans="1:9" ht="18" customHeight="1">
      <c r="A43" s="30" t="s">
        <v>50</v>
      </c>
      <c r="B43" s="64" t="s">
        <v>295</v>
      </c>
      <c r="C43" s="67"/>
      <c r="D43" s="31" t="s">
        <v>227</v>
      </c>
      <c r="E43" s="49" t="s">
        <v>118</v>
      </c>
      <c r="F43" s="37">
        <v>0.043333333333333335</v>
      </c>
      <c r="G43" s="31" t="str">
        <f t="shared" si="2"/>
        <v>4.18/km</v>
      </c>
      <c r="H43" s="37">
        <f t="shared" si="3"/>
        <v>0.0084375</v>
      </c>
      <c r="I43" s="32">
        <f>F43-INDEX($F$5:$F$323,MATCH(D43,$D$5:$D$323,0))</f>
        <v>0.0084375</v>
      </c>
    </row>
    <row r="44" spans="1:9" ht="18" customHeight="1">
      <c r="A44" s="30" t="s">
        <v>51</v>
      </c>
      <c r="B44" s="64" t="s">
        <v>296</v>
      </c>
      <c r="C44" s="67"/>
      <c r="D44" s="31" t="s">
        <v>233</v>
      </c>
      <c r="E44" s="49" t="s">
        <v>116</v>
      </c>
      <c r="F44" s="37">
        <v>0.043599537037037034</v>
      </c>
      <c r="G44" s="31" t="str">
        <f t="shared" si="2"/>
        <v>4.20/km</v>
      </c>
      <c r="H44" s="37">
        <f t="shared" si="3"/>
        <v>0.0087037037037037</v>
      </c>
      <c r="I44" s="32">
        <f>F44-INDEX($F$5:$F$323,MATCH(D44,$D$5:$D$323,0))</f>
        <v>0</v>
      </c>
    </row>
    <row r="45" spans="1:9" ht="18" customHeight="1">
      <c r="A45" s="30" t="s">
        <v>52</v>
      </c>
      <c r="B45" s="64" t="s">
        <v>297</v>
      </c>
      <c r="C45" s="67"/>
      <c r="D45" s="31" t="s">
        <v>226</v>
      </c>
      <c r="E45" s="49" t="s">
        <v>111</v>
      </c>
      <c r="F45" s="37">
        <v>0.043680555555555556</v>
      </c>
      <c r="G45" s="31" t="str">
        <f t="shared" si="2"/>
        <v>4.20/km</v>
      </c>
      <c r="H45" s="37">
        <f t="shared" si="3"/>
        <v>0.008784722222222222</v>
      </c>
      <c r="I45" s="32">
        <f>F45-INDEX($F$5:$F$323,MATCH(D45,$D$5:$D$323,0))</f>
        <v>0.0055324074074074095</v>
      </c>
    </row>
    <row r="46" spans="1:9" ht="18" customHeight="1">
      <c r="A46" s="30" t="s">
        <v>53</v>
      </c>
      <c r="B46" s="64" t="s">
        <v>298</v>
      </c>
      <c r="C46" s="67"/>
      <c r="D46" s="31" t="s">
        <v>230</v>
      </c>
      <c r="E46" s="49" t="s">
        <v>112</v>
      </c>
      <c r="F46" s="37">
        <v>0.04370370370370371</v>
      </c>
      <c r="G46" s="31" t="str">
        <f t="shared" si="2"/>
        <v>4.20/km</v>
      </c>
      <c r="H46" s="37">
        <f t="shared" si="3"/>
        <v>0.008807870370370376</v>
      </c>
      <c r="I46" s="32">
        <f>F46-INDEX($F$5:$F$323,MATCH(D46,$D$5:$D$323,0))</f>
        <v>0.004363425925925937</v>
      </c>
    </row>
    <row r="47" spans="1:9" ht="18" customHeight="1">
      <c r="A47" s="30" t="s">
        <v>54</v>
      </c>
      <c r="B47" s="64" t="s">
        <v>299</v>
      </c>
      <c r="C47" s="67"/>
      <c r="D47" s="31" t="s">
        <v>228</v>
      </c>
      <c r="E47" s="49" t="s">
        <v>116</v>
      </c>
      <c r="F47" s="37">
        <v>0.04372685185185185</v>
      </c>
      <c r="G47" s="31" t="str">
        <f t="shared" si="2"/>
        <v>4.21/km</v>
      </c>
      <c r="H47" s="37">
        <f t="shared" si="3"/>
        <v>0.008831018518518516</v>
      </c>
      <c r="I47" s="32">
        <f>F47-INDEX($F$5:$F$323,MATCH(D47,$D$5:$D$323,0))</f>
        <v>0.003761574074074077</v>
      </c>
    </row>
    <row r="48" spans="1:9" ht="18" customHeight="1">
      <c r="A48" s="30" t="s">
        <v>55</v>
      </c>
      <c r="B48" s="64" t="s">
        <v>300</v>
      </c>
      <c r="C48" s="67"/>
      <c r="D48" s="31" t="s">
        <v>229</v>
      </c>
      <c r="E48" s="49" t="s">
        <v>215</v>
      </c>
      <c r="F48" s="37">
        <v>0.04390046296296296</v>
      </c>
      <c r="G48" s="31" t="str">
        <f t="shared" si="2"/>
        <v>4.22/km</v>
      </c>
      <c r="H48" s="37">
        <f t="shared" si="3"/>
        <v>0.009004629629629626</v>
      </c>
      <c r="I48" s="32">
        <f>F48-INDEX($F$5:$F$323,MATCH(D48,$D$5:$D$323,0))</f>
        <v>0.0039004629629629597</v>
      </c>
    </row>
    <row r="49" spans="1:9" ht="18" customHeight="1">
      <c r="A49" s="30" t="s">
        <v>56</v>
      </c>
      <c r="B49" s="64" t="s">
        <v>301</v>
      </c>
      <c r="C49" s="67"/>
      <c r="D49" s="31" t="s">
        <v>229</v>
      </c>
      <c r="E49" s="49" t="s">
        <v>217</v>
      </c>
      <c r="F49" s="37">
        <v>0.044097222222222225</v>
      </c>
      <c r="G49" s="31" t="str">
        <f t="shared" si="2"/>
        <v>4.23/km</v>
      </c>
      <c r="H49" s="37">
        <f t="shared" si="3"/>
        <v>0.009201388888888891</v>
      </c>
      <c r="I49" s="32">
        <f>F49-INDEX($F$5:$F$323,MATCH(D49,$D$5:$D$323,0))</f>
        <v>0.004097222222222224</v>
      </c>
    </row>
    <row r="50" spans="1:9" ht="18" customHeight="1">
      <c r="A50" s="30" t="s">
        <v>57</v>
      </c>
      <c r="B50" s="64" t="s">
        <v>302</v>
      </c>
      <c r="C50" s="67"/>
      <c r="D50" s="31" t="s">
        <v>228</v>
      </c>
      <c r="E50" s="49" t="s">
        <v>111</v>
      </c>
      <c r="F50" s="37">
        <v>0.04413194444444444</v>
      </c>
      <c r="G50" s="31" t="str">
        <f t="shared" si="2"/>
        <v>4.23/km</v>
      </c>
      <c r="H50" s="37">
        <f t="shared" si="3"/>
        <v>0.009236111111111105</v>
      </c>
      <c r="I50" s="32">
        <f>F50-INDEX($F$5:$F$323,MATCH(D50,$D$5:$D$323,0))</f>
        <v>0.004166666666666666</v>
      </c>
    </row>
    <row r="51" spans="1:9" ht="18" customHeight="1">
      <c r="A51" s="30" t="s">
        <v>58</v>
      </c>
      <c r="B51" s="64" t="s">
        <v>303</v>
      </c>
      <c r="C51" s="67"/>
      <c r="D51" s="31" t="s">
        <v>304</v>
      </c>
      <c r="E51" s="49" t="s">
        <v>305</v>
      </c>
      <c r="F51" s="37">
        <v>0.04414351851851852</v>
      </c>
      <c r="G51" s="31" t="str">
        <f t="shared" si="2"/>
        <v>4.23/km</v>
      </c>
      <c r="H51" s="37">
        <f t="shared" si="3"/>
        <v>0.009247685185185185</v>
      </c>
      <c r="I51" s="32">
        <f>F51-INDEX($F$5:$F$323,MATCH(D51,$D$5:$D$323,0))</f>
        <v>0</v>
      </c>
    </row>
    <row r="52" spans="1:9" ht="18" customHeight="1">
      <c r="A52" s="30" t="s">
        <v>59</v>
      </c>
      <c r="B52" s="64" t="s">
        <v>306</v>
      </c>
      <c r="C52" s="67"/>
      <c r="D52" s="31" t="s">
        <v>226</v>
      </c>
      <c r="E52" s="49" t="s">
        <v>112</v>
      </c>
      <c r="F52" s="37">
        <v>0.04414351851851852</v>
      </c>
      <c r="G52" s="31" t="str">
        <f t="shared" si="2"/>
        <v>4.23/km</v>
      </c>
      <c r="H52" s="37">
        <f t="shared" si="3"/>
        <v>0.009247685185185185</v>
      </c>
      <c r="I52" s="32">
        <f>F52-INDEX($F$5:$F$323,MATCH(D52,$D$5:$D$323,0))</f>
        <v>0.005995370370370373</v>
      </c>
    </row>
    <row r="53" spans="1:9" ht="18" customHeight="1">
      <c r="A53" s="30" t="s">
        <v>60</v>
      </c>
      <c r="B53" s="64" t="s">
        <v>307</v>
      </c>
      <c r="C53" s="67"/>
      <c r="D53" s="31" t="s">
        <v>225</v>
      </c>
      <c r="E53" s="49" t="s">
        <v>231</v>
      </c>
      <c r="F53" s="37">
        <v>0.04424768518518518</v>
      </c>
      <c r="G53" s="31" t="str">
        <f t="shared" si="2"/>
        <v>4.24/km</v>
      </c>
      <c r="H53" s="37">
        <f t="shared" si="3"/>
        <v>0.009351851851851847</v>
      </c>
      <c r="I53" s="32">
        <f>F53-INDEX($F$5:$F$323,MATCH(D53,$D$5:$D$323,0))</f>
        <v>0.006666666666666661</v>
      </c>
    </row>
    <row r="54" spans="1:9" ht="18" customHeight="1">
      <c r="A54" s="30" t="s">
        <v>61</v>
      </c>
      <c r="B54" s="64" t="s">
        <v>308</v>
      </c>
      <c r="C54" s="67"/>
      <c r="D54" s="31" t="s">
        <v>228</v>
      </c>
      <c r="E54" s="49" t="s">
        <v>238</v>
      </c>
      <c r="F54" s="37">
        <v>0.044363425925925924</v>
      </c>
      <c r="G54" s="31" t="str">
        <f t="shared" si="2"/>
        <v>4.24/km</v>
      </c>
      <c r="H54" s="37">
        <f t="shared" si="3"/>
        <v>0.00946759259259259</v>
      </c>
      <c r="I54" s="32">
        <f>F54-INDEX($F$5:$F$323,MATCH(D54,$D$5:$D$323,0))</f>
        <v>0.004398148148148151</v>
      </c>
    </row>
    <row r="55" spans="1:9" ht="18" customHeight="1">
      <c r="A55" s="30" t="s">
        <v>62</v>
      </c>
      <c r="B55" s="64" t="s">
        <v>309</v>
      </c>
      <c r="C55" s="67"/>
      <c r="D55" s="31" t="s">
        <v>227</v>
      </c>
      <c r="E55" s="49" t="s">
        <v>262</v>
      </c>
      <c r="F55" s="37">
        <v>0.04445601851851852</v>
      </c>
      <c r="G55" s="31" t="str">
        <f t="shared" si="2"/>
        <v>4.25/km</v>
      </c>
      <c r="H55" s="37">
        <f t="shared" si="3"/>
        <v>0.009560185185185185</v>
      </c>
      <c r="I55" s="32">
        <f>F55-INDEX($F$5:$F$323,MATCH(D55,$D$5:$D$323,0))</f>
        <v>0.009560185185185185</v>
      </c>
    </row>
    <row r="56" spans="1:9" ht="18" customHeight="1">
      <c r="A56" s="30" t="s">
        <v>63</v>
      </c>
      <c r="B56" s="64" t="s">
        <v>310</v>
      </c>
      <c r="C56" s="67"/>
      <c r="D56" s="31" t="s">
        <v>229</v>
      </c>
      <c r="E56" s="49" t="s">
        <v>216</v>
      </c>
      <c r="F56" s="37">
        <v>0.04454861111111111</v>
      </c>
      <c r="G56" s="31" t="str">
        <f t="shared" si="2"/>
        <v>4.25/km</v>
      </c>
      <c r="H56" s="37">
        <f t="shared" si="3"/>
        <v>0.009652777777777774</v>
      </c>
      <c r="I56" s="32">
        <f>F56-INDEX($F$5:$F$323,MATCH(D56,$D$5:$D$323,0))</f>
        <v>0.0045486111111111074</v>
      </c>
    </row>
    <row r="57" spans="1:9" ht="18" customHeight="1">
      <c r="A57" s="30" t="s">
        <v>64</v>
      </c>
      <c r="B57" s="64" t="s">
        <v>311</v>
      </c>
      <c r="C57" s="67"/>
      <c r="D57" s="31" t="s">
        <v>229</v>
      </c>
      <c r="E57" s="49" t="s">
        <v>210</v>
      </c>
      <c r="F57" s="37">
        <v>0.04478009259259259</v>
      </c>
      <c r="G57" s="31" t="str">
        <f t="shared" si="2"/>
        <v>4.27/km</v>
      </c>
      <c r="H57" s="37">
        <f t="shared" si="3"/>
        <v>0.009884259259259252</v>
      </c>
      <c r="I57" s="32">
        <f>F57-INDEX($F$5:$F$323,MATCH(D57,$D$5:$D$323,0))</f>
        <v>0.004780092592592586</v>
      </c>
    </row>
    <row r="58" spans="1:9" ht="18" customHeight="1">
      <c r="A58" s="30" t="s">
        <v>65</v>
      </c>
      <c r="B58" s="64" t="s">
        <v>312</v>
      </c>
      <c r="C58" s="67"/>
      <c r="D58" s="31" t="s">
        <v>235</v>
      </c>
      <c r="E58" s="49" t="s">
        <v>313</v>
      </c>
      <c r="F58" s="37">
        <v>0.04491898148148148</v>
      </c>
      <c r="G58" s="31" t="str">
        <f t="shared" si="2"/>
        <v>4.28/km</v>
      </c>
      <c r="H58" s="37">
        <f t="shared" si="3"/>
        <v>0.010023148148148149</v>
      </c>
      <c r="I58" s="32">
        <f>F58-INDEX($F$5:$F$323,MATCH(D58,$D$5:$D$323,0))</f>
        <v>0.0047337962962962984</v>
      </c>
    </row>
    <row r="59" spans="1:9" ht="18" customHeight="1">
      <c r="A59" s="30" t="s">
        <v>66</v>
      </c>
      <c r="B59" s="64" t="s">
        <v>314</v>
      </c>
      <c r="C59" s="67"/>
      <c r="D59" s="31" t="s">
        <v>228</v>
      </c>
      <c r="E59" s="49" t="s">
        <v>305</v>
      </c>
      <c r="F59" s="37">
        <v>0.04497685185185185</v>
      </c>
      <c r="G59" s="31" t="str">
        <f t="shared" si="2"/>
        <v>4.28/km</v>
      </c>
      <c r="H59" s="37">
        <f t="shared" si="3"/>
        <v>0.010081018518518517</v>
      </c>
      <c r="I59" s="32">
        <f>F59-INDEX($F$5:$F$323,MATCH(D59,$D$5:$D$323,0))</f>
        <v>0.005011574074074078</v>
      </c>
    </row>
    <row r="60" spans="1:9" ht="18" customHeight="1">
      <c r="A60" s="30" t="s">
        <v>67</v>
      </c>
      <c r="B60" s="64" t="s">
        <v>315</v>
      </c>
      <c r="C60" s="67"/>
      <c r="D60" s="31" t="s">
        <v>229</v>
      </c>
      <c r="E60" s="49" t="s">
        <v>316</v>
      </c>
      <c r="F60" s="37">
        <v>0.04510416666666667</v>
      </c>
      <c r="G60" s="31" t="str">
        <f t="shared" si="2"/>
        <v>4.29/km</v>
      </c>
      <c r="H60" s="37">
        <f t="shared" si="3"/>
        <v>0.010208333333333333</v>
      </c>
      <c r="I60" s="32">
        <f>F60-INDEX($F$5:$F$323,MATCH(D60,$D$5:$D$323,0))</f>
        <v>0.005104166666666667</v>
      </c>
    </row>
    <row r="61" spans="1:9" ht="18" customHeight="1">
      <c r="A61" s="30" t="s">
        <v>68</v>
      </c>
      <c r="B61" s="64" t="s">
        <v>317</v>
      </c>
      <c r="C61" s="67"/>
      <c r="D61" s="31" t="s">
        <v>229</v>
      </c>
      <c r="E61" s="49" t="s">
        <v>316</v>
      </c>
      <c r="F61" s="37">
        <v>0.04510416666666667</v>
      </c>
      <c r="G61" s="31" t="str">
        <f t="shared" si="2"/>
        <v>4.29/km</v>
      </c>
      <c r="H61" s="37">
        <f t="shared" si="3"/>
        <v>0.010208333333333333</v>
      </c>
      <c r="I61" s="32">
        <f>F61-INDEX($F$5:$F$323,MATCH(D61,$D$5:$D$323,0))</f>
        <v>0.005104166666666667</v>
      </c>
    </row>
    <row r="62" spans="1:9" ht="18" customHeight="1">
      <c r="A62" s="30" t="s">
        <v>69</v>
      </c>
      <c r="B62" s="64" t="s">
        <v>318</v>
      </c>
      <c r="C62" s="67"/>
      <c r="D62" s="31" t="s">
        <v>228</v>
      </c>
      <c r="E62" s="49" t="s">
        <v>219</v>
      </c>
      <c r="F62" s="37">
        <v>0.04518518518518519</v>
      </c>
      <c r="G62" s="31" t="str">
        <f t="shared" si="2"/>
        <v>4.29/km</v>
      </c>
      <c r="H62" s="37">
        <f t="shared" si="3"/>
        <v>0.010289351851851855</v>
      </c>
      <c r="I62" s="32">
        <f>F62-INDEX($F$5:$F$323,MATCH(D62,$D$5:$D$323,0))</f>
        <v>0.005219907407407416</v>
      </c>
    </row>
    <row r="63" spans="1:9" ht="18" customHeight="1">
      <c r="A63" s="30" t="s">
        <v>70</v>
      </c>
      <c r="B63" s="64" t="s">
        <v>319</v>
      </c>
      <c r="C63" s="67"/>
      <c r="D63" s="31" t="s">
        <v>224</v>
      </c>
      <c r="E63" s="49" t="s">
        <v>116</v>
      </c>
      <c r="F63" s="37">
        <v>0.04528935185185185</v>
      </c>
      <c r="G63" s="31" t="str">
        <f t="shared" si="2"/>
        <v>4.30/km</v>
      </c>
      <c r="H63" s="37">
        <f t="shared" si="3"/>
        <v>0.010393518518518517</v>
      </c>
      <c r="I63" s="32">
        <f>F63-INDEX($F$5:$F$323,MATCH(D63,$D$5:$D$323,0))</f>
        <v>0.008761574074074074</v>
      </c>
    </row>
    <row r="64" spans="1:9" ht="18" customHeight="1">
      <c r="A64" s="30" t="s">
        <v>71</v>
      </c>
      <c r="B64" s="64" t="s">
        <v>320</v>
      </c>
      <c r="C64" s="67"/>
      <c r="D64" s="31" t="s">
        <v>229</v>
      </c>
      <c r="E64" s="49" t="s">
        <v>222</v>
      </c>
      <c r="F64" s="37">
        <v>0.045370370370370366</v>
      </c>
      <c r="G64" s="31" t="str">
        <f t="shared" si="2"/>
        <v>4.30/km</v>
      </c>
      <c r="H64" s="37">
        <f t="shared" si="3"/>
        <v>0.010474537037037032</v>
      </c>
      <c r="I64" s="32">
        <f>F64-INDEX($F$5:$F$323,MATCH(D64,$D$5:$D$323,0))</f>
        <v>0.005370370370370366</v>
      </c>
    </row>
    <row r="65" spans="1:9" ht="18" customHeight="1">
      <c r="A65" s="30" t="s">
        <v>72</v>
      </c>
      <c r="B65" s="64" t="s">
        <v>321</v>
      </c>
      <c r="C65" s="67"/>
      <c r="D65" s="31" t="s">
        <v>234</v>
      </c>
      <c r="E65" s="49" t="s">
        <v>219</v>
      </c>
      <c r="F65" s="37">
        <v>0.04559027777777778</v>
      </c>
      <c r="G65" s="31" t="str">
        <f t="shared" si="2"/>
        <v>4.32/km</v>
      </c>
      <c r="H65" s="37">
        <f t="shared" si="3"/>
        <v>0.010694444444444444</v>
      </c>
      <c r="I65" s="32">
        <f>F65-INDEX($F$5:$F$323,MATCH(D65,$D$5:$D$323,0))</f>
        <v>0</v>
      </c>
    </row>
    <row r="66" spans="1:9" ht="18" customHeight="1">
      <c r="A66" s="30" t="s">
        <v>73</v>
      </c>
      <c r="B66" s="64" t="s">
        <v>322</v>
      </c>
      <c r="C66" s="67"/>
      <c r="D66" s="31" t="s">
        <v>247</v>
      </c>
      <c r="E66" s="49" t="s">
        <v>219</v>
      </c>
      <c r="F66" s="37">
        <v>0.04570601851851852</v>
      </c>
      <c r="G66" s="31" t="str">
        <f t="shared" si="2"/>
        <v>4.32/km</v>
      </c>
      <c r="H66" s="37">
        <f t="shared" si="3"/>
        <v>0.010810185185185187</v>
      </c>
      <c r="I66" s="32">
        <f>F66-INDEX($F$5:$F$323,MATCH(D66,$D$5:$D$323,0))</f>
        <v>0</v>
      </c>
    </row>
    <row r="67" spans="1:9" ht="18" customHeight="1">
      <c r="A67" s="69" t="s">
        <v>74</v>
      </c>
      <c r="B67" s="70" t="s">
        <v>323</v>
      </c>
      <c r="C67" s="71"/>
      <c r="D67" s="72" t="s">
        <v>228</v>
      </c>
      <c r="E67" s="73" t="s">
        <v>207</v>
      </c>
      <c r="F67" s="74">
        <v>0.045752314814814815</v>
      </c>
      <c r="G67" s="72" t="str">
        <f t="shared" si="2"/>
        <v>4.33/km</v>
      </c>
      <c r="H67" s="74">
        <f aca="true" t="shared" si="4" ref="H67:H89">F67-$F$5</f>
        <v>0.01085648148148148</v>
      </c>
      <c r="I67" s="75">
        <f>F67-INDEX($F$5:$F$323,MATCH(D67,$D$5:$D$323,0))</f>
        <v>0.005787037037037042</v>
      </c>
    </row>
    <row r="68" spans="1:9" ht="18" customHeight="1">
      <c r="A68" s="30" t="s">
        <v>75</v>
      </c>
      <c r="B68" s="64" t="s">
        <v>324</v>
      </c>
      <c r="C68" s="67"/>
      <c r="D68" s="31" t="s">
        <v>227</v>
      </c>
      <c r="E68" s="49" t="s">
        <v>270</v>
      </c>
      <c r="F68" s="37">
        <v>0.045891203703703705</v>
      </c>
      <c r="G68" s="31" t="str">
        <f t="shared" si="2"/>
        <v>4.33/km</v>
      </c>
      <c r="H68" s="37">
        <f t="shared" si="4"/>
        <v>0.01099537037037037</v>
      </c>
      <c r="I68" s="32">
        <f>F68-INDEX($F$5:$F$323,MATCH(D68,$D$5:$D$323,0))</f>
        <v>0.01099537037037037</v>
      </c>
    </row>
    <row r="69" spans="1:9" ht="18" customHeight="1">
      <c r="A69" s="69" t="s">
        <v>76</v>
      </c>
      <c r="B69" s="70" t="s">
        <v>325</v>
      </c>
      <c r="C69" s="71"/>
      <c r="D69" s="72" t="s">
        <v>223</v>
      </c>
      <c r="E69" s="73" t="s">
        <v>207</v>
      </c>
      <c r="F69" s="74">
        <v>0.04594907407407408</v>
      </c>
      <c r="G69" s="72" t="str">
        <f t="shared" si="2"/>
        <v>4.34/km</v>
      </c>
      <c r="H69" s="74">
        <f t="shared" si="4"/>
        <v>0.011053240740740745</v>
      </c>
      <c r="I69" s="75">
        <f>F69-INDEX($F$5:$F$323,MATCH(D69,$D$5:$D$323,0))</f>
        <v>0.011041666666666672</v>
      </c>
    </row>
    <row r="70" spans="1:9" ht="18" customHeight="1">
      <c r="A70" s="30" t="s">
        <v>77</v>
      </c>
      <c r="B70" s="64" t="s">
        <v>326</v>
      </c>
      <c r="C70" s="67"/>
      <c r="D70" s="31" t="s">
        <v>232</v>
      </c>
      <c r="E70" s="49" t="s">
        <v>117</v>
      </c>
      <c r="F70" s="37">
        <v>0.04614583333333333</v>
      </c>
      <c r="G70" s="31" t="str">
        <f t="shared" si="2"/>
        <v>4.35/km</v>
      </c>
      <c r="H70" s="37">
        <f t="shared" si="4"/>
        <v>0.011249999999999996</v>
      </c>
      <c r="I70" s="32">
        <f>F70-INDEX($F$5:$F$323,MATCH(D70,$D$5:$D$323,0))</f>
        <v>0</v>
      </c>
    </row>
    <row r="71" spans="1:9" ht="18" customHeight="1">
      <c r="A71" s="30" t="s">
        <v>78</v>
      </c>
      <c r="B71" s="64" t="s">
        <v>327</v>
      </c>
      <c r="C71" s="67"/>
      <c r="D71" s="31" t="s">
        <v>230</v>
      </c>
      <c r="E71" s="49" t="s">
        <v>246</v>
      </c>
      <c r="F71" s="37">
        <v>0.046168981481481484</v>
      </c>
      <c r="G71" s="31" t="str">
        <f t="shared" si="2"/>
        <v>4.35/km</v>
      </c>
      <c r="H71" s="37">
        <f t="shared" si="4"/>
        <v>0.01127314814814815</v>
      </c>
      <c r="I71" s="32">
        <f>F71-INDEX($F$5:$F$323,MATCH(D71,$D$5:$D$323,0))</f>
        <v>0.006828703703703712</v>
      </c>
    </row>
    <row r="72" spans="1:9" ht="18" customHeight="1">
      <c r="A72" s="30" t="s">
        <v>79</v>
      </c>
      <c r="B72" s="64" t="s">
        <v>328</v>
      </c>
      <c r="C72" s="67"/>
      <c r="D72" s="31" t="s">
        <v>224</v>
      </c>
      <c r="E72" s="49" t="s">
        <v>329</v>
      </c>
      <c r="F72" s="37">
        <v>0.0462962962962963</v>
      </c>
      <c r="G72" s="31" t="str">
        <f t="shared" si="2"/>
        <v>4.36/km</v>
      </c>
      <c r="H72" s="37">
        <f t="shared" si="4"/>
        <v>0.011400462962962966</v>
      </c>
      <c r="I72" s="32">
        <f>F72-INDEX($F$5:$F$323,MATCH(D72,$D$5:$D$323,0))</f>
        <v>0.009768518518518524</v>
      </c>
    </row>
    <row r="73" spans="1:9" ht="18" customHeight="1">
      <c r="A73" s="30" t="s">
        <v>80</v>
      </c>
      <c r="B73" s="64" t="s">
        <v>330</v>
      </c>
      <c r="C73" s="67"/>
      <c r="D73" s="31" t="s">
        <v>235</v>
      </c>
      <c r="E73" s="49" t="s">
        <v>238</v>
      </c>
      <c r="F73" s="37">
        <v>0.04699074074074074</v>
      </c>
      <c r="G73" s="31" t="str">
        <f t="shared" si="2"/>
        <v>4.40/km</v>
      </c>
      <c r="H73" s="37">
        <f t="shared" si="4"/>
        <v>0.012094907407407408</v>
      </c>
      <c r="I73" s="32">
        <f>F73-INDEX($F$5:$F$323,MATCH(D73,$D$5:$D$323,0))</f>
        <v>0.006805555555555558</v>
      </c>
    </row>
    <row r="74" spans="1:9" ht="18" customHeight="1">
      <c r="A74" s="30" t="s">
        <v>81</v>
      </c>
      <c r="B74" s="64" t="s">
        <v>331</v>
      </c>
      <c r="C74" s="67"/>
      <c r="D74" s="31" t="s">
        <v>227</v>
      </c>
      <c r="E74" s="49" t="s">
        <v>116</v>
      </c>
      <c r="F74" s="37">
        <v>0.04711805555555556</v>
      </c>
      <c r="G74" s="31" t="str">
        <f t="shared" si="2"/>
        <v>4.41/km</v>
      </c>
      <c r="H74" s="37">
        <f t="shared" si="4"/>
        <v>0.012222222222222225</v>
      </c>
      <c r="I74" s="32">
        <f>F74-INDEX($F$5:$F$323,MATCH(D74,$D$5:$D$323,0))</f>
        <v>0.012222222222222225</v>
      </c>
    </row>
    <row r="75" spans="1:9" ht="18" customHeight="1">
      <c r="A75" s="30" t="s">
        <v>82</v>
      </c>
      <c r="B75" s="64" t="s">
        <v>332</v>
      </c>
      <c r="C75" s="67"/>
      <c r="D75" s="31" t="s">
        <v>223</v>
      </c>
      <c r="E75" s="49" t="s">
        <v>333</v>
      </c>
      <c r="F75" s="37">
        <v>0.04712962962962963</v>
      </c>
      <c r="G75" s="31" t="str">
        <f t="shared" si="2"/>
        <v>4.41/km</v>
      </c>
      <c r="H75" s="37">
        <f t="shared" si="4"/>
        <v>0.012233796296296298</v>
      </c>
      <c r="I75" s="32">
        <f>F75-INDEX($F$5:$F$323,MATCH(D75,$D$5:$D$323,0))</f>
        <v>0.012222222222222225</v>
      </c>
    </row>
    <row r="76" spans="1:9" ht="18" customHeight="1">
      <c r="A76" s="30" t="s">
        <v>83</v>
      </c>
      <c r="B76" s="64" t="s">
        <v>334</v>
      </c>
      <c r="C76" s="67"/>
      <c r="D76" s="31" t="s">
        <v>233</v>
      </c>
      <c r="E76" s="49" t="s">
        <v>116</v>
      </c>
      <c r="F76" s="37">
        <v>0.04753472222222222</v>
      </c>
      <c r="G76" s="31" t="str">
        <f t="shared" si="2"/>
        <v>4.43/km</v>
      </c>
      <c r="H76" s="37">
        <f t="shared" si="4"/>
        <v>0.012638888888888887</v>
      </c>
      <c r="I76" s="32">
        <f>F76-INDEX($F$5:$F$323,MATCH(D76,$D$5:$D$323,0))</f>
        <v>0.003935185185185187</v>
      </c>
    </row>
    <row r="77" spans="1:9" ht="18" customHeight="1">
      <c r="A77" s="30" t="s">
        <v>84</v>
      </c>
      <c r="B77" s="64" t="s">
        <v>335</v>
      </c>
      <c r="C77" s="67"/>
      <c r="D77" s="31" t="s">
        <v>336</v>
      </c>
      <c r="E77" s="49" t="s">
        <v>222</v>
      </c>
      <c r="F77" s="37">
        <v>0.047731481481481486</v>
      </c>
      <c r="G77" s="31" t="str">
        <f t="shared" si="2"/>
        <v>4.44/km</v>
      </c>
      <c r="H77" s="37">
        <f t="shared" si="4"/>
        <v>0.012835648148148152</v>
      </c>
      <c r="I77" s="32">
        <f>F77-INDEX($F$5:$F$323,MATCH(D77,$D$5:$D$323,0))</f>
        <v>0</v>
      </c>
    </row>
    <row r="78" spans="1:9" ht="18" customHeight="1">
      <c r="A78" s="30" t="s">
        <v>85</v>
      </c>
      <c r="B78" s="64" t="s">
        <v>337</v>
      </c>
      <c r="C78" s="67"/>
      <c r="D78" s="31" t="s">
        <v>225</v>
      </c>
      <c r="E78" s="49" t="s">
        <v>219</v>
      </c>
      <c r="F78" s="37">
        <v>0.04780092592592592</v>
      </c>
      <c r="G78" s="31" t="str">
        <f t="shared" si="2"/>
        <v>4.45/km</v>
      </c>
      <c r="H78" s="37">
        <f t="shared" si="4"/>
        <v>0.012905092592592586</v>
      </c>
      <c r="I78" s="32">
        <f>F78-INDEX($F$5:$F$323,MATCH(D78,$D$5:$D$323,0))</f>
        <v>0.0102199074074074</v>
      </c>
    </row>
    <row r="79" spans="1:9" ht="18" customHeight="1">
      <c r="A79" s="30" t="s">
        <v>86</v>
      </c>
      <c r="B79" s="64" t="s">
        <v>338</v>
      </c>
      <c r="C79" s="67"/>
      <c r="D79" s="31" t="s">
        <v>228</v>
      </c>
      <c r="E79" s="49" t="s">
        <v>246</v>
      </c>
      <c r="F79" s="37">
        <v>0.04789351851851852</v>
      </c>
      <c r="G79" s="31" t="str">
        <f t="shared" si="2"/>
        <v>4.45/km</v>
      </c>
      <c r="H79" s="37">
        <f t="shared" si="4"/>
        <v>0.012997685185185189</v>
      </c>
      <c r="I79" s="32">
        <f>F79-INDEX($F$5:$F$323,MATCH(D79,$D$5:$D$323,0))</f>
        <v>0.00792824074074075</v>
      </c>
    </row>
    <row r="80" spans="1:9" ht="18" customHeight="1">
      <c r="A80" s="30" t="s">
        <v>87</v>
      </c>
      <c r="B80" s="64" t="s">
        <v>339</v>
      </c>
      <c r="C80" s="67"/>
      <c r="D80" s="31" t="s">
        <v>235</v>
      </c>
      <c r="E80" s="49" t="s">
        <v>305</v>
      </c>
      <c r="F80" s="37">
        <v>0.04789351851851852</v>
      </c>
      <c r="G80" s="31" t="str">
        <f t="shared" si="2"/>
        <v>4.45/km</v>
      </c>
      <c r="H80" s="37">
        <f t="shared" si="4"/>
        <v>0.012997685185185189</v>
      </c>
      <c r="I80" s="32">
        <f>F80-INDEX($F$5:$F$323,MATCH(D80,$D$5:$D$323,0))</f>
        <v>0.007708333333333338</v>
      </c>
    </row>
    <row r="81" spans="1:9" ht="18" customHeight="1">
      <c r="A81" s="30" t="s">
        <v>88</v>
      </c>
      <c r="B81" s="64" t="s">
        <v>340</v>
      </c>
      <c r="C81" s="67"/>
      <c r="D81" s="31" t="s">
        <v>235</v>
      </c>
      <c r="E81" s="49" t="s">
        <v>313</v>
      </c>
      <c r="F81" s="37">
        <v>0.04798611111111111</v>
      </c>
      <c r="G81" s="31" t="str">
        <f t="shared" si="2"/>
        <v>4.46/km</v>
      </c>
      <c r="H81" s="37">
        <f t="shared" si="4"/>
        <v>0.013090277777777777</v>
      </c>
      <c r="I81" s="32">
        <f>F81-INDEX($F$5:$F$323,MATCH(D81,$D$5:$D$323,0))</f>
        <v>0.007800925925925926</v>
      </c>
    </row>
    <row r="82" spans="1:9" ht="18" customHeight="1">
      <c r="A82" s="30" t="s">
        <v>89</v>
      </c>
      <c r="B82" s="64" t="s">
        <v>341</v>
      </c>
      <c r="C82" s="67"/>
      <c r="D82" s="31" t="s">
        <v>225</v>
      </c>
      <c r="E82" s="49" t="s">
        <v>342</v>
      </c>
      <c r="F82" s="37">
        <v>0.04810185185185185</v>
      </c>
      <c r="G82" s="31" t="str">
        <f t="shared" si="2"/>
        <v>4.47/km</v>
      </c>
      <c r="H82" s="37">
        <f t="shared" si="4"/>
        <v>0.013206018518518513</v>
      </c>
      <c r="I82" s="32">
        <f>F82-INDEX($F$5:$F$323,MATCH(D82,$D$5:$D$323,0))</f>
        <v>0.010520833333333326</v>
      </c>
    </row>
    <row r="83" spans="1:9" ht="18" customHeight="1">
      <c r="A83" s="30" t="s">
        <v>90</v>
      </c>
      <c r="B83" s="64" t="s">
        <v>343</v>
      </c>
      <c r="C83" s="67"/>
      <c r="D83" s="31" t="s">
        <v>227</v>
      </c>
      <c r="E83" s="49" t="s">
        <v>116</v>
      </c>
      <c r="F83" s="37">
        <v>0.04846064814814815</v>
      </c>
      <c r="G83" s="31" t="str">
        <f t="shared" si="2"/>
        <v>4.49/km</v>
      </c>
      <c r="H83" s="37">
        <f t="shared" si="4"/>
        <v>0.013564814814814814</v>
      </c>
      <c r="I83" s="32">
        <f>F83-INDEX($F$5:$F$323,MATCH(D83,$D$5:$D$323,0))</f>
        <v>0.013564814814814814</v>
      </c>
    </row>
    <row r="84" spans="1:9" ht="18" customHeight="1">
      <c r="A84" s="30" t="s">
        <v>91</v>
      </c>
      <c r="B84" s="64" t="s">
        <v>344</v>
      </c>
      <c r="C84" s="67"/>
      <c r="D84" s="31" t="s">
        <v>233</v>
      </c>
      <c r="E84" s="49" t="s">
        <v>213</v>
      </c>
      <c r="F84" s="37">
        <v>0.04859953703703704</v>
      </c>
      <c r="G84" s="31" t="str">
        <f t="shared" si="2"/>
        <v>4.50/km</v>
      </c>
      <c r="H84" s="37">
        <f t="shared" si="4"/>
        <v>0.013703703703703704</v>
      </c>
      <c r="I84" s="32">
        <f>F84-INDEX($F$5:$F$323,MATCH(D84,$D$5:$D$323,0))</f>
        <v>0.0050000000000000044</v>
      </c>
    </row>
    <row r="85" spans="1:9" ht="18" customHeight="1">
      <c r="A85" s="69" t="s">
        <v>92</v>
      </c>
      <c r="B85" s="70" t="s">
        <v>345</v>
      </c>
      <c r="C85" s="71"/>
      <c r="D85" s="72" t="s">
        <v>234</v>
      </c>
      <c r="E85" s="73" t="s">
        <v>207</v>
      </c>
      <c r="F85" s="74">
        <v>0.04878472222222222</v>
      </c>
      <c r="G85" s="72" t="str">
        <f t="shared" si="2"/>
        <v>4.51/km</v>
      </c>
      <c r="H85" s="74">
        <f t="shared" si="4"/>
        <v>0.013888888888888888</v>
      </c>
      <c r="I85" s="75">
        <f>F85-INDEX($F$5:$F$323,MATCH(D85,$D$5:$D$323,0))</f>
        <v>0.003194444444444444</v>
      </c>
    </row>
    <row r="86" spans="1:9" ht="18" customHeight="1">
      <c r="A86" s="30" t="s">
        <v>93</v>
      </c>
      <c r="B86" s="64" t="s">
        <v>346</v>
      </c>
      <c r="C86" s="67"/>
      <c r="D86" s="31" t="s">
        <v>224</v>
      </c>
      <c r="E86" s="49" t="s">
        <v>262</v>
      </c>
      <c r="F86" s="37">
        <v>0.04878472222222222</v>
      </c>
      <c r="G86" s="31" t="str">
        <f t="shared" si="2"/>
        <v>4.51/km</v>
      </c>
      <c r="H86" s="37">
        <f t="shared" si="4"/>
        <v>0.013888888888888888</v>
      </c>
      <c r="I86" s="32">
        <f>F86-INDEX($F$5:$F$323,MATCH(D86,$D$5:$D$323,0))</f>
        <v>0.012256944444444445</v>
      </c>
    </row>
    <row r="87" spans="1:9" ht="18" customHeight="1">
      <c r="A87" s="30" t="s">
        <v>94</v>
      </c>
      <c r="B87" s="64" t="s">
        <v>347</v>
      </c>
      <c r="C87" s="67"/>
      <c r="D87" s="31" t="s">
        <v>225</v>
      </c>
      <c r="E87" s="49" t="s">
        <v>348</v>
      </c>
      <c r="F87" s="37">
        <v>0.0488425925925926</v>
      </c>
      <c r="G87" s="31" t="str">
        <f t="shared" si="2"/>
        <v>4.51/km</v>
      </c>
      <c r="H87" s="37">
        <f t="shared" si="4"/>
        <v>0.013946759259259263</v>
      </c>
      <c r="I87" s="32">
        <f>F87-INDEX($F$5:$F$323,MATCH(D87,$D$5:$D$323,0))</f>
        <v>0.011261574074074077</v>
      </c>
    </row>
    <row r="88" spans="1:9" ht="18" customHeight="1">
      <c r="A88" s="30" t="s">
        <v>95</v>
      </c>
      <c r="B88" s="64" t="s">
        <v>349</v>
      </c>
      <c r="C88" s="67"/>
      <c r="D88" s="31" t="s">
        <v>224</v>
      </c>
      <c r="E88" s="49" t="s">
        <v>219</v>
      </c>
      <c r="F88" s="37">
        <v>0.048993055555555554</v>
      </c>
      <c r="G88" s="31" t="str">
        <f t="shared" si="2"/>
        <v>4.52/km</v>
      </c>
      <c r="H88" s="37">
        <f t="shared" si="4"/>
        <v>0.01409722222222222</v>
      </c>
      <c r="I88" s="32">
        <f>F88-INDEX($F$5:$F$323,MATCH(D88,$D$5:$D$323,0))</f>
        <v>0.012465277777777777</v>
      </c>
    </row>
    <row r="89" spans="1:9" ht="18" customHeight="1">
      <c r="A89" s="30" t="s">
        <v>96</v>
      </c>
      <c r="B89" s="64" t="s">
        <v>350</v>
      </c>
      <c r="C89" s="67"/>
      <c r="D89" s="31" t="s">
        <v>228</v>
      </c>
      <c r="E89" s="49" t="s">
        <v>246</v>
      </c>
      <c r="F89" s="37">
        <v>0.04905092592592592</v>
      </c>
      <c r="G89" s="31" t="str">
        <f t="shared" si="2"/>
        <v>4.52/km</v>
      </c>
      <c r="H89" s="37">
        <f t="shared" si="4"/>
        <v>0.014155092592592587</v>
      </c>
      <c r="I89" s="32">
        <f>F89-INDEX($F$5:$F$323,MATCH(D89,$D$5:$D$323,0))</f>
        <v>0.009085648148148148</v>
      </c>
    </row>
    <row r="90" spans="1:9" ht="18" customHeight="1">
      <c r="A90" s="69" t="s">
        <v>97</v>
      </c>
      <c r="B90" s="70" t="s">
        <v>351</v>
      </c>
      <c r="C90" s="71"/>
      <c r="D90" s="72" t="s">
        <v>230</v>
      </c>
      <c r="E90" s="73" t="s">
        <v>207</v>
      </c>
      <c r="F90" s="74">
        <v>0.049479166666666664</v>
      </c>
      <c r="G90" s="72" t="str">
        <f aca="true" t="shared" si="5" ref="G90:G153">TEXT(INT((HOUR(F90)*3600+MINUTE(F90)*60+SECOND(F90))/$I$3/60),"0")&amp;"."&amp;TEXT(MOD((HOUR(F90)*3600+MINUTE(F90)*60+SECOND(F90))/$I$3,60),"00")&amp;"/km"</f>
        <v>4.55/km</v>
      </c>
      <c r="H90" s="74">
        <f aca="true" t="shared" si="6" ref="H90:H153">F90-$F$5</f>
        <v>0.01458333333333333</v>
      </c>
      <c r="I90" s="75">
        <f>F90-INDEX($F$5:$F$323,MATCH(D90,$D$5:$D$323,0))</f>
        <v>0.010138888888888892</v>
      </c>
    </row>
    <row r="91" spans="1:9" ht="18" customHeight="1">
      <c r="A91" s="30" t="s">
        <v>98</v>
      </c>
      <c r="B91" s="64" t="s">
        <v>352</v>
      </c>
      <c r="C91" s="67"/>
      <c r="D91" s="31" t="s">
        <v>235</v>
      </c>
      <c r="E91" s="49" t="s">
        <v>267</v>
      </c>
      <c r="F91" s="37">
        <v>0.049479166666666664</v>
      </c>
      <c r="G91" s="31" t="str">
        <f t="shared" si="5"/>
        <v>4.55/km</v>
      </c>
      <c r="H91" s="37">
        <f t="shared" si="6"/>
        <v>0.01458333333333333</v>
      </c>
      <c r="I91" s="32">
        <f>F91-INDEX($F$5:$F$323,MATCH(D91,$D$5:$D$323,0))</f>
        <v>0.00929398148148148</v>
      </c>
    </row>
    <row r="92" spans="1:9" ht="18" customHeight="1">
      <c r="A92" s="30" t="s">
        <v>99</v>
      </c>
      <c r="B92" s="64" t="s">
        <v>353</v>
      </c>
      <c r="C92" s="67"/>
      <c r="D92" s="31" t="s">
        <v>225</v>
      </c>
      <c r="E92" s="49" t="s">
        <v>262</v>
      </c>
      <c r="F92" s="37">
        <v>0.04976851851851852</v>
      </c>
      <c r="G92" s="31" t="str">
        <f t="shared" si="5"/>
        <v>4.57/km</v>
      </c>
      <c r="H92" s="37">
        <f t="shared" si="6"/>
        <v>0.014872685185185183</v>
      </c>
      <c r="I92" s="32">
        <f>F92-INDEX($F$5:$F$323,MATCH(D92,$D$5:$D$323,0))</f>
        <v>0.012187499999999997</v>
      </c>
    </row>
    <row r="93" spans="1:9" ht="18" customHeight="1">
      <c r="A93" s="30" t="s">
        <v>100</v>
      </c>
      <c r="B93" s="64" t="s">
        <v>354</v>
      </c>
      <c r="C93" s="67"/>
      <c r="D93" s="31" t="s">
        <v>234</v>
      </c>
      <c r="E93" s="49" t="s">
        <v>262</v>
      </c>
      <c r="F93" s="37">
        <v>0.04978009259259259</v>
      </c>
      <c r="G93" s="31" t="str">
        <f t="shared" si="5"/>
        <v>4.57/km</v>
      </c>
      <c r="H93" s="37">
        <f t="shared" si="6"/>
        <v>0.014884259259259257</v>
      </c>
      <c r="I93" s="32">
        <f>F93-INDEX($F$5:$F$323,MATCH(D93,$D$5:$D$323,0))</f>
        <v>0.004189814814814813</v>
      </c>
    </row>
    <row r="94" spans="1:9" ht="18" customHeight="1">
      <c r="A94" s="30" t="s">
        <v>101</v>
      </c>
      <c r="B94" s="64" t="s">
        <v>355</v>
      </c>
      <c r="C94" s="67"/>
      <c r="D94" s="31" t="s">
        <v>356</v>
      </c>
      <c r="E94" s="49" t="s">
        <v>219</v>
      </c>
      <c r="F94" s="37">
        <v>0.0499537037037037</v>
      </c>
      <c r="G94" s="31" t="str">
        <f t="shared" si="5"/>
        <v>4.58/km</v>
      </c>
      <c r="H94" s="37">
        <f t="shared" si="6"/>
        <v>0.015057870370370367</v>
      </c>
      <c r="I94" s="32">
        <f>F94-INDEX($F$5:$F$323,MATCH(D94,$D$5:$D$323,0))</f>
        <v>0</v>
      </c>
    </row>
    <row r="95" spans="1:9" ht="18" customHeight="1">
      <c r="A95" s="30" t="s">
        <v>102</v>
      </c>
      <c r="B95" s="64" t="s">
        <v>357</v>
      </c>
      <c r="C95" s="67"/>
      <c r="D95" s="31" t="s">
        <v>336</v>
      </c>
      <c r="E95" s="49" t="s">
        <v>210</v>
      </c>
      <c r="F95" s="37">
        <v>0.050034722222222223</v>
      </c>
      <c r="G95" s="31" t="str">
        <f t="shared" si="5"/>
        <v>4.58/km</v>
      </c>
      <c r="H95" s="37">
        <f t="shared" si="6"/>
        <v>0.01513888888888889</v>
      </c>
      <c r="I95" s="32">
        <f>F95-INDEX($F$5:$F$323,MATCH(D95,$D$5:$D$323,0))</f>
        <v>0.0023032407407407376</v>
      </c>
    </row>
    <row r="96" spans="1:9" ht="18" customHeight="1">
      <c r="A96" s="30" t="s">
        <v>103</v>
      </c>
      <c r="B96" s="64" t="s">
        <v>358</v>
      </c>
      <c r="C96" s="67"/>
      <c r="D96" s="31" t="s">
        <v>229</v>
      </c>
      <c r="E96" s="49" t="s">
        <v>210</v>
      </c>
      <c r="F96" s="37">
        <v>0.05011574074074074</v>
      </c>
      <c r="G96" s="31" t="str">
        <f t="shared" si="5"/>
        <v>4.59/km</v>
      </c>
      <c r="H96" s="37">
        <f t="shared" si="6"/>
        <v>0.015219907407407404</v>
      </c>
      <c r="I96" s="32">
        <f>F96-INDEX($F$5:$F$323,MATCH(D96,$D$5:$D$323,0))</f>
        <v>0.010115740740740738</v>
      </c>
    </row>
    <row r="97" spans="1:9" ht="18" customHeight="1">
      <c r="A97" s="30" t="s">
        <v>104</v>
      </c>
      <c r="B97" s="64" t="s">
        <v>359</v>
      </c>
      <c r="C97" s="67"/>
      <c r="D97" s="31" t="s">
        <v>229</v>
      </c>
      <c r="E97" s="49" t="s">
        <v>111</v>
      </c>
      <c r="F97" s="37">
        <v>0.05042824074074074</v>
      </c>
      <c r="G97" s="31" t="str">
        <f t="shared" si="5"/>
        <v>5.00/km</v>
      </c>
      <c r="H97" s="37">
        <f t="shared" si="6"/>
        <v>0.015532407407407404</v>
      </c>
      <c r="I97" s="32">
        <f>F97-INDEX($F$5:$F$323,MATCH(D97,$D$5:$D$323,0))</f>
        <v>0.010428240740740738</v>
      </c>
    </row>
    <row r="98" spans="1:9" ht="18" customHeight="1">
      <c r="A98" s="30" t="s">
        <v>105</v>
      </c>
      <c r="B98" s="64" t="s">
        <v>360</v>
      </c>
      <c r="C98" s="67"/>
      <c r="D98" s="31" t="s">
        <v>227</v>
      </c>
      <c r="E98" s="49" t="s">
        <v>237</v>
      </c>
      <c r="F98" s="37">
        <v>0.05070601851851852</v>
      </c>
      <c r="G98" s="31" t="str">
        <f t="shared" si="5"/>
        <v>5.02/km</v>
      </c>
      <c r="H98" s="37">
        <f t="shared" si="6"/>
        <v>0.015810185185185184</v>
      </c>
      <c r="I98" s="32">
        <f>F98-INDEX($F$5:$F$323,MATCH(D98,$D$5:$D$323,0))</f>
        <v>0.015810185185185184</v>
      </c>
    </row>
    <row r="99" spans="1:9" ht="18" customHeight="1">
      <c r="A99" s="30" t="s">
        <v>106</v>
      </c>
      <c r="B99" s="64" t="s">
        <v>361</v>
      </c>
      <c r="C99" s="67"/>
      <c r="D99" s="31" t="s">
        <v>227</v>
      </c>
      <c r="E99" s="49" t="s">
        <v>237</v>
      </c>
      <c r="F99" s="37">
        <v>0.05071759259259259</v>
      </c>
      <c r="G99" s="31" t="str">
        <f t="shared" si="5"/>
        <v>5.02/km</v>
      </c>
      <c r="H99" s="37">
        <f t="shared" si="6"/>
        <v>0.015821759259259258</v>
      </c>
      <c r="I99" s="32">
        <f>F99-INDEX($F$5:$F$323,MATCH(D99,$D$5:$D$323,0))</f>
        <v>0.015821759259259258</v>
      </c>
    </row>
    <row r="100" spans="1:9" ht="18" customHeight="1">
      <c r="A100" s="30" t="s">
        <v>107</v>
      </c>
      <c r="B100" s="64" t="s">
        <v>239</v>
      </c>
      <c r="C100" s="67"/>
      <c r="D100" s="31" t="s">
        <v>229</v>
      </c>
      <c r="E100" s="49" t="s">
        <v>220</v>
      </c>
      <c r="F100" s="37">
        <v>0.05078703703703704</v>
      </c>
      <c r="G100" s="31" t="str">
        <f t="shared" si="5"/>
        <v>5.03/km</v>
      </c>
      <c r="H100" s="37">
        <f t="shared" si="6"/>
        <v>0.015891203703703706</v>
      </c>
      <c r="I100" s="32">
        <f>F100-INDEX($F$5:$F$323,MATCH(D100,$D$5:$D$323,0))</f>
        <v>0.01078703703703704</v>
      </c>
    </row>
    <row r="101" spans="1:9" ht="18" customHeight="1">
      <c r="A101" s="30" t="s">
        <v>108</v>
      </c>
      <c r="B101" s="64" t="s">
        <v>362</v>
      </c>
      <c r="C101" s="67"/>
      <c r="D101" s="31" t="s">
        <v>228</v>
      </c>
      <c r="E101" s="49" t="s">
        <v>222</v>
      </c>
      <c r="F101" s="37">
        <v>0.05081018518518519</v>
      </c>
      <c r="G101" s="31" t="str">
        <f t="shared" si="5"/>
        <v>5.03/km</v>
      </c>
      <c r="H101" s="37">
        <f t="shared" si="6"/>
        <v>0.015914351851851853</v>
      </c>
      <c r="I101" s="32">
        <f>F101-INDEX($F$5:$F$323,MATCH(D101,$D$5:$D$323,0))</f>
        <v>0.010844907407407414</v>
      </c>
    </row>
    <row r="102" spans="1:9" ht="18" customHeight="1">
      <c r="A102" s="30" t="s">
        <v>109</v>
      </c>
      <c r="B102" s="64" t="s">
        <v>363</v>
      </c>
      <c r="C102" s="67"/>
      <c r="D102" s="31" t="s">
        <v>356</v>
      </c>
      <c r="E102" s="49" t="s">
        <v>316</v>
      </c>
      <c r="F102" s="37">
        <v>0.050821759259259254</v>
      </c>
      <c r="G102" s="31" t="str">
        <f t="shared" si="5"/>
        <v>5.03/km</v>
      </c>
      <c r="H102" s="37">
        <f t="shared" si="6"/>
        <v>0.01592592592592592</v>
      </c>
      <c r="I102" s="32">
        <f>F102-INDEX($F$5:$F$323,MATCH(D102,$D$5:$D$323,0))</f>
        <v>0.0008680555555555525</v>
      </c>
    </row>
    <row r="103" spans="1:9" ht="18" customHeight="1">
      <c r="A103" s="30" t="s">
        <v>110</v>
      </c>
      <c r="B103" s="64" t="s">
        <v>364</v>
      </c>
      <c r="C103" s="67"/>
      <c r="D103" s="31" t="s">
        <v>232</v>
      </c>
      <c r="E103" s="49" t="s">
        <v>114</v>
      </c>
      <c r="F103" s="37">
        <v>0.05123842592592592</v>
      </c>
      <c r="G103" s="31" t="str">
        <f t="shared" si="5"/>
        <v>5.05/km</v>
      </c>
      <c r="H103" s="37">
        <f t="shared" si="6"/>
        <v>0.01634259259259259</v>
      </c>
      <c r="I103" s="32">
        <f>F103-INDEX($F$5:$F$323,MATCH(D103,$D$5:$D$323,0))</f>
        <v>0.005092592592592593</v>
      </c>
    </row>
    <row r="104" spans="1:9" ht="18" customHeight="1">
      <c r="A104" s="30" t="s">
        <v>120</v>
      </c>
      <c r="B104" s="64" t="s">
        <v>365</v>
      </c>
      <c r="C104" s="67"/>
      <c r="D104" s="31" t="s">
        <v>227</v>
      </c>
      <c r="E104" s="49" t="s">
        <v>329</v>
      </c>
      <c r="F104" s="37">
        <v>0.051342592592592586</v>
      </c>
      <c r="G104" s="31" t="str">
        <f t="shared" si="5"/>
        <v>5.06/km</v>
      </c>
      <c r="H104" s="37">
        <f t="shared" si="6"/>
        <v>0.01644675925925925</v>
      </c>
      <c r="I104" s="32">
        <f>F104-INDEX($F$5:$F$323,MATCH(D104,$D$5:$D$323,0))</f>
        <v>0.01644675925925925</v>
      </c>
    </row>
    <row r="105" spans="1:9" ht="18" customHeight="1">
      <c r="A105" s="30" t="s">
        <v>121</v>
      </c>
      <c r="B105" s="64" t="s">
        <v>366</v>
      </c>
      <c r="C105" s="67"/>
      <c r="D105" s="31" t="s">
        <v>229</v>
      </c>
      <c r="E105" s="49" t="s">
        <v>217</v>
      </c>
      <c r="F105" s="37">
        <v>0.051354166666666666</v>
      </c>
      <c r="G105" s="31" t="str">
        <f t="shared" si="5"/>
        <v>5.06/km</v>
      </c>
      <c r="H105" s="37">
        <f t="shared" si="6"/>
        <v>0.016458333333333332</v>
      </c>
      <c r="I105" s="32">
        <f>F105-INDEX($F$5:$F$323,MATCH(D105,$D$5:$D$323,0))</f>
        <v>0.011354166666666665</v>
      </c>
    </row>
    <row r="106" spans="1:9" ht="18" customHeight="1">
      <c r="A106" s="30" t="s">
        <v>122</v>
      </c>
      <c r="B106" s="64" t="s">
        <v>367</v>
      </c>
      <c r="C106" s="67"/>
      <c r="D106" s="31" t="s">
        <v>224</v>
      </c>
      <c r="E106" s="49" t="s">
        <v>237</v>
      </c>
      <c r="F106" s="37">
        <v>0.05145833333333333</v>
      </c>
      <c r="G106" s="31" t="str">
        <f t="shared" si="5"/>
        <v>5.07/km</v>
      </c>
      <c r="H106" s="37">
        <f t="shared" si="6"/>
        <v>0.016562499999999994</v>
      </c>
      <c r="I106" s="32">
        <f>F106-INDEX($F$5:$F$323,MATCH(D106,$D$5:$D$323,0))</f>
        <v>0.014930555555555551</v>
      </c>
    </row>
    <row r="107" spans="1:9" ht="18" customHeight="1">
      <c r="A107" s="30" t="s">
        <v>123</v>
      </c>
      <c r="B107" s="64" t="s">
        <v>368</v>
      </c>
      <c r="C107" s="67"/>
      <c r="D107" s="31" t="s">
        <v>225</v>
      </c>
      <c r="E107" s="49" t="s">
        <v>210</v>
      </c>
      <c r="F107" s="37">
        <v>0.051493055555555556</v>
      </c>
      <c r="G107" s="31" t="str">
        <f t="shared" si="5"/>
        <v>5.07/km</v>
      </c>
      <c r="H107" s="37">
        <f t="shared" si="6"/>
        <v>0.01659722222222222</v>
      </c>
      <c r="I107" s="32">
        <f>F107-INDEX($F$5:$F$323,MATCH(D107,$D$5:$D$323,0))</f>
        <v>0.013912037037037035</v>
      </c>
    </row>
    <row r="108" spans="1:9" ht="18" customHeight="1">
      <c r="A108" s="30" t="s">
        <v>124</v>
      </c>
      <c r="B108" s="64" t="s">
        <v>369</v>
      </c>
      <c r="C108" s="67"/>
      <c r="D108" s="31" t="s">
        <v>225</v>
      </c>
      <c r="E108" s="49" t="s">
        <v>246</v>
      </c>
      <c r="F108" s="37">
        <v>0.05157407407407408</v>
      </c>
      <c r="G108" s="31" t="str">
        <f t="shared" si="5"/>
        <v>5.07/km</v>
      </c>
      <c r="H108" s="37">
        <f t="shared" si="6"/>
        <v>0.016678240740740743</v>
      </c>
      <c r="I108" s="32">
        <f>F108-INDEX($F$5:$F$323,MATCH(D108,$D$5:$D$323,0))</f>
        <v>0.013993055555555557</v>
      </c>
    </row>
    <row r="109" spans="1:9" ht="18" customHeight="1">
      <c r="A109" s="30" t="s">
        <v>125</v>
      </c>
      <c r="B109" s="64" t="s">
        <v>370</v>
      </c>
      <c r="C109" s="67"/>
      <c r="D109" s="31" t="s">
        <v>229</v>
      </c>
      <c r="E109" s="49" t="s">
        <v>246</v>
      </c>
      <c r="F109" s="37">
        <v>0.051585648148148144</v>
      </c>
      <c r="G109" s="31" t="str">
        <f t="shared" si="5"/>
        <v>5.07/km</v>
      </c>
      <c r="H109" s="37">
        <f t="shared" si="6"/>
        <v>0.01668981481481481</v>
      </c>
      <c r="I109" s="32">
        <f>F109-INDEX($F$5:$F$323,MATCH(D109,$D$5:$D$323,0))</f>
        <v>0.011585648148148144</v>
      </c>
    </row>
    <row r="110" spans="1:9" ht="18" customHeight="1">
      <c r="A110" s="30" t="s">
        <v>126</v>
      </c>
      <c r="B110" s="64" t="s">
        <v>371</v>
      </c>
      <c r="C110" s="67"/>
      <c r="D110" s="31" t="s">
        <v>225</v>
      </c>
      <c r="E110" s="49" t="s">
        <v>329</v>
      </c>
      <c r="F110" s="37">
        <v>0.05168981481481482</v>
      </c>
      <c r="G110" s="31" t="str">
        <f t="shared" si="5"/>
        <v>5.08/km</v>
      </c>
      <c r="H110" s="37">
        <f t="shared" si="6"/>
        <v>0.016793981481481486</v>
      </c>
      <c r="I110" s="32">
        <f>F110-INDEX($F$5:$F$323,MATCH(D110,$D$5:$D$323,0))</f>
        <v>0.0141087962962963</v>
      </c>
    </row>
    <row r="111" spans="1:9" ht="18" customHeight="1">
      <c r="A111" s="30" t="s">
        <v>127</v>
      </c>
      <c r="B111" s="64" t="s">
        <v>372</v>
      </c>
      <c r="C111" s="67"/>
      <c r="D111" s="31" t="s">
        <v>225</v>
      </c>
      <c r="E111" s="49" t="s">
        <v>116</v>
      </c>
      <c r="F111" s="37">
        <v>0.05170138888888889</v>
      </c>
      <c r="G111" s="31" t="str">
        <f t="shared" si="5"/>
        <v>5.08/km</v>
      </c>
      <c r="H111" s="37">
        <f t="shared" si="6"/>
        <v>0.016805555555555553</v>
      </c>
      <c r="I111" s="32">
        <f>F111-INDEX($F$5:$F$323,MATCH(D111,$D$5:$D$323,0))</f>
        <v>0.014120370370370366</v>
      </c>
    </row>
    <row r="112" spans="1:9" ht="18" customHeight="1">
      <c r="A112" s="30" t="s">
        <v>128</v>
      </c>
      <c r="B112" s="64" t="s">
        <v>373</v>
      </c>
      <c r="C112" s="67"/>
      <c r="D112" s="31" t="s">
        <v>227</v>
      </c>
      <c r="E112" s="49" t="s">
        <v>374</v>
      </c>
      <c r="F112" s="37">
        <v>0.05171296296296296</v>
      </c>
      <c r="G112" s="31" t="str">
        <f t="shared" si="5"/>
        <v>5.08/km</v>
      </c>
      <c r="H112" s="37">
        <f t="shared" si="6"/>
        <v>0.016817129629629626</v>
      </c>
      <c r="I112" s="32">
        <f>F112-INDEX($F$5:$F$323,MATCH(D112,$D$5:$D$323,0))</f>
        <v>0.016817129629629626</v>
      </c>
    </row>
    <row r="113" spans="1:9" ht="18" customHeight="1">
      <c r="A113" s="30" t="s">
        <v>129</v>
      </c>
      <c r="B113" s="64" t="s">
        <v>375</v>
      </c>
      <c r="C113" s="67"/>
      <c r="D113" s="31" t="s">
        <v>234</v>
      </c>
      <c r="E113" s="49" t="s">
        <v>244</v>
      </c>
      <c r="F113" s="37">
        <v>0.05175925925925926</v>
      </c>
      <c r="G113" s="31" t="str">
        <f t="shared" si="5"/>
        <v>5.08/km</v>
      </c>
      <c r="H113" s="37">
        <f t="shared" si="6"/>
        <v>0.016863425925925928</v>
      </c>
      <c r="I113" s="32">
        <f>F113-INDEX($F$5:$F$323,MATCH(D113,$D$5:$D$323,0))</f>
        <v>0.006168981481481484</v>
      </c>
    </row>
    <row r="114" spans="1:9" ht="18" customHeight="1">
      <c r="A114" s="30" t="s">
        <v>130</v>
      </c>
      <c r="B114" s="64" t="s">
        <v>376</v>
      </c>
      <c r="C114" s="67"/>
      <c r="D114" s="31" t="s">
        <v>228</v>
      </c>
      <c r="E114" s="49" t="s">
        <v>237</v>
      </c>
      <c r="F114" s="37">
        <v>0.05196759259259259</v>
      </c>
      <c r="G114" s="31" t="str">
        <f t="shared" si="5"/>
        <v>5.10/km</v>
      </c>
      <c r="H114" s="37">
        <f t="shared" si="6"/>
        <v>0.01707175925925926</v>
      </c>
      <c r="I114" s="32">
        <f>F114-INDEX($F$5:$F$323,MATCH(D114,$D$5:$D$323,0))</f>
        <v>0.01200231481481482</v>
      </c>
    </row>
    <row r="115" spans="1:9" ht="18" customHeight="1">
      <c r="A115" s="30" t="s">
        <v>131</v>
      </c>
      <c r="B115" s="64" t="s">
        <v>377</v>
      </c>
      <c r="C115" s="67"/>
      <c r="D115" s="31" t="s">
        <v>235</v>
      </c>
      <c r="E115" s="49" t="s">
        <v>219</v>
      </c>
      <c r="F115" s="37">
        <v>0.05226851851851852</v>
      </c>
      <c r="G115" s="31" t="str">
        <f t="shared" si="5"/>
        <v>5.11/km</v>
      </c>
      <c r="H115" s="37">
        <f t="shared" si="6"/>
        <v>0.017372685185185185</v>
      </c>
      <c r="I115" s="32">
        <f>F115-INDEX($F$5:$F$323,MATCH(D115,$D$5:$D$323,0))</f>
        <v>0.012083333333333335</v>
      </c>
    </row>
    <row r="116" spans="1:9" ht="18" customHeight="1">
      <c r="A116" s="30" t="s">
        <v>132</v>
      </c>
      <c r="B116" s="64" t="s">
        <v>378</v>
      </c>
      <c r="C116" s="67"/>
      <c r="D116" s="31" t="s">
        <v>225</v>
      </c>
      <c r="E116" s="49" t="s">
        <v>210</v>
      </c>
      <c r="F116" s="37">
        <v>0.05284722222222222</v>
      </c>
      <c r="G116" s="31" t="str">
        <f t="shared" si="5"/>
        <v>5.15/km</v>
      </c>
      <c r="H116" s="37">
        <f t="shared" si="6"/>
        <v>0.017951388888888885</v>
      </c>
      <c r="I116" s="32">
        <f>F116-INDEX($F$5:$F$323,MATCH(D116,$D$5:$D$323,0))</f>
        <v>0.015266203703703699</v>
      </c>
    </row>
    <row r="117" spans="1:9" ht="18" customHeight="1">
      <c r="A117" s="30" t="s">
        <v>133</v>
      </c>
      <c r="B117" s="64" t="s">
        <v>379</v>
      </c>
      <c r="C117" s="67"/>
      <c r="D117" s="31" t="s">
        <v>227</v>
      </c>
      <c r="E117" s="49" t="s">
        <v>262</v>
      </c>
      <c r="F117" s="37">
        <v>0.05284722222222222</v>
      </c>
      <c r="G117" s="31" t="str">
        <f t="shared" si="5"/>
        <v>5.15/km</v>
      </c>
      <c r="H117" s="37">
        <f t="shared" si="6"/>
        <v>0.017951388888888885</v>
      </c>
      <c r="I117" s="32">
        <f>F117-INDEX($F$5:$F$323,MATCH(D117,$D$5:$D$323,0))</f>
        <v>0.017951388888888885</v>
      </c>
    </row>
    <row r="118" spans="1:9" ht="18" customHeight="1">
      <c r="A118" s="30" t="s">
        <v>134</v>
      </c>
      <c r="B118" s="64" t="s">
        <v>380</v>
      </c>
      <c r="C118" s="67"/>
      <c r="D118" s="31" t="s">
        <v>229</v>
      </c>
      <c r="E118" s="49" t="s">
        <v>210</v>
      </c>
      <c r="F118" s="37">
        <v>0.0531712962962963</v>
      </c>
      <c r="G118" s="31" t="str">
        <f t="shared" si="5"/>
        <v>5.17/km</v>
      </c>
      <c r="H118" s="37">
        <f t="shared" si="6"/>
        <v>0.018275462962962966</v>
      </c>
      <c r="I118" s="32">
        <f>F118-INDEX($F$5:$F$323,MATCH(D118,$D$5:$D$323,0))</f>
        <v>0.013171296296296299</v>
      </c>
    </row>
    <row r="119" spans="1:9" ht="18" customHeight="1">
      <c r="A119" s="30" t="s">
        <v>135</v>
      </c>
      <c r="B119" s="64" t="s">
        <v>381</v>
      </c>
      <c r="C119" s="67"/>
      <c r="D119" s="31" t="s">
        <v>225</v>
      </c>
      <c r="E119" s="49" t="s">
        <v>242</v>
      </c>
      <c r="F119" s="37">
        <v>0.053252314814814815</v>
      </c>
      <c r="G119" s="31" t="str">
        <f t="shared" si="5"/>
        <v>5.17/km</v>
      </c>
      <c r="H119" s="37">
        <f t="shared" si="6"/>
        <v>0.01835648148148148</v>
      </c>
      <c r="I119" s="32">
        <f>F119-INDEX($F$5:$F$323,MATCH(D119,$D$5:$D$323,0))</f>
        <v>0.015671296296296294</v>
      </c>
    </row>
    <row r="120" spans="1:9" ht="18" customHeight="1">
      <c r="A120" s="30" t="s">
        <v>136</v>
      </c>
      <c r="B120" s="64" t="s">
        <v>382</v>
      </c>
      <c r="C120" s="67"/>
      <c r="D120" s="31" t="s">
        <v>228</v>
      </c>
      <c r="E120" s="49" t="s">
        <v>219</v>
      </c>
      <c r="F120" s="37">
        <v>0.05333333333333334</v>
      </c>
      <c r="G120" s="31" t="str">
        <f t="shared" si="5"/>
        <v>5.18/km</v>
      </c>
      <c r="H120" s="37">
        <f t="shared" si="6"/>
        <v>0.018437500000000002</v>
      </c>
      <c r="I120" s="32">
        <f>F120-INDEX($F$5:$F$323,MATCH(D120,$D$5:$D$323,0))</f>
        <v>0.013368055555555564</v>
      </c>
    </row>
    <row r="121" spans="1:9" ht="18" customHeight="1">
      <c r="A121" s="30" t="s">
        <v>137</v>
      </c>
      <c r="B121" s="64" t="s">
        <v>383</v>
      </c>
      <c r="C121" s="67"/>
      <c r="D121" s="31" t="s">
        <v>230</v>
      </c>
      <c r="E121" s="49" t="s">
        <v>384</v>
      </c>
      <c r="F121" s="37">
        <v>0.05333333333333334</v>
      </c>
      <c r="G121" s="31" t="str">
        <f t="shared" si="5"/>
        <v>5.18/km</v>
      </c>
      <c r="H121" s="37">
        <f t="shared" si="6"/>
        <v>0.018437500000000002</v>
      </c>
      <c r="I121" s="32">
        <f>F121-INDEX($F$5:$F$323,MATCH(D121,$D$5:$D$323,0))</f>
        <v>0.013993055555555564</v>
      </c>
    </row>
    <row r="122" spans="1:9" ht="18" customHeight="1">
      <c r="A122" s="30" t="s">
        <v>138</v>
      </c>
      <c r="B122" s="64" t="s">
        <v>385</v>
      </c>
      <c r="C122" s="67"/>
      <c r="D122" s="31" t="s">
        <v>228</v>
      </c>
      <c r="E122" s="49" t="s">
        <v>219</v>
      </c>
      <c r="F122" s="37">
        <v>0.05333333333333334</v>
      </c>
      <c r="G122" s="31" t="str">
        <f t="shared" si="5"/>
        <v>5.18/km</v>
      </c>
      <c r="H122" s="37">
        <f t="shared" si="6"/>
        <v>0.018437500000000002</v>
      </c>
      <c r="I122" s="32">
        <f>F122-INDEX($F$5:$F$323,MATCH(D122,$D$5:$D$323,0))</f>
        <v>0.013368055555555564</v>
      </c>
    </row>
    <row r="123" spans="1:9" ht="18" customHeight="1">
      <c r="A123" s="30" t="s">
        <v>139</v>
      </c>
      <c r="B123" s="64" t="s">
        <v>386</v>
      </c>
      <c r="C123" s="67"/>
      <c r="D123" s="31" t="s">
        <v>356</v>
      </c>
      <c r="E123" s="49" t="s">
        <v>119</v>
      </c>
      <c r="F123" s="37">
        <v>0.053541666666666675</v>
      </c>
      <c r="G123" s="31" t="str">
        <f t="shared" si="5"/>
        <v>5.19/km</v>
      </c>
      <c r="H123" s="37">
        <f t="shared" si="6"/>
        <v>0.01864583333333334</v>
      </c>
      <c r="I123" s="32">
        <f>F123-INDEX($F$5:$F$323,MATCH(D123,$D$5:$D$323,0))</f>
        <v>0.0035879629629629733</v>
      </c>
    </row>
    <row r="124" spans="1:9" ht="18" customHeight="1">
      <c r="A124" s="30" t="s">
        <v>140</v>
      </c>
      <c r="B124" s="64" t="s">
        <v>387</v>
      </c>
      <c r="C124" s="67"/>
      <c r="D124" s="31" t="s">
        <v>232</v>
      </c>
      <c r="E124" s="49" t="s">
        <v>118</v>
      </c>
      <c r="F124" s="37">
        <v>0.0537037037037037</v>
      </c>
      <c r="G124" s="31" t="str">
        <f t="shared" si="5"/>
        <v>5.20/km</v>
      </c>
      <c r="H124" s="37">
        <f t="shared" si="6"/>
        <v>0.018807870370370364</v>
      </c>
      <c r="I124" s="32">
        <f>F124-INDEX($F$5:$F$323,MATCH(D124,$D$5:$D$323,0))</f>
        <v>0.007557870370370368</v>
      </c>
    </row>
    <row r="125" spans="1:9" ht="18" customHeight="1">
      <c r="A125" s="30" t="s">
        <v>141</v>
      </c>
      <c r="B125" s="64" t="s">
        <v>388</v>
      </c>
      <c r="C125" s="67"/>
      <c r="D125" s="31" t="s">
        <v>223</v>
      </c>
      <c r="E125" s="49" t="s">
        <v>218</v>
      </c>
      <c r="F125" s="37">
        <v>0.05378472222222222</v>
      </c>
      <c r="G125" s="31" t="str">
        <f t="shared" si="5"/>
        <v>5.20/km</v>
      </c>
      <c r="H125" s="37">
        <f t="shared" si="6"/>
        <v>0.018888888888888886</v>
      </c>
      <c r="I125" s="32">
        <f>F125-INDEX($F$5:$F$323,MATCH(D125,$D$5:$D$323,0))</f>
        <v>0.018877314814814812</v>
      </c>
    </row>
    <row r="126" spans="1:9" ht="18" customHeight="1">
      <c r="A126" s="30" t="s">
        <v>142</v>
      </c>
      <c r="B126" s="64" t="s">
        <v>389</v>
      </c>
      <c r="C126" s="67"/>
      <c r="D126" s="31" t="s">
        <v>229</v>
      </c>
      <c r="E126" s="49" t="s">
        <v>118</v>
      </c>
      <c r="F126" s="37">
        <v>0.054062500000000006</v>
      </c>
      <c r="G126" s="31" t="str">
        <f t="shared" si="5"/>
        <v>5.22/km</v>
      </c>
      <c r="H126" s="37">
        <f t="shared" si="6"/>
        <v>0.019166666666666672</v>
      </c>
      <c r="I126" s="32">
        <f>F126-INDEX($F$5:$F$323,MATCH(D126,$D$5:$D$323,0))</f>
        <v>0.014062500000000006</v>
      </c>
    </row>
    <row r="127" spans="1:9" ht="18" customHeight="1">
      <c r="A127" s="30" t="s">
        <v>143</v>
      </c>
      <c r="B127" s="64" t="s">
        <v>390</v>
      </c>
      <c r="C127" s="67"/>
      <c r="D127" s="31" t="s">
        <v>226</v>
      </c>
      <c r="E127" s="49" t="s">
        <v>219</v>
      </c>
      <c r="F127" s="37">
        <v>0.0541087962962963</v>
      </c>
      <c r="G127" s="31" t="str">
        <f t="shared" si="5"/>
        <v>5.22/km</v>
      </c>
      <c r="H127" s="37">
        <f t="shared" si="6"/>
        <v>0.019212962962962966</v>
      </c>
      <c r="I127" s="32">
        <f>F127-INDEX($F$5:$F$323,MATCH(D127,$D$5:$D$323,0))</f>
        <v>0.015960648148148154</v>
      </c>
    </row>
    <row r="128" spans="1:9" ht="18" customHeight="1">
      <c r="A128" s="30" t="s">
        <v>144</v>
      </c>
      <c r="B128" s="64" t="s">
        <v>391</v>
      </c>
      <c r="C128" s="67"/>
      <c r="D128" s="31" t="s">
        <v>224</v>
      </c>
      <c r="E128" s="49" t="s">
        <v>111</v>
      </c>
      <c r="F128" s="37">
        <v>0.054178240740740735</v>
      </c>
      <c r="G128" s="31" t="str">
        <f t="shared" si="5"/>
        <v>5.23/km</v>
      </c>
      <c r="H128" s="37">
        <f t="shared" si="6"/>
        <v>0.0192824074074074</v>
      </c>
      <c r="I128" s="32">
        <f>F128-INDEX($F$5:$F$323,MATCH(D128,$D$5:$D$323,0))</f>
        <v>0.017650462962962958</v>
      </c>
    </row>
    <row r="129" spans="1:9" ht="18" customHeight="1">
      <c r="A129" s="30" t="s">
        <v>145</v>
      </c>
      <c r="B129" s="64" t="s">
        <v>392</v>
      </c>
      <c r="C129" s="67"/>
      <c r="D129" s="31" t="s">
        <v>226</v>
      </c>
      <c r="E129" s="49" t="s">
        <v>329</v>
      </c>
      <c r="F129" s="37">
        <v>0.054224537037037036</v>
      </c>
      <c r="G129" s="31" t="str">
        <f t="shared" si="5"/>
        <v>5.23/km</v>
      </c>
      <c r="H129" s="37">
        <f t="shared" si="6"/>
        <v>0.019328703703703702</v>
      </c>
      <c r="I129" s="32">
        <f>F129-INDEX($F$5:$F$323,MATCH(D129,$D$5:$D$323,0))</f>
        <v>0.01607638888888889</v>
      </c>
    </row>
    <row r="130" spans="1:9" ht="18" customHeight="1">
      <c r="A130" s="30" t="s">
        <v>146</v>
      </c>
      <c r="B130" s="64" t="s">
        <v>393</v>
      </c>
      <c r="C130" s="67"/>
      <c r="D130" s="31" t="s">
        <v>227</v>
      </c>
      <c r="E130" s="49" t="s">
        <v>329</v>
      </c>
      <c r="F130" s="37">
        <v>0.05423611111111112</v>
      </c>
      <c r="G130" s="31" t="str">
        <f t="shared" si="5"/>
        <v>5.23/km</v>
      </c>
      <c r="H130" s="37">
        <f t="shared" si="6"/>
        <v>0.019340277777777783</v>
      </c>
      <c r="I130" s="32">
        <f>F130-INDEX($F$5:$F$323,MATCH(D130,$D$5:$D$323,0))</f>
        <v>0.019340277777777783</v>
      </c>
    </row>
    <row r="131" spans="1:9" ht="18" customHeight="1">
      <c r="A131" s="30" t="s">
        <v>147</v>
      </c>
      <c r="B131" s="64" t="s">
        <v>394</v>
      </c>
      <c r="C131" s="67"/>
      <c r="D131" s="31" t="s">
        <v>229</v>
      </c>
      <c r="E131" s="49" t="s">
        <v>316</v>
      </c>
      <c r="F131" s="37">
        <v>0.05501157407407407</v>
      </c>
      <c r="G131" s="31" t="str">
        <f t="shared" si="5"/>
        <v>5.28/km</v>
      </c>
      <c r="H131" s="37">
        <f t="shared" si="6"/>
        <v>0.020115740740740733</v>
      </c>
      <c r="I131" s="32">
        <f>F131-INDEX($F$5:$F$323,MATCH(D131,$D$5:$D$323,0))</f>
        <v>0.015011574074074066</v>
      </c>
    </row>
    <row r="132" spans="1:9" ht="18" customHeight="1">
      <c r="A132" s="30" t="s">
        <v>148</v>
      </c>
      <c r="B132" s="64" t="s">
        <v>395</v>
      </c>
      <c r="C132" s="67"/>
      <c r="D132" s="31" t="s">
        <v>224</v>
      </c>
      <c r="E132" s="49" t="s">
        <v>116</v>
      </c>
      <c r="F132" s="37">
        <v>0.055046296296296295</v>
      </c>
      <c r="G132" s="31" t="str">
        <f t="shared" si="5"/>
        <v>5.28/km</v>
      </c>
      <c r="H132" s="37">
        <f t="shared" si="6"/>
        <v>0.02015046296296296</v>
      </c>
      <c r="I132" s="32">
        <f>F132-INDEX($F$5:$F$323,MATCH(D132,$D$5:$D$323,0))</f>
        <v>0.018518518518518517</v>
      </c>
    </row>
    <row r="133" spans="1:9" ht="18" customHeight="1">
      <c r="A133" s="30" t="s">
        <v>149</v>
      </c>
      <c r="B133" s="64" t="s">
        <v>396</v>
      </c>
      <c r="C133" s="67"/>
      <c r="D133" s="31" t="s">
        <v>227</v>
      </c>
      <c r="E133" s="49" t="s">
        <v>116</v>
      </c>
      <c r="F133" s="37">
        <v>0.05528935185185185</v>
      </c>
      <c r="G133" s="31" t="str">
        <f t="shared" si="5"/>
        <v>5.29/km</v>
      </c>
      <c r="H133" s="37">
        <f t="shared" si="6"/>
        <v>0.02039351851851852</v>
      </c>
      <c r="I133" s="32">
        <f>F133-INDEX($F$5:$F$323,MATCH(D133,$D$5:$D$323,0))</f>
        <v>0.02039351851851852</v>
      </c>
    </row>
    <row r="134" spans="1:9" ht="18" customHeight="1">
      <c r="A134" s="30" t="s">
        <v>150</v>
      </c>
      <c r="B134" s="64" t="s">
        <v>397</v>
      </c>
      <c r="C134" s="67"/>
      <c r="D134" s="31" t="s">
        <v>230</v>
      </c>
      <c r="E134" s="49" t="s">
        <v>267</v>
      </c>
      <c r="F134" s="37">
        <v>0.055486111111111104</v>
      </c>
      <c r="G134" s="31" t="str">
        <f t="shared" si="5"/>
        <v>5.31/km</v>
      </c>
      <c r="H134" s="37">
        <f t="shared" si="6"/>
        <v>0.02059027777777777</v>
      </c>
      <c r="I134" s="32">
        <f>F134-INDEX($F$5:$F$323,MATCH(D134,$D$5:$D$323,0))</f>
        <v>0.01614583333333333</v>
      </c>
    </row>
    <row r="135" spans="1:9" ht="18" customHeight="1">
      <c r="A135" s="30" t="s">
        <v>151</v>
      </c>
      <c r="B135" s="64" t="s">
        <v>398</v>
      </c>
      <c r="C135" s="67"/>
      <c r="D135" s="31" t="s">
        <v>228</v>
      </c>
      <c r="E135" s="49" t="s">
        <v>219</v>
      </c>
      <c r="F135" s="37">
        <v>0.05550925925925926</v>
      </c>
      <c r="G135" s="31" t="str">
        <f t="shared" si="5"/>
        <v>5.31/km</v>
      </c>
      <c r="H135" s="37">
        <f t="shared" si="6"/>
        <v>0.020613425925925924</v>
      </c>
      <c r="I135" s="32">
        <f>F135-INDEX($F$5:$F$323,MATCH(D135,$D$5:$D$323,0))</f>
        <v>0.015543981481481485</v>
      </c>
    </row>
    <row r="136" spans="1:9" ht="18" customHeight="1">
      <c r="A136" s="30" t="s">
        <v>152</v>
      </c>
      <c r="B136" s="64" t="s">
        <v>399</v>
      </c>
      <c r="C136" s="67"/>
      <c r="D136" s="31" t="s">
        <v>230</v>
      </c>
      <c r="E136" s="49" t="s">
        <v>316</v>
      </c>
      <c r="F136" s="37">
        <v>0.05589120370370371</v>
      </c>
      <c r="G136" s="31" t="str">
        <f t="shared" si="5"/>
        <v>5.33/km</v>
      </c>
      <c r="H136" s="37">
        <f t="shared" si="6"/>
        <v>0.020995370370370373</v>
      </c>
      <c r="I136" s="32">
        <f>F136-INDEX($F$5:$F$323,MATCH(D136,$D$5:$D$323,0))</f>
        <v>0.016550925925925934</v>
      </c>
    </row>
    <row r="137" spans="1:9" ht="18" customHeight="1">
      <c r="A137" s="30" t="s">
        <v>153</v>
      </c>
      <c r="B137" s="64" t="s">
        <v>400</v>
      </c>
      <c r="C137" s="67"/>
      <c r="D137" s="31" t="s">
        <v>247</v>
      </c>
      <c r="E137" s="49" t="s">
        <v>208</v>
      </c>
      <c r="F137" s="37">
        <v>0.05590277777777778</v>
      </c>
      <c r="G137" s="31" t="str">
        <f t="shared" si="5"/>
        <v>5.33/km</v>
      </c>
      <c r="H137" s="37">
        <f t="shared" si="6"/>
        <v>0.021006944444444446</v>
      </c>
      <c r="I137" s="32">
        <f>F137-INDEX($F$5:$F$323,MATCH(D137,$D$5:$D$323,0))</f>
        <v>0.01019675925925926</v>
      </c>
    </row>
    <row r="138" spans="1:9" ht="18" customHeight="1">
      <c r="A138" s="30" t="s">
        <v>154</v>
      </c>
      <c r="B138" s="64" t="s">
        <v>401</v>
      </c>
      <c r="C138" s="67"/>
      <c r="D138" s="31" t="s">
        <v>234</v>
      </c>
      <c r="E138" s="49" t="s">
        <v>221</v>
      </c>
      <c r="F138" s="37">
        <v>0.05596064814814814</v>
      </c>
      <c r="G138" s="31" t="str">
        <f t="shared" si="5"/>
        <v>5.33/km</v>
      </c>
      <c r="H138" s="37">
        <f t="shared" si="6"/>
        <v>0.021064814814814807</v>
      </c>
      <c r="I138" s="32">
        <f>F138-INDEX($F$5:$F$323,MATCH(D138,$D$5:$D$323,0))</f>
        <v>0.010370370370370363</v>
      </c>
    </row>
    <row r="139" spans="1:9" ht="18" customHeight="1">
      <c r="A139" s="30" t="s">
        <v>155</v>
      </c>
      <c r="B139" s="64" t="s">
        <v>402</v>
      </c>
      <c r="C139" s="67"/>
      <c r="D139" s="31" t="s">
        <v>228</v>
      </c>
      <c r="E139" s="49" t="s">
        <v>217</v>
      </c>
      <c r="F139" s="37">
        <v>0.056076388888888884</v>
      </c>
      <c r="G139" s="31" t="str">
        <f t="shared" si="5"/>
        <v>5.34/km</v>
      </c>
      <c r="H139" s="37">
        <f t="shared" si="6"/>
        <v>0.02118055555555555</v>
      </c>
      <c r="I139" s="32">
        <f>F139-INDEX($F$5:$F$323,MATCH(D139,$D$5:$D$323,0))</f>
        <v>0.01611111111111111</v>
      </c>
    </row>
    <row r="140" spans="1:9" ht="18" customHeight="1">
      <c r="A140" s="30" t="s">
        <v>156</v>
      </c>
      <c r="B140" s="64" t="s">
        <v>403</v>
      </c>
      <c r="C140" s="67"/>
      <c r="D140" s="31" t="s">
        <v>230</v>
      </c>
      <c r="E140" s="49" t="s">
        <v>404</v>
      </c>
      <c r="F140" s="37">
        <v>0.05648148148148149</v>
      </c>
      <c r="G140" s="31" t="str">
        <f t="shared" si="5"/>
        <v>5.37/km</v>
      </c>
      <c r="H140" s="37">
        <f t="shared" si="6"/>
        <v>0.021585648148148152</v>
      </c>
      <c r="I140" s="32">
        <f>F140-INDEX($F$5:$F$323,MATCH(D140,$D$5:$D$323,0))</f>
        <v>0.017141203703703714</v>
      </c>
    </row>
    <row r="141" spans="1:9" ht="18" customHeight="1">
      <c r="A141" s="30" t="s">
        <v>157</v>
      </c>
      <c r="B141" s="64" t="s">
        <v>405</v>
      </c>
      <c r="C141" s="67"/>
      <c r="D141" s="31" t="s">
        <v>406</v>
      </c>
      <c r="E141" s="49" t="s">
        <v>119</v>
      </c>
      <c r="F141" s="37">
        <v>0.05714120370370371</v>
      </c>
      <c r="G141" s="31" t="str">
        <f t="shared" si="5"/>
        <v>5.40/km</v>
      </c>
      <c r="H141" s="37">
        <f t="shared" si="6"/>
        <v>0.022245370370370374</v>
      </c>
      <c r="I141" s="32">
        <f>F141-INDEX($F$5:$F$323,MATCH(D141,$D$5:$D$323,0))</f>
        <v>0</v>
      </c>
    </row>
    <row r="142" spans="1:9" ht="18" customHeight="1">
      <c r="A142" s="30" t="s">
        <v>158</v>
      </c>
      <c r="B142" s="64" t="s">
        <v>407</v>
      </c>
      <c r="C142" s="67"/>
      <c r="D142" s="31" t="s">
        <v>225</v>
      </c>
      <c r="E142" s="49" t="s">
        <v>408</v>
      </c>
      <c r="F142" s="37">
        <v>0.05793981481481481</v>
      </c>
      <c r="G142" s="31" t="str">
        <f t="shared" si="5"/>
        <v>5.45/km</v>
      </c>
      <c r="H142" s="37">
        <f t="shared" si="6"/>
        <v>0.023043981481481478</v>
      </c>
      <c r="I142" s="32">
        <f>F142-INDEX($F$5:$F$323,MATCH(D142,$D$5:$D$323,0))</f>
        <v>0.02035879629629629</v>
      </c>
    </row>
    <row r="143" spans="1:9" ht="18" customHeight="1">
      <c r="A143" s="30" t="s">
        <v>159</v>
      </c>
      <c r="B143" s="64" t="s">
        <v>409</v>
      </c>
      <c r="C143" s="67"/>
      <c r="D143" s="31" t="s">
        <v>229</v>
      </c>
      <c r="E143" s="49" t="s">
        <v>210</v>
      </c>
      <c r="F143" s="37">
        <v>0.05793981481481481</v>
      </c>
      <c r="G143" s="31" t="str">
        <f t="shared" si="5"/>
        <v>5.45/km</v>
      </c>
      <c r="H143" s="37">
        <f t="shared" si="6"/>
        <v>0.023043981481481478</v>
      </c>
      <c r="I143" s="32">
        <f>F143-INDEX($F$5:$F$323,MATCH(D143,$D$5:$D$323,0))</f>
        <v>0.01793981481481481</v>
      </c>
    </row>
    <row r="144" spans="1:9" ht="18" customHeight="1">
      <c r="A144" s="30" t="s">
        <v>160</v>
      </c>
      <c r="B144" s="64" t="s">
        <v>410</v>
      </c>
      <c r="C144" s="67"/>
      <c r="D144" s="31" t="s">
        <v>356</v>
      </c>
      <c r="E144" s="49" t="s">
        <v>316</v>
      </c>
      <c r="F144" s="37">
        <v>0.05813657407407408</v>
      </c>
      <c r="G144" s="31" t="str">
        <f t="shared" si="5"/>
        <v>5.46/km</v>
      </c>
      <c r="H144" s="37">
        <f t="shared" si="6"/>
        <v>0.023240740740740742</v>
      </c>
      <c r="I144" s="32">
        <f>F144-INDEX($F$5:$F$323,MATCH(D144,$D$5:$D$323,0))</f>
        <v>0.008182870370370375</v>
      </c>
    </row>
    <row r="145" spans="1:9" ht="18" customHeight="1">
      <c r="A145" s="30" t="s">
        <v>161</v>
      </c>
      <c r="B145" s="64" t="s">
        <v>411</v>
      </c>
      <c r="C145" s="67"/>
      <c r="D145" s="31" t="s">
        <v>229</v>
      </c>
      <c r="E145" s="49" t="s">
        <v>246</v>
      </c>
      <c r="F145" s="37">
        <v>0.05815972222222222</v>
      </c>
      <c r="G145" s="31" t="str">
        <f t="shared" si="5"/>
        <v>5.47/km</v>
      </c>
      <c r="H145" s="37">
        <f t="shared" si="6"/>
        <v>0.023263888888888883</v>
      </c>
      <c r="I145" s="32">
        <f>F145-INDEX($F$5:$F$323,MATCH(D145,$D$5:$D$323,0))</f>
        <v>0.018159722222222216</v>
      </c>
    </row>
    <row r="146" spans="1:9" ht="18" customHeight="1">
      <c r="A146" s="30" t="s">
        <v>162</v>
      </c>
      <c r="B146" s="64" t="s">
        <v>412</v>
      </c>
      <c r="C146" s="67"/>
      <c r="D146" s="31" t="s">
        <v>249</v>
      </c>
      <c r="E146" s="49" t="s">
        <v>114</v>
      </c>
      <c r="F146" s="37">
        <v>0.05835648148148148</v>
      </c>
      <c r="G146" s="31" t="str">
        <f t="shared" si="5"/>
        <v>5.48/km</v>
      </c>
      <c r="H146" s="37">
        <f t="shared" si="6"/>
        <v>0.023460648148148147</v>
      </c>
      <c r="I146" s="32">
        <f>F146-INDEX($F$5:$F$323,MATCH(D146,$D$5:$D$323,0))</f>
        <v>0</v>
      </c>
    </row>
    <row r="147" spans="1:9" ht="18" customHeight="1">
      <c r="A147" s="30" t="s">
        <v>163</v>
      </c>
      <c r="B147" s="64" t="s">
        <v>413</v>
      </c>
      <c r="C147" s="67"/>
      <c r="D147" s="31" t="s">
        <v>227</v>
      </c>
      <c r="E147" s="49" t="s">
        <v>210</v>
      </c>
      <c r="F147" s="37">
        <v>0.05842592592592593</v>
      </c>
      <c r="G147" s="31" t="str">
        <f t="shared" si="5"/>
        <v>5.48/km</v>
      </c>
      <c r="H147" s="37">
        <f t="shared" si="6"/>
        <v>0.023530092592592596</v>
      </c>
      <c r="I147" s="32">
        <f>F147-INDEX($F$5:$F$323,MATCH(D147,$D$5:$D$323,0))</f>
        <v>0.023530092592592596</v>
      </c>
    </row>
    <row r="148" spans="1:9" ht="18" customHeight="1">
      <c r="A148" s="30" t="s">
        <v>164</v>
      </c>
      <c r="B148" s="64" t="s">
        <v>414</v>
      </c>
      <c r="C148" s="67"/>
      <c r="D148" s="31" t="s">
        <v>225</v>
      </c>
      <c r="E148" s="49" t="s">
        <v>329</v>
      </c>
      <c r="F148" s="37">
        <v>0.0584837962962963</v>
      </c>
      <c r="G148" s="31" t="str">
        <f t="shared" si="5"/>
        <v>5.48/km</v>
      </c>
      <c r="H148" s="37">
        <f t="shared" si="6"/>
        <v>0.023587962962962963</v>
      </c>
      <c r="I148" s="32">
        <f>F148-INDEX($F$5:$F$323,MATCH(D148,$D$5:$D$323,0))</f>
        <v>0.020902777777777777</v>
      </c>
    </row>
    <row r="149" spans="1:9" ht="18" customHeight="1">
      <c r="A149" s="30" t="s">
        <v>165</v>
      </c>
      <c r="B149" s="64" t="s">
        <v>415</v>
      </c>
      <c r="C149" s="67"/>
      <c r="D149" s="31" t="s">
        <v>304</v>
      </c>
      <c r="E149" s="49" t="s">
        <v>316</v>
      </c>
      <c r="F149" s="37">
        <v>0.0590625</v>
      </c>
      <c r="G149" s="31" t="str">
        <f t="shared" si="5"/>
        <v>5.52/km</v>
      </c>
      <c r="H149" s="37">
        <f t="shared" si="6"/>
        <v>0.024166666666666663</v>
      </c>
      <c r="I149" s="32">
        <f>F149-INDEX($F$5:$F$323,MATCH(D149,$D$5:$D$323,0))</f>
        <v>0.014918981481481478</v>
      </c>
    </row>
    <row r="150" spans="1:9" ht="18" customHeight="1">
      <c r="A150" s="30" t="s">
        <v>166</v>
      </c>
      <c r="B150" s="64" t="s">
        <v>416</v>
      </c>
      <c r="C150" s="67"/>
      <c r="D150" s="31" t="s">
        <v>225</v>
      </c>
      <c r="E150" s="49" t="s">
        <v>240</v>
      </c>
      <c r="F150" s="37">
        <v>0.059097222222222225</v>
      </c>
      <c r="G150" s="31" t="str">
        <f t="shared" si="5"/>
        <v>5.52/km</v>
      </c>
      <c r="H150" s="37">
        <f t="shared" si="6"/>
        <v>0.02420138888888889</v>
      </c>
      <c r="I150" s="32">
        <f>F150-INDEX($F$5:$F$323,MATCH(D150,$D$5:$D$323,0))</f>
        <v>0.021516203703703704</v>
      </c>
    </row>
    <row r="151" spans="1:9" ht="18" customHeight="1">
      <c r="A151" s="30" t="s">
        <v>167</v>
      </c>
      <c r="B151" s="64" t="s">
        <v>417</v>
      </c>
      <c r="C151" s="67"/>
      <c r="D151" s="31" t="s">
        <v>229</v>
      </c>
      <c r="E151" s="49" t="s">
        <v>316</v>
      </c>
      <c r="F151" s="37">
        <v>0.059097222222222225</v>
      </c>
      <c r="G151" s="31" t="str">
        <f t="shared" si="5"/>
        <v>5.52/km</v>
      </c>
      <c r="H151" s="37">
        <f t="shared" si="6"/>
        <v>0.02420138888888889</v>
      </c>
      <c r="I151" s="32">
        <f>F151-INDEX($F$5:$F$323,MATCH(D151,$D$5:$D$323,0))</f>
        <v>0.019097222222222224</v>
      </c>
    </row>
    <row r="152" spans="1:9" ht="18" customHeight="1">
      <c r="A152" s="30" t="s">
        <v>168</v>
      </c>
      <c r="B152" s="64" t="s">
        <v>418</v>
      </c>
      <c r="C152" s="67"/>
      <c r="D152" s="31" t="s">
        <v>226</v>
      </c>
      <c r="E152" s="49" t="s">
        <v>215</v>
      </c>
      <c r="F152" s="37">
        <v>0.05912037037037037</v>
      </c>
      <c r="G152" s="31" t="str">
        <f t="shared" si="5"/>
        <v>5.52/km</v>
      </c>
      <c r="H152" s="37">
        <f t="shared" si="6"/>
        <v>0.024224537037037037</v>
      </c>
      <c r="I152" s="32">
        <f>F152-INDEX($F$5:$F$323,MATCH(D152,$D$5:$D$323,0))</f>
        <v>0.020972222222222225</v>
      </c>
    </row>
    <row r="153" spans="1:9" ht="18" customHeight="1">
      <c r="A153" s="30" t="s">
        <v>169</v>
      </c>
      <c r="B153" s="64" t="s">
        <v>419</v>
      </c>
      <c r="C153" s="67"/>
      <c r="D153" s="31" t="s">
        <v>224</v>
      </c>
      <c r="E153" s="49" t="s">
        <v>219</v>
      </c>
      <c r="F153" s="37">
        <v>0.05912037037037037</v>
      </c>
      <c r="G153" s="31" t="str">
        <f t="shared" si="5"/>
        <v>5.52/km</v>
      </c>
      <c r="H153" s="37">
        <f t="shared" si="6"/>
        <v>0.024224537037037037</v>
      </c>
      <c r="I153" s="32">
        <f>F153-INDEX($F$5:$F$323,MATCH(D153,$D$5:$D$323,0))</f>
        <v>0.022592592592592595</v>
      </c>
    </row>
    <row r="154" spans="1:9" ht="18" customHeight="1">
      <c r="A154" s="30" t="s">
        <v>170</v>
      </c>
      <c r="B154" s="64" t="s">
        <v>420</v>
      </c>
      <c r="C154" s="67"/>
      <c r="D154" s="31" t="s">
        <v>230</v>
      </c>
      <c r="E154" s="49" t="s">
        <v>246</v>
      </c>
      <c r="F154" s="37">
        <v>0.05917824074074074</v>
      </c>
      <c r="G154" s="31" t="str">
        <f aca="true" t="shared" si="7" ref="G154:G190">TEXT(INT((HOUR(F154)*3600+MINUTE(F154)*60+SECOND(F154))/$I$3/60),"0")&amp;"."&amp;TEXT(MOD((HOUR(F154)*3600+MINUTE(F154)*60+SECOND(F154))/$I$3,60),"00")&amp;"/km"</f>
        <v>5.53/km</v>
      </c>
      <c r="H154" s="37">
        <f aca="true" t="shared" si="8" ref="H154:H190">F154-$F$5</f>
        <v>0.024282407407407405</v>
      </c>
      <c r="I154" s="32">
        <f>F154-INDEX($F$5:$F$323,MATCH(D154,$D$5:$D$323,0))</f>
        <v>0.019837962962962967</v>
      </c>
    </row>
    <row r="155" spans="1:9" ht="18" customHeight="1">
      <c r="A155" s="30" t="s">
        <v>171</v>
      </c>
      <c r="B155" s="64" t="s">
        <v>421</v>
      </c>
      <c r="C155" s="67"/>
      <c r="D155" s="31" t="s">
        <v>249</v>
      </c>
      <c r="E155" s="49" t="s">
        <v>422</v>
      </c>
      <c r="F155" s="37">
        <v>0.05940972222222222</v>
      </c>
      <c r="G155" s="31" t="str">
        <f t="shared" si="7"/>
        <v>5.54/km</v>
      </c>
      <c r="H155" s="37">
        <f t="shared" si="8"/>
        <v>0.024513888888888884</v>
      </c>
      <c r="I155" s="32">
        <f>F155-INDEX($F$5:$F$323,MATCH(D155,$D$5:$D$323,0))</f>
        <v>0.0010532407407407365</v>
      </c>
    </row>
    <row r="156" spans="1:9" ht="18" customHeight="1">
      <c r="A156" s="30" t="s">
        <v>172</v>
      </c>
      <c r="B156" s="64" t="s">
        <v>423</v>
      </c>
      <c r="C156" s="67"/>
      <c r="D156" s="31" t="s">
        <v>229</v>
      </c>
      <c r="E156" s="49" t="s">
        <v>219</v>
      </c>
      <c r="F156" s="37">
        <v>0.059456018518518526</v>
      </c>
      <c r="G156" s="31" t="str">
        <f t="shared" si="7"/>
        <v>5.54/km</v>
      </c>
      <c r="H156" s="37">
        <f t="shared" si="8"/>
        <v>0.024560185185185192</v>
      </c>
      <c r="I156" s="32">
        <f>F156-INDEX($F$5:$F$323,MATCH(D156,$D$5:$D$323,0))</f>
        <v>0.019456018518518525</v>
      </c>
    </row>
    <row r="157" spans="1:9" ht="18" customHeight="1">
      <c r="A157" s="30" t="s">
        <v>173</v>
      </c>
      <c r="B157" s="64" t="s">
        <v>424</v>
      </c>
      <c r="C157" s="67"/>
      <c r="D157" s="31" t="s">
        <v>232</v>
      </c>
      <c r="E157" s="49" t="s">
        <v>267</v>
      </c>
      <c r="F157" s="37">
        <v>0.05959490740740741</v>
      </c>
      <c r="G157" s="31" t="str">
        <f t="shared" si="7"/>
        <v>5.55/km</v>
      </c>
      <c r="H157" s="37">
        <f t="shared" si="8"/>
        <v>0.024699074074074075</v>
      </c>
      <c r="I157" s="32">
        <f>F157-INDEX($F$5:$F$323,MATCH(D157,$D$5:$D$323,0))</f>
        <v>0.013449074074074079</v>
      </c>
    </row>
    <row r="158" spans="1:9" ht="18" customHeight="1">
      <c r="A158" s="30" t="s">
        <v>174</v>
      </c>
      <c r="B158" s="64" t="s">
        <v>425</v>
      </c>
      <c r="C158" s="67"/>
      <c r="D158" s="31" t="s">
        <v>224</v>
      </c>
      <c r="E158" s="49" t="s">
        <v>116</v>
      </c>
      <c r="F158" s="37">
        <v>0.0597337962962963</v>
      </c>
      <c r="G158" s="31" t="str">
        <f t="shared" si="7"/>
        <v>5.56/km</v>
      </c>
      <c r="H158" s="37">
        <f t="shared" si="8"/>
        <v>0.024837962962962964</v>
      </c>
      <c r="I158" s="32">
        <f>F158-INDEX($F$5:$F$323,MATCH(D158,$D$5:$D$323,0))</f>
        <v>0.02320601851851852</v>
      </c>
    </row>
    <row r="159" spans="1:9" ht="18" customHeight="1">
      <c r="A159" s="30" t="s">
        <v>175</v>
      </c>
      <c r="B159" s="64" t="s">
        <v>426</v>
      </c>
      <c r="C159" s="67"/>
      <c r="D159" s="31" t="s">
        <v>225</v>
      </c>
      <c r="E159" s="49" t="s">
        <v>210</v>
      </c>
      <c r="F159" s="37">
        <v>0.0597337962962963</v>
      </c>
      <c r="G159" s="31" t="str">
        <f t="shared" si="7"/>
        <v>5.56/km</v>
      </c>
      <c r="H159" s="37">
        <f t="shared" si="8"/>
        <v>0.024837962962962964</v>
      </c>
      <c r="I159" s="32">
        <f>F159-INDEX($F$5:$F$323,MATCH(D159,$D$5:$D$323,0))</f>
        <v>0.022152777777777778</v>
      </c>
    </row>
    <row r="160" spans="1:9" ht="18" customHeight="1">
      <c r="A160" s="30" t="s">
        <v>176</v>
      </c>
      <c r="B160" s="64" t="s">
        <v>427</v>
      </c>
      <c r="C160" s="67"/>
      <c r="D160" s="31" t="s">
        <v>229</v>
      </c>
      <c r="E160" s="49" t="s">
        <v>384</v>
      </c>
      <c r="F160" s="37">
        <v>0.060034722222222225</v>
      </c>
      <c r="G160" s="31" t="str">
        <f t="shared" si="7"/>
        <v>5.58/km</v>
      </c>
      <c r="H160" s="37">
        <f t="shared" si="8"/>
        <v>0.02513888888888889</v>
      </c>
      <c r="I160" s="32">
        <f>F160-INDEX($F$5:$F$323,MATCH(D160,$D$5:$D$323,0))</f>
        <v>0.020034722222222225</v>
      </c>
    </row>
    <row r="161" spans="1:9" ht="18" customHeight="1">
      <c r="A161" s="30" t="s">
        <v>177</v>
      </c>
      <c r="B161" s="64" t="s">
        <v>428</v>
      </c>
      <c r="C161" s="67"/>
      <c r="D161" s="31" t="s">
        <v>249</v>
      </c>
      <c r="E161" s="49" t="s">
        <v>267</v>
      </c>
      <c r="F161" s="37">
        <v>0.060300925925925924</v>
      </c>
      <c r="G161" s="31" t="str">
        <f t="shared" si="7"/>
        <v>5.59/km</v>
      </c>
      <c r="H161" s="37">
        <f t="shared" si="8"/>
        <v>0.02540509259259259</v>
      </c>
      <c r="I161" s="32">
        <f>F161-INDEX($F$5:$F$323,MATCH(D161,$D$5:$D$323,0))</f>
        <v>0.001944444444444443</v>
      </c>
    </row>
    <row r="162" spans="1:9" ht="18" customHeight="1">
      <c r="A162" s="30" t="s">
        <v>178</v>
      </c>
      <c r="B162" s="64" t="s">
        <v>429</v>
      </c>
      <c r="C162" s="67"/>
      <c r="D162" s="31" t="s">
        <v>247</v>
      </c>
      <c r="E162" s="49" t="s">
        <v>430</v>
      </c>
      <c r="F162" s="37">
        <v>0.06054398148148148</v>
      </c>
      <c r="G162" s="31" t="str">
        <f t="shared" si="7"/>
        <v>6.01/km</v>
      </c>
      <c r="H162" s="37">
        <f t="shared" si="8"/>
        <v>0.02564814814814815</v>
      </c>
      <c r="I162" s="32">
        <f>F162-INDEX($F$5:$F$323,MATCH(D162,$D$5:$D$323,0))</f>
        <v>0.014837962962962963</v>
      </c>
    </row>
    <row r="163" spans="1:9" ht="18" customHeight="1">
      <c r="A163" s="30" t="s">
        <v>179</v>
      </c>
      <c r="B163" s="64" t="s">
        <v>431</v>
      </c>
      <c r="C163" s="67"/>
      <c r="D163" s="31" t="s">
        <v>228</v>
      </c>
      <c r="E163" s="49" t="s">
        <v>267</v>
      </c>
      <c r="F163" s="37">
        <v>0.06070601851851851</v>
      </c>
      <c r="G163" s="31" t="str">
        <f t="shared" si="7"/>
        <v>6.02/km</v>
      </c>
      <c r="H163" s="37">
        <f t="shared" si="8"/>
        <v>0.02581018518518518</v>
      </c>
      <c r="I163" s="32">
        <f>F163-INDEX($F$5:$F$323,MATCH(D163,$D$5:$D$323,0))</f>
        <v>0.02074074074074074</v>
      </c>
    </row>
    <row r="164" spans="1:9" ht="18" customHeight="1">
      <c r="A164" s="30" t="s">
        <v>180</v>
      </c>
      <c r="B164" s="64" t="s">
        <v>432</v>
      </c>
      <c r="C164" s="67"/>
      <c r="D164" s="31" t="s">
        <v>225</v>
      </c>
      <c r="E164" s="49" t="s">
        <v>210</v>
      </c>
      <c r="F164" s="37">
        <v>0.061111111111111116</v>
      </c>
      <c r="G164" s="31" t="str">
        <f t="shared" si="7"/>
        <v>6.04/km</v>
      </c>
      <c r="H164" s="37">
        <f t="shared" si="8"/>
        <v>0.026215277777777782</v>
      </c>
      <c r="I164" s="32">
        <f>F164-INDEX($F$5:$F$323,MATCH(D164,$D$5:$D$323,0))</f>
        <v>0.023530092592592596</v>
      </c>
    </row>
    <row r="165" spans="1:9" ht="18" customHeight="1">
      <c r="A165" s="30" t="s">
        <v>181</v>
      </c>
      <c r="B165" s="64" t="s">
        <v>433</v>
      </c>
      <c r="C165" s="67"/>
      <c r="D165" s="31" t="s">
        <v>230</v>
      </c>
      <c r="E165" s="49" t="s">
        <v>217</v>
      </c>
      <c r="F165" s="37">
        <v>0.06157407407407408</v>
      </c>
      <c r="G165" s="31" t="str">
        <f t="shared" si="7"/>
        <v>6.07/km</v>
      </c>
      <c r="H165" s="37">
        <f t="shared" si="8"/>
        <v>0.026678240740740745</v>
      </c>
      <c r="I165" s="32">
        <f>F165-INDEX($F$5:$F$323,MATCH(D165,$D$5:$D$323,0))</f>
        <v>0.022233796296296307</v>
      </c>
    </row>
    <row r="166" spans="1:9" ht="18" customHeight="1">
      <c r="A166" s="30" t="s">
        <v>182</v>
      </c>
      <c r="B166" s="64" t="s">
        <v>434</v>
      </c>
      <c r="C166" s="67"/>
      <c r="D166" s="31" t="s">
        <v>304</v>
      </c>
      <c r="E166" s="49" t="s">
        <v>384</v>
      </c>
      <c r="F166" s="37">
        <v>0.06160879629629629</v>
      </c>
      <c r="G166" s="31" t="str">
        <f t="shared" si="7"/>
        <v>6.07/km</v>
      </c>
      <c r="H166" s="37">
        <f t="shared" si="8"/>
        <v>0.02671296296296296</v>
      </c>
      <c r="I166" s="32">
        <f>F166-INDEX($F$5:$F$323,MATCH(D166,$D$5:$D$323,0))</f>
        <v>0.017465277777777774</v>
      </c>
    </row>
    <row r="167" spans="1:9" ht="18" customHeight="1">
      <c r="A167" s="30" t="s">
        <v>183</v>
      </c>
      <c r="B167" s="64" t="s">
        <v>435</v>
      </c>
      <c r="C167" s="67"/>
      <c r="D167" s="31" t="s">
        <v>234</v>
      </c>
      <c r="E167" s="49" t="s">
        <v>436</v>
      </c>
      <c r="F167" s="37">
        <v>0.06160879629629629</v>
      </c>
      <c r="G167" s="31" t="str">
        <f t="shared" si="7"/>
        <v>6.07/km</v>
      </c>
      <c r="H167" s="37">
        <f t="shared" si="8"/>
        <v>0.02671296296296296</v>
      </c>
      <c r="I167" s="32">
        <f>F167-INDEX($F$5:$F$323,MATCH(D167,$D$5:$D$323,0))</f>
        <v>0.016018518518518515</v>
      </c>
    </row>
    <row r="168" spans="1:9" ht="18" customHeight="1">
      <c r="A168" s="30" t="s">
        <v>184</v>
      </c>
      <c r="B168" s="64" t="s">
        <v>437</v>
      </c>
      <c r="C168" s="67"/>
      <c r="D168" s="31" t="s">
        <v>232</v>
      </c>
      <c r="E168" s="49" t="s">
        <v>267</v>
      </c>
      <c r="F168" s="37">
        <v>0.061782407407407404</v>
      </c>
      <c r="G168" s="31" t="str">
        <f t="shared" si="7"/>
        <v>6.08/km</v>
      </c>
      <c r="H168" s="37">
        <f t="shared" si="8"/>
        <v>0.02688657407407407</v>
      </c>
      <c r="I168" s="32">
        <f>F168-INDEX($F$5:$F$323,MATCH(D168,$D$5:$D$323,0))</f>
        <v>0.015636574074074074</v>
      </c>
    </row>
    <row r="169" spans="1:9" ht="18" customHeight="1">
      <c r="A169" s="30" t="s">
        <v>185</v>
      </c>
      <c r="B169" s="64" t="s">
        <v>438</v>
      </c>
      <c r="C169" s="67"/>
      <c r="D169" s="31" t="s">
        <v>249</v>
      </c>
      <c r="E169" s="49" t="s">
        <v>209</v>
      </c>
      <c r="F169" s="37">
        <v>0.06260416666666667</v>
      </c>
      <c r="G169" s="31" t="str">
        <f t="shared" si="7"/>
        <v>6.13/km</v>
      </c>
      <c r="H169" s="37">
        <f t="shared" si="8"/>
        <v>0.027708333333333335</v>
      </c>
      <c r="I169" s="32">
        <f>F169-INDEX($F$5:$F$323,MATCH(D169,$D$5:$D$323,0))</f>
        <v>0.004247685185185188</v>
      </c>
    </row>
    <row r="170" spans="1:9" ht="18" customHeight="1">
      <c r="A170" s="30" t="s">
        <v>186</v>
      </c>
      <c r="B170" s="64" t="s">
        <v>439</v>
      </c>
      <c r="C170" s="67"/>
      <c r="D170" s="31" t="s">
        <v>232</v>
      </c>
      <c r="E170" s="49" t="s">
        <v>408</v>
      </c>
      <c r="F170" s="37">
        <v>0.06289351851851853</v>
      </c>
      <c r="G170" s="31" t="str">
        <f t="shared" si="7"/>
        <v>6.15/km</v>
      </c>
      <c r="H170" s="37">
        <f t="shared" si="8"/>
        <v>0.027997685185185195</v>
      </c>
      <c r="I170" s="32">
        <f>F170-INDEX($F$5:$F$323,MATCH(D170,$D$5:$D$323,0))</f>
        <v>0.0167476851851852</v>
      </c>
    </row>
    <row r="171" spans="1:9" ht="18" customHeight="1">
      <c r="A171" s="30" t="s">
        <v>187</v>
      </c>
      <c r="B171" s="64" t="s">
        <v>440</v>
      </c>
      <c r="C171" s="67"/>
      <c r="D171" s="31" t="s">
        <v>336</v>
      </c>
      <c r="E171" s="49" t="s">
        <v>316</v>
      </c>
      <c r="F171" s="37">
        <v>0.06311342592592593</v>
      </c>
      <c r="G171" s="31" t="str">
        <f t="shared" si="7"/>
        <v>6.16/km</v>
      </c>
      <c r="H171" s="37">
        <f t="shared" si="8"/>
        <v>0.0282175925925926</v>
      </c>
      <c r="I171" s="32">
        <f>F171-INDEX($F$5:$F$323,MATCH(D171,$D$5:$D$323,0))</f>
        <v>0.015381944444444448</v>
      </c>
    </row>
    <row r="172" spans="1:9" ht="18" customHeight="1">
      <c r="A172" s="30" t="s">
        <v>188</v>
      </c>
      <c r="B172" s="64" t="s">
        <v>441</v>
      </c>
      <c r="C172" s="67"/>
      <c r="D172" s="31" t="s">
        <v>304</v>
      </c>
      <c r="E172" s="49" t="s">
        <v>384</v>
      </c>
      <c r="F172" s="37">
        <v>0.06326388888888888</v>
      </c>
      <c r="G172" s="31" t="str">
        <f t="shared" si="7"/>
        <v>6.17/km</v>
      </c>
      <c r="H172" s="37">
        <f t="shared" si="8"/>
        <v>0.02836805555555555</v>
      </c>
      <c r="I172" s="32">
        <f>F172-INDEX($F$5:$F$323,MATCH(D172,$D$5:$D$323,0))</f>
        <v>0.019120370370370364</v>
      </c>
    </row>
    <row r="173" spans="1:9" ht="18" customHeight="1">
      <c r="A173" s="69" t="s">
        <v>189</v>
      </c>
      <c r="B173" s="70" t="s">
        <v>442</v>
      </c>
      <c r="C173" s="71"/>
      <c r="D173" s="72" t="s">
        <v>232</v>
      </c>
      <c r="E173" s="73" t="s">
        <v>207</v>
      </c>
      <c r="F173" s="74">
        <v>0.06373842592592592</v>
      </c>
      <c r="G173" s="72" t="str">
        <f t="shared" si="7"/>
        <v>6.20/km</v>
      </c>
      <c r="H173" s="74">
        <f t="shared" si="8"/>
        <v>0.028842592592592586</v>
      </c>
      <c r="I173" s="75">
        <f>F173-INDEX($F$5:$F$323,MATCH(D173,$D$5:$D$323,0))</f>
        <v>0.01759259259259259</v>
      </c>
    </row>
    <row r="174" spans="1:9" ht="18" customHeight="1">
      <c r="A174" s="30" t="s">
        <v>190</v>
      </c>
      <c r="B174" s="64" t="s">
        <v>443</v>
      </c>
      <c r="C174" s="67"/>
      <c r="D174" s="31" t="s">
        <v>229</v>
      </c>
      <c r="E174" s="49" t="s">
        <v>111</v>
      </c>
      <c r="F174" s="37">
        <v>0.06392361111111111</v>
      </c>
      <c r="G174" s="31" t="str">
        <f t="shared" si="7"/>
        <v>6.21/km</v>
      </c>
      <c r="H174" s="37">
        <f t="shared" si="8"/>
        <v>0.029027777777777777</v>
      </c>
      <c r="I174" s="32">
        <f>F174-INDEX($F$5:$F$323,MATCH(D174,$D$5:$D$323,0))</f>
        <v>0.02392361111111111</v>
      </c>
    </row>
    <row r="175" spans="1:9" ht="18" customHeight="1">
      <c r="A175" s="30" t="s">
        <v>191</v>
      </c>
      <c r="B175" s="64" t="s">
        <v>444</v>
      </c>
      <c r="C175" s="67"/>
      <c r="D175" s="31" t="s">
        <v>445</v>
      </c>
      <c r="E175" s="49" t="s">
        <v>267</v>
      </c>
      <c r="F175" s="37">
        <v>0.06490740740740741</v>
      </c>
      <c r="G175" s="31" t="str">
        <f t="shared" si="7"/>
        <v>6.27/km</v>
      </c>
      <c r="H175" s="37">
        <f t="shared" si="8"/>
        <v>0.03001157407407408</v>
      </c>
      <c r="I175" s="32">
        <f>F175-INDEX($F$5:$F$323,MATCH(D175,$D$5:$D$323,0))</f>
        <v>0</v>
      </c>
    </row>
    <row r="176" spans="1:9" ht="18" customHeight="1">
      <c r="A176" s="30" t="s">
        <v>192</v>
      </c>
      <c r="B176" s="64" t="s">
        <v>446</v>
      </c>
      <c r="C176" s="67"/>
      <c r="D176" s="31" t="s">
        <v>225</v>
      </c>
      <c r="E176" s="49" t="s">
        <v>210</v>
      </c>
      <c r="F176" s="37">
        <v>0.06527777777777778</v>
      </c>
      <c r="G176" s="31" t="str">
        <f t="shared" si="7"/>
        <v>6.29/km</v>
      </c>
      <c r="H176" s="37">
        <f t="shared" si="8"/>
        <v>0.030381944444444448</v>
      </c>
      <c r="I176" s="32">
        <f>F176-INDEX($F$5:$F$323,MATCH(D176,$D$5:$D$323,0))</f>
        <v>0.02769675925925926</v>
      </c>
    </row>
    <row r="177" spans="1:9" ht="18" customHeight="1">
      <c r="A177" s="30" t="s">
        <v>193</v>
      </c>
      <c r="B177" s="64" t="s">
        <v>447</v>
      </c>
      <c r="C177" s="67"/>
      <c r="D177" s="31" t="s">
        <v>225</v>
      </c>
      <c r="E177" s="49" t="s">
        <v>210</v>
      </c>
      <c r="F177" s="37">
        <v>0.06527777777777778</v>
      </c>
      <c r="G177" s="31" t="str">
        <f t="shared" si="7"/>
        <v>6.29/km</v>
      </c>
      <c r="H177" s="37">
        <f t="shared" si="8"/>
        <v>0.030381944444444448</v>
      </c>
      <c r="I177" s="32">
        <f>F177-INDEX($F$5:$F$323,MATCH(D177,$D$5:$D$323,0))</f>
        <v>0.02769675925925926</v>
      </c>
    </row>
    <row r="178" spans="1:9" ht="18" customHeight="1">
      <c r="A178" s="30" t="s">
        <v>194</v>
      </c>
      <c r="B178" s="64" t="s">
        <v>448</v>
      </c>
      <c r="C178" s="67"/>
      <c r="D178" s="31" t="s">
        <v>226</v>
      </c>
      <c r="E178" s="49" t="s">
        <v>210</v>
      </c>
      <c r="F178" s="37">
        <v>0.06527777777777778</v>
      </c>
      <c r="G178" s="31" t="str">
        <f t="shared" si="7"/>
        <v>6.29/km</v>
      </c>
      <c r="H178" s="37">
        <f t="shared" si="8"/>
        <v>0.030381944444444448</v>
      </c>
      <c r="I178" s="32">
        <f>F178-INDEX($F$5:$F$323,MATCH(D178,$D$5:$D$323,0))</f>
        <v>0.027129629629629635</v>
      </c>
    </row>
    <row r="179" spans="1:9" ht="18" customHeight="1">
      <c r="A179" s="30" t="s">
        <v>195</v>
      </c>
      <c r="B179" s="64" t="s">
        <v>449</v>
      </c>
      <c r="C179" s="67"/>
      <c r="D179" s="31" t="s">
        <v>232</v>
      </c>
      <c r="E179" s="49" t="s">
        <v>245</v>
      </c>
      <c r="F179" s="37">
        <v>0.06587962962962964</v>
      </c>
      <c r="G179" s="31" t="str">
        <f t="shared" si="7"/>
        <v>6.33/km</v>
      </c>
      <c r="H179" s="37">
        <f t="shared" si="8"/>
        <v>0.0309837962962963</v>
      </c>
      <c r="I179" s="32">
        <f>F179-INDEX($F$5:$F$323,MATCH(D179,$D$5:$D$323,0))</f>
        <v>0.019733796296296305</v>
      </c>
    </row>
    <row r="180" spans="1:9" ht="18" customHeight="1">
      <c r="A180" s="30" t="s">
        <v>196</v>
      </c>
      <c r="B180" s="64" t="s">
        <v>450</v>
      </c>
      <c r="C180" s="67"/>
      <c r="D180" s="31" t="s">
        <v>226</v>
      </c>
      <c r="E180" s="49" t="s">
        <v>451</v>
      </c>
      <c r="F180" s="37">
        <v>0.06652777777777778</v>
      </c>
      <c r="G180" s="31" t="str">
        <f t="shared" si="7"/>
        <v>6.36/km</v>
      </c>
      <c r="H180" s="37">
        <f t="shared" si="8"/>
        <v>0.03163194444444445</v>
      </c>
      <c r="I180" s="32">
        <f>F180-INDEX($F$5:$F$323,MATCH(D180,$D$5:$D$323,0))</f>
        <v>0.028379629629629637</v>
      </c>
    </row>
    <row r="181" spans="1:9" ht="18" customHeight="1">
      <c r="A181" s="30" t="s">
        <v>197</v>
      </c>
      <c r="B181" s="64" t="s">
        <v>452</v>
      </c>
      <c r="C181" s="67"/>
      <c r="D181" s="31" t="s">
        <v>230</v>
      </c>
      <c r="E181" s="49" t="s">
        <v>262</v>
      </c>
      <c r="F181" s="37">
        <v>0.06668981481481481</v>
      </c>
      <c r="G181" s="31" t="str">
        <f t="shared" si="7"/>
        <v>6.37/km</v>
      </c>
      <c r="H181" s="37">
        <f t="shared" si="8"/>
        <v>0.03179398148148148</v>
      </c>
      <c r="I181" s="32">
        <f>F181-INDEX($F$5:$F$323,MATCH(D181,$D$5:$D$323,0))</f>
        <v>0.02734953703703704</v>
      </c>
    </row>
    <row r="182" spans="1:9" ht="18" customHeight="1">
      <c r="A182" s="30" t="s">
        <v>198</v>
      </c>
      <c r="B182" s="64" t="s">
        <v>453</v>
      </c>
      <c r="C182" s="67"/>
      <c r="D182" s="31" t="s">
        <v>230</v>
      </c>
      <c r="E182" s="49" t="s">
        <v>118</v>
      </c>
      <c r="F182" s="37">
        <v>0.06681712962962963</v>
      </c>
      <c r="G182" s="31" t="str">
        <f t="shared" si="7"/>
        <v>6.38/km</v>
      </c>
      <c r="H182" s="37">
        <f t="shared" si="8"/>
        <v>0.031921296296296295</v>
      </c>
      <c r="I182" s="32">
        <f>F182-INDEX($F$5:$F$323,MATCH(D182,$D$5:$D$323,0))</f>
        <v>0.027476851851851856</v>
      </c>
    </row>
    <row r="183" spans="1:9" ht="18" customHeight="1">
      <c r="A183" s="30" t="s">
        <v>199</v>
      </c>
      <c r="B183" s="64" t="s">
        <v>454</v>
      </c>
      <c r="C183" s="67"/>
      <c r="D183" s="31" t="s">
        <v>356</v>
      </c>
      <c r="E183" s="49" t="s">
        <v>316</v>
      </c>
      <c r="F183" s="37">
        <v>0.06976851851851852</v>
      </c>
      <c r="G183" s="31" t="str">
        <f t="shared" si="7"/>
        <v>6.56/km</v>
      </c>
      <c r="H183" s="37">
        <f t="shared" si="8"/>
        <v>0.03487268518518519</v>
      </c>
      <c r="I183" s="32">
        <f>F183-INDEX($F$5:$F$323,MATCH(D183,$D$5:$D$323,0))</f>
        <v>0.01981481481481482</v>
      </c>
    </row>
    <row r="184" spans="1:9" ht="18" customHeight="1">
      <c r="A184" s="30" t="s">
        <v>200</v>
      </c>
      <c r="B184" s="64" t="s">
        <v>455</v>
      </c>
      <c r="C184" s="67"/>
      <c r="D184" s="31" t="s">
        <v>304</v>
      </c>
      <c r="E184" s="49" t="s">
        <v>116</v>
      </c>
      <c r="F184" s="37">
        <v>0.07028935185185185</v>
      </c>
      <c r="G184" s="31" t="str">
        <f t="shared" si="7"/>
        <v>6.59/km</v>
      </c>
      <c r="H184" s="37">
        <f t="shared" si="8"/>
        <v>0.03539351851851852</v>
      </c>
      <c r="I184" s="32">
        <f>F184-INDEX($F$5:$F$323,MATCH(D184,$D$5:$D$323,0))</f>
        <v>0.026145833333333333</v>
      </c>
    </row>
    <row r="185" spans="1:9" ht="18" customHeight="1">
      <c r="A185" s="30" t="s">
        <v>201</v>
      </c>
      <c r="B185" s="64" t="s">
        <v>456</v>
      </c>
      <c r="C185" s="67"/>
      <c r="D185" s="31" t="s">
        <v>225</v>
      </c>
      <c r="E185" s="49" t="s">
        <v>267</v>
      </c>
      <c r="F185" s="37">
        <v>0.07508101851851852</v>
      </c>
      <c r="G185" s="31" t="str">
        <f t="shared" si="7"/>
        <v>7.27/km</v>
      </c>
      <c r="H185" s="37">
        <f t="shared" si="8"/>
        <v>0.040185185185185185</v>
      </c>
      <c r="I185" s="32">
        <f>F185-INDEX($F$5:$F$323,MATCH(D185,$D$5:$D$323,0))</f>
        <v>0.0375</v>
      </c>
    </row>
    <row r="186" spans="1:9" ht="18" customHeight="1">
      <c r="A186" s="30" t="s">
        <v>202</v>
      </c>
      <c r="B186" s="64" t="s">
        <v>457</v>
      </c>
      <c r="C186" s="67"/>
      <c r="D186" s="31" t="s">
        <v>232</v>
      </c>
      <c r="E186" s="49" t="s">
        <v>267</v>
      </c>
      <c r="F186" s="37">
        <v>0.07508101851851852</v>
      </c>
      <c r="G186" s="31" t="str">
        <f t="shared" si="7"/>
        <v>7.27/km</v>
      </c>
      <c r="H186" s="37">
        <f t="shared" si="8"/>
        <v>0.040185185185185185</v>
      </c>
      <c r="I186" s="32">
        <f>F186-INDEX($F$5:$F$323,MATCH(D186,$D$5:$D$323,0))</f>
        <v>0.02893518518518519</v>
      </c>
    </row>
    <row r="187" spans="1:9" ht="18" customHeight="1">
      <c r="A187" s="30" t="s">
        <v>203</v>
      </c>
      <c r="B187" s="64" t="s">
        <v>458</v>
      </c>
      <c r="C187" s="67"/>
      <c r="D187" s="31" t="s">
        <v>224</v>
      </c>
      <c r="E187" s="49" t="s">
        <v>267</v>
      </c>
      <c r="F187" s="37">
        <v>0.07508101851851852</v>
      </c>
      <c r="G187" s="31" t="str">
        <f t="shared" si="7"/>
        <v>7.27/km</v>
      </c>
      <c r="H187" s="37">
        <f t="shared" si="8"/>
        <v>0.040185185185185185</v>
      </c>
      <c r="I187" s="32">
        <f>F187-INDEX($F$5:$F$323,MATCH(D187,$D$5:$D$323,0))</f>
        <v>0.03855324074074074</v>
      </c>
    </row>
    <row r="188" spans="1:9" ht="18" customHeight="1">
      <c r="A188" s="30" t="s">
        <v>204</v>
      </c>
      <c r="B188" s="64" t="s">
        <v>459</v>
      </c>
      <c r="C188" s="67"/>
      <c r="D188" s="31" t="s">
        <v>224</v>
      </c>
      <c r="E188" s="49" t="s">
        <v>267</v>
      </c>
      <c r="F188" s="37">
        <v>0.07508101851851852</v>
      </c>
      <c r="G188" s="31" t="str">
        <f t="shared" si="7"/>
        <v>7.27/km</v>
      </c>
      <c r="H188" s="37">
        <f t="shared" si="8"/>
        <v>0.040185185185185185</v>
      </c>
      <c r="I188" s="32">
        <f>F188-INDEX($F$5:$F$323,MATCH(D188,$D$5:$D$323,0))</f>
        <v>0.03855324074074074</v>
      </c>
    </row>
    <row r="189" spans="1:9" ht="18" customHeight="1">
      <c r="A189" s="30" t="s">
        <v>205</v>
      </c>
      <c r="B189" s="64" t="s">
        <v>460</v>
      </c>
      <c r="C189" s="67"/>
      <c r="D189" s="31" t="s">
        <v>228</v>
      </c>
      <c r="E189" s="49" t="s">
        <v>267</v>
      </c>
      <c r="F189" s="37">
        <v>0.07508101851851852</v>
      </c>
      <c r="G189" s="31" t="str">
        <f t="shared" si="7"/>
        <v>7.27/km</v>
      </c>
      <c r="H189" s="37">
        <f t="shared" si="8"/>
        <v>0.040185185185185185</v>
      </c>
      <c r="I189" s="32">
        <f>F189-INDEX($F$5:$F$323,MATCH(D189,$D$5:$D$323,0))</f>
        <v>0.035115740740740746</v>
      </c>
    </row>
    <row r="190" spans="1:9" ht="18" customHeight="1">
      <c r="A190" s="33" t="s">
        <v>206</v>
      </c>
      <c r="B190" s="65" t="s">
        <v>461</v>
      </c>
      <c r="C190" s="68"/>
      <c r="D190" s="34" t="s">
        <v>230</v>
      </c>
      <c r="E190" s="50" t="s">
        <v>116</v>
      </c>
      <c r="F190" s="39">
        <v>0.07747685185185185</v>
      </c>
      <c r="G190" s="34" t="str">
        <f t="shared" si="7"/>
        <v>7.42/km</v>
      </c>
      <c r="H190" s="39">
        <f t="shared" si="8"/>
        <v>0.04258101851851852</v>
      </c>
      <c r="I190" s="35">
        <f>F190-INDEX($F$5:$F$323,MATCH(D190,$D$5:$D$323,0))</f>
        <v>0.03813657407407408</v>
      </c>
    </row>
  </sheetData>
  <sheetProtection/>
  <autoFilter ref="A4:I190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7" t="str">
        <f>Individuale!A1</f>
        <v>Corri Castelnuovo</v>
      </c>
      <c r="B1" s="58"/>
      <c r="C1" s="59"/>
    </row>
    <row r="2" spans="1:3" ht="24" customHeight="1">
      <c r="A2" s="60" t="str">
        <f>Individuale!B3</f>
        <v>Castelnuovo di Porto (RM) Italia</v>
      </c>
      <c r="B2" s="61"/>
      <c r="C2" s="62"/>
    </row>
    <row r="3" spans="1:3" ht="24" customHeight="1">
      <c r="A3" s="24"/>
      <c r="B3" s="25" t="s">
        <v>11</v>
      </c>
      <c r="C3" s="26">
        <f>SUM(C5:C442)</f>
        <v>186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2" t="s">
        <v>219</v>
      </c>
      <c r="C5" s="44">
        <v>20</v>
      </c>
    </row>
    <row r="6" spans="1:3" ht="18" customHeight="1">
      <c r="A6" s="11">
        <v>2</v>
      </c>
      <c r="B6" s="12" t="s">
        <v>210</v>
      </c>
      <c r="C6" s="45">
        <v>13</v>
      </c>
    </row>
    <row r="7" spans="1:3" ht="18" customHeight="1">
      <c r="A7" s="11">
        <v>3</v>
      </c>
      <c r="B7" s="12" t="s">
        <v>267</v>
      </c>
      <c r="C7" s="45">
        <v>13</v>
      </c>
    </row>
    <row r="8" spans="1:3" ht="18" customHeight="1">
      <c r="A8" s="11">
        <v>4</v>
      </c>
      <c r="B8" s="12" t="s">
        <v>116</v>
      </c>
      <c r="C8" s="45">
        <v>13</v>
      </c>
    </row>
    <row r="9" spans="1:3" ht="18" customHeight="1">
      <c r="A9" s="11">
        <v>5</v>
      </c>
      <c r="B9" s="12" t="s">
        <v>316</v>
      </c>
      <c r="C9" s="45">
        <v>10</v>
      </c>
    </row>
    <row r="10" spans="1:3" ht="18" customHeight="1">
      <c r="A10" s="11">
        <v>6</v>
      </c>
      <c r="B10" s="12" t="s">
        <v>262</v>
      </c>
      <c r="C10" s="45">
        <v>10</v>
      </c>
    </row>
    <row r="11" spans="1:3" ht="18" customHeight="1">
      <c r="A11" s="40">
        <v>7</v>
      </c>
      <c r="B11" s="41" t="s">
        <v>207</v>
      </c>
      <c r="C11" s="47">
        <v>7</v>
      </c>
    </row>
    <row r="12" spans="1:3" ht="18" customHeight="1">
      <c r="A12" s="11">
        <v>8</v>
      </c>
      <c r="B12" s="12" t="s">
        <v>111</v>
      </c>
      <c r="C12" s="45">
        <v>7</v>
      </c>
    </row>
    <row r="13" spans="1:3" ht="18" customHeight="1">
      <c r="A13" s="11">
        <v>9</v>
      </c>
      <c r="B13" s="12" t="s">
        <v>246</v>
      </c>
      <c r="C13" s="45">
        <v>7</v>
      </c>
    </row>
    <row r="14" spans="1:3" ht="18" customHeight="1">
      <c r="A14" s="11">
        <v>10</v>
      </c>
      <c r="B14" s="12" t="s">
        <v>329</v>
      </c>
      <c r="C14" s="45">
        <v>6</v>
      </c>
    </row>
    <row r="15" spans="1:3" ht="18" customHeight="1">
      <c r="A15" s="11">
        <v>11</v>
      </c>
      <c r="B15" s="12" t="s">
        <v>384</v>
      </c>
      <c r="C15" s="45">
        <v>4</v>
      </c>
    </row>
    <row r="16" spans="1:3" ht="18" customHeight="1">
      <c r="A16" s="11">
        <v>12</v>
      </c>
      <c r="B16" s="12" t="s">
        <v>237</v>
      </c>
      <c r="C16" s="45">
        <v>4</v>
      </c>
    </row>
    <row r="17" spans="1:3" ht="18" customHeight="1">
      <c r="A17" s="11">
        <v>13</v>
      </c>
      <c r="B17" s="12" t="s">
        <v>217</v>
      </c>
      <c r="C17" s="45">
        <v>4</v>
      </c>
    </row>
    <row r="18" spans="1:3" ht="18" customHeight="1">
      <c r="A18" s="11">
        <v>14</v>
      </c>
      <c r="B18" s="12" t="s">
        <v>118</v>
      </c>
      <c r="C18" s="45">
        <v>4</v>
      </c>
    </row>
    <row r="19" spans="1:3" ht="18" customHeight="1">
      <c r="A19" s="11">
        <v>15</v>
      </c>
      <c r="B19" s="12" t="s">
        <v>115</v>
      </c>
      <c r="C19" s="45">
        <v>4</v>
      </c>
    </row>
    <row r="20" spans="1:3" ht="18" customHeight="1">
      <c r="A20" s="11">
        <v>16</v>
      </c>
      <c r="B20" s="12" t="s">
        <v>222</v>
      </c>
      <c r="C20" s="45">
        <v>4</v>
      </c>
    </row>
    <row r="21" spans="1:3" ht="18" customHeight="1">
      <c r="A21" s="11">
        <v>17</v>
      </c>
      <c r="B21" s="12" t="s">
        <v>270</v>
      </c>
      <c r="C21" s="45">
        <v>3</v>
      </c>
    </row>
    <row r="22" spans="1:3" ht="18" customHeight="1">
      <c r="A22" s="11">
        <v>18</v>
      </c>
      <c r="B22" s="12" t="s">
        <v>305</v>
      </c>
      <c r="C22" s="45">
        <v>3</v>
      </c>
    </row>
    <row r="23" spans="1:3" ht="18" customHeight="1">
      <c r="A23" s="11">
        <v>19</v>
      </c>
      <c r="B23" s="12" t="s">
        <v>208</v>
      </c>
      <c r="C23" s="45">
        <v>2</v>
      </c>
    </row>
    <row r="24" spans="1:3" ht="18" customHeight="1">
      <c r="A24" s="11">
        <v>20</v>
      </c>
      <c r="B24" s="12" t="s">
        <v>313</v>
      </c>
      <c r="C24" s="45">
        <v>2</v>
      </c>
    </row>
    <row r="25" spans="1:3" ht="18" customHeight="1">
      <c r="A25" s="11">
        <v>21</v>
      </c>
      <c r="B25" s="12" t="s">
        <v>114</v>
      </c>
      <c r="C25" s="45">
        <v>2</v>
      </c>
    </row>
    <row r="26" spans="1:3" ht="18" customHeight="1">
      <c r="A26" s="11">
        <v>22</v>
      </c>
      <c r="B26" s="12" t="s">
        <v>215</v>
      </c>
      <c r="C26" s="45">
        <v>2</v>
      </c>
    </row>
    <row r="27" spans="1:3" ht="18" customHeight="1">
      <c r="A27" s="11">
        <v>23</v>
      </c>
      <c r="B27" s="12" t="s">
        <v>408</v>
      </c>
      <c r="C27" s="45">
        <v>2</v>
      </c>
    </row>
    <row r="28" spans="1:3" ht="18" customHeight="1">
      <c r="A28" s="11">
        <v>24</v>
      </c>
      <c r="B28" s="12" t="s">
        <v>119</v>
      </c>
      <c r="C28" s="45">
        <v>2</v>
      </c>
    </row>
    <row r="29" spans="1:3" ht="18" customHeight="1">
      <c r="A29" s="11">
        <v>25</v>
      </c>
      <c r="B29" s="12" t="s">
        <v>113</v>
      </c>
      <c r="C29" s="45">
        <v>2</v>
      </c>
    </row>
    <row r="30" spans="1:3" ht="18" customHeight="1">
      <c r="A30" s="11">
        <v>26</v>
      </c>
      <c r="B30" s="12" t="s">
        <v>238</v>
      </c>
      <c r="C30" s="45">
        <v>2</v>
      </c>
    </row>
    <row r="31" spans="1:3" ht="18" customHeight="1">
      <c r="A31" s="11">
        <v>27</v>
      </c>
      <c r="B31" s="12" t="s">
        <v>112</v>
      </c>
      <c r="C31" s="45">
        <v>2</v>
      </c>
    </row>
    <row r="32" spans="1:3" ht="18" customHeight="1">
      <c r="A32" s="11">
        <v>28</v>
      </c>
      <c r="B32" s="12" t="s">
        <v>248</v>
      </c>
      <c r="C32" s="45">
        <v>2</v>
      </c>
    </row>
    <row r="33" spans="1:3" ht="18" customHeight="1">
      <c r="A33" s="11">
        <v>29</v>
      </c>
      <c r="B33" s="12" t="s">
        <v>436</v>
      </c>
      <c r="C33" s="45">
        <v>1</v>
      </c>
    </row>
    <row r="34" spans="1:3" ht="18" customHeight="1">
      <c r="A34" s="11">
        <v>30</v>
      </c>
      <c r="B34" s="12" t="s">
        <v>281</v>
      </c>
      <c r="C34" s="45">
        <v>1</v>
      </c>
    </row>
    <row r="35" spans="1:3" ht="18" customHeight="1">
      <c r="A35" s="11">
        <v>31</v>
      </c>
      <c r="B35" s="12" t="s">
        <v>348</v>
      </c>
      <c r="C35" s="45">
        <v>1</v>
      </c>
    </row>
    <row r="36" spans="1:3" ht="18" customHeight="1">
      <c r="A36" s="11">
        <v>32</v>
      </c>
      <c r="B36" s="12" t="s">
        <v>333</v>
      </c>
      <c r="C36" s="45">
        <v>1</v>
      </c>
    </row>
    <row r="37" spans="1:3" ht="18" customHeight="1">
      <c r="A37" s="11">
        <v>33</v>
      </c>
      <c r="B37" s="12" t="s">
        <v>451</v>
      </c>
      <c r="C37" s="45">
        <v>1</v>
      </c>
    </row>
    <row r="38" spans="1:3" ht="18" customHeight="1">
      <c r="A38" s="11">
        <v>34</v>
      </c>
      <c r="B38" s="12" t="s">
        <v>220</v>
      </c>
      <c r="C38" s="45">
        <v>1</v>
      </c>
    </row>
    <row r="39" spans="1:3" ht="18" customHeight="1">
      <c r="A39" s="11">
        <v>35</v>
      </c>
      <c r="B39" s="12" t="s">
        <v>218</v>
      </c>
      <c r="C39" s="45">
        <v>1</v>
      </c>
    </row>
    <row r="40" spans="1:3" ht="18" customHeight="1">
      <c r="A40" s="11">
        <v>36</v>
      </c>
      <c r="B40" s="12" t="s">
        <v>231</v>
      </c>
      <c r="C40" s="45">
        <v>1</v>
      </c>
    </row>
    <row r="41" spans="1:3" ht="18" customHeight="1">
      <c r="A41" s="11">
        <v>37</v>
      </c>
      <c r="B41" s="12" t="s">
        <v>221</v>
      </c>
      <c r="C41" s="45">
        <v>1</v>
      </c>
    </row>
    <row r="42" spans="1:3" ht="18" customHeight="1">
      <c r="A42" s="11">
        <v>38</v>
      </c>
      <c r="B42" s="12" t="s">
        <v>213</v>
      </c>
      <c r="C42" s="45">
        <v>1</v>
      </c>
    </row>
    <row r="43" spans="1:3" ht="18" customHeight="1">
      <c r="A43" s="11">
        <v>39</v>
      </c>
      <c r="B43" s="12" t="s">
        <v>216</v>
      </c>
      <c r="C43" s="45">
        <v>1</v>
      </c>
    </row>
    <row r="44" spans="1:3" ht="18" customHeight="1">
      <c r="A44" s="11">
        <v>40</v>
      </c>
      <c r="B44" s="12" t="s">
        <v>212</v>
      </c>
      <c r="C44" s="45">
        <v>1</v>
      </c>
    </row>
    <row r="45" spans="1:3" ht="18" customHeight="1">
      <c r="A45" s="11">
        <v>41</v>
      </c>
      <c r="B45" s="12" t="s">
        <v>241</v>
      </c>
      <c r="C45" s="45">
        <v>1</v>
      </c>
    </row>
    <row r="46" spans="1:3" ht="18" customHeight="1">
      <c r="A46" s="11">
        <v>42</v>
      </c>
      <c r="B46" s="12" t="s">
        <v>242</v>
      </c>
      <c r="C46" s="45">
        <v>1</v>
      </c>
    </row>
    <row r="47" spans="1:3" ht="18" customHeight="1">
      <c r="A47" s="11">
        <v>43</v>
      </c>
      <c r="B47" s="12" t="s">
        <v>404</v>
      </c>
      <c r="C47" s="45">
        <v>1</v>
      </c>
    </row>
    <row r="48" spans="1:3" ht="18" customHeight="1">
      <c r="A48" s="11">
        <v>44</v>
      </c>
      <c r="B48" s="12" t="s">
        <v>252</v>
      </c>
      <c r="C48" s="45">
        <v>1</v>
      </c>
    </row>
    <row r="49" spans="1:3" ht="18" customHeight="1">
      <c r="A49" s="11">
        <v>45</v>
      </c>
      <c r="B49" s="12" t="s">
        <v>342</v>
      </c>
      <c r="C49" s="45">
        <v>1</v>
      </c>
    </row>
    <row r="50" spans="1:3" ht="18" customHeight="1">
      <c r="A50" s="11">
        <v>46</v>
      </c>
      <c r="B50" s="12" t="s">
        <v>292</v>
      </c>
      <c r="C50" s="45">
        <v>1</v>
      </c>
    </row>
    <row r="51" spans="1:3" ht="18" customHeight="1">
      <c r="A51" s="11">
        <v>47</v>
      </c>
      <c r="B51" s="12" t="s">
        <v>374</v>
      </c>
      <c r="C51" s="45">
        <v>1</v>
      </c>
    </row>
    <row r="52" spans="1:3" ht="18" customHeight="1">
      <c r="A52" s="11">
        <v>48</v>
      </c>
      <c r="B52" s="12" t="s">
        <v>117</v>
      </c>
      <c r="C52" s="45">
        <v>1</v>
      </c>
    </row>
    <row r="53" spans="1:3" ht="18" customHeight="1">
      <c r="A53" s="11">
        <v>49</v>
      </c>
      <c r="B53" s="12" t="s">
        <v>211</v>
      </c>
      <c r="C53" s="45">
        <v>1</v>
      </c>
    </row>
    <row r="54" spans="1:3" ht="18" customHeight="1">
      <c r="A54" s="11">
        <v>50</v>
      </c>
      <c r="B54" s="12" t="s">
        <v>214</v>
      </c>
      <c r="C54" s="45">
        <v>1</v>
      </c>
    </row>
    <row r="55" spans="1:3" ht="18" customHeight="1">
      <c r="A55" s="11">
        <v>51</v>
      </c>
      <c r="B55" s="12" t="s">
        <v>209</v>
      </c>
      <c r="C55" s="45">
        <v>1</v>
      </c>
    </row>
    <row r="56" spans="1:3" ht="18" customHeight="1">
      <c r="A56" s="11">
        <v>52</v>
      </c>
      <c r="B56" s="12" t="s">
        <v>430</v>
      </c>
      <c r="C56" s="45">
        <v>1</v>
      </c>
    </row>
    <row r="57" spans="1:3" ht="18" customHeight="1">
      <c r="A57" s="11">
        <v>53</v>
      </c>
      <c r="B57" s="12" t="s">
        <v>240</v>
      </c>
      <c r="C57" s="45">
        <v>1</v>
      </c>
    </row>
    <row r="58" spans="1:3" ht="18" customHeight="1">
      <c r="A58" s="11">
        <v>54</v>
      </c>
      <c r="B58" s="12" t="s">
        <v>245</v>
      </c>
      <c r="C58" s="45">
        <v>1</v>
      </c>
    </row>
    <row r="59" spans="1:3" ht="18" customHeight="1">
      <c r="A59" s="11">
        <v>55</v>
      </c>
      <c r="B59" s="12" t="s">
        <v>244</v>
      </c>
      <c r="C59" s="45">
        <v>1</v>
      </c>
    </row>
    <row r="60" spans="1:3" ht="18" customHeight="1">
      <c r="A60" s="11">
        <v>56</v>
      </c>
      <c r="B60" s="12" t="s">
        <v>284</v>
      </c>
      <c r="C60" s="45">
        <v>1</v>
      </c>
    </row>
    <row r="61" spans="1:3" ht="18" customHeight="1">
      <c r="A61" s="11">
        <v>57</v>
      </c>
      <c r="B61" s="12" t="s">
        <v>290</v>
      </c>
      <c r="C61" s="45">
        <v>1</v>
      </c>
    </row>
    <row r="62" spans="1:3" ht="18" customHeight="1">
      <c r="A62" s="13">
        <v>58</v>
      </c>
      <c r="B62" s="43" t="s">
        <v>422</v>
      </c>
      <c r="C62" s="46">
        <v>1</v>
      </c>
    </row>
  </sheetData>
  <sheetProtection/>
  <autoFilter ref="A4:C4">
    <sortState ref="A5:C62">
      <sortCondition descending="1" sortBy="value" ref="C5:C62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2017-10-16T15:31:53Z</dcterms:modified>
  <cp:category/>
  <cp:version/>
  <cp:contentType/>
  <cp:contentStatus/>
</cp:coreProperties>
</file>