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'Individuale'!$A$3:$I$58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<sst xmlns="http://schemas.openxmlformats.org/spreadsheetml/2006/main" count="201" uniqueCount="105">
  <si>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</si>
  <si>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</si>
  <si>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</si>
  <si>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</si>
  <si>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</si>
  <si>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</si>
  <si>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</si>
  <si>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</si>
  <si>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</si>
  <si>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</si>
  <si>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</si>
  <si>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ROBERTO  SACCHI</t>
  </si>
  <si>
    <t>C</t>
  </si>
  <si>
    <t>PODISTICA CLT TERNI</t>
  </si>
  <si>
    <t>GIAMPIERO  BRAVETTI</t>
  </si>
  <si>
    <t>D</t>
  </si>
  <si>
    <t>CESARE  PORCU</t>
  </si>
  <si>
    <t>G.P. ATLETICA FALERIA</t>
  </si>
  <si>
    <t>SIMONE VINCENZONI</t>
  </si>
  <si>
    <t>B</t>
  </si>
  <si>
    <t>A.S. RUNNERS SANGEMINI</t>
  </si>
  <si>
    <t>MARCO  CAVALLUCCI</t>
  </si>
  <si>
    <t>CLAUDIO  MATTIOLI</t>
  </si>
  <si>
    <t>E</t>
  </si>
  <si>
    <t>FRANCESCO  GUIDOBALDI</t>
  </si>
  <si>
    <t>STEFANO  MESCA</t>
  </si>
  <si>
    <t>PETER PAN BEVAGNA</t>
  </si>
  <si>
    <t>ANDREA  APOSTOLI</t>
  </si>
  <si>
    <t>A</t>
  </si>
  <si>
    <t>ALESSIO  CORNELIO</t>
  </si>
  <si>
    <t>STEFANO  TRUCCHIA</t>
  </si>
  <si>
    <t>ANDREA  FANELLO</t>
  </si>
  <si>
    <t>RICCARDO  MINASI</t>
  </si>
  <si>
    <t>VINCENZO DE LUCA RAPONE</t>
  </si>
  <si>
    <t>ANDREA  CARIMATI</t>
  </si>
  <si>
    <t>MARATHON CLUB SEVESO</t>
  </si>
  <si>
    <t>SERGIO  LITI</t>
  </si>
  <si>
    <t>SANDRO  BARTOLLINI</t>
  </si>
  <si>
    <t>ALESSANDRO  NEGRONI</t>
  </si>
  <si>
    <t>UISP VERZARI - ATL. CVA TREVI</t>
  </si>
  <si>
    <t>MARINO BESTIACO</t>
  </si>
  <si>
    <t>F</t>
  </si>
  <si>
    <t>G.S.A. ATLETICA INSIEME</t>
  </si>
  <si>
    <t>MICHELA  ANTONINI</t>
  </si>
  <si>
    <t>M</t>
  </si>
  <si>
    <t>ADRIANO  BRANDONI</t>
  </si>
  <si>
    <t>ATLETICA FIANO ROMANO</t>
  </si>
  <si>
    <t>PAOLO  PICA</t>
  </si>
  <si>
    <t>COLLI ANIENE RM</t>
  </si>
  <si>
    <t>IVANA  BIZZARRI</t>
  </si>
  <si>
    <t>N</t>
  </si>
  <si>
    <t>ATL. MYRICAE  TERNI</t>
  </si>
  <si>
    <t>PIERA  SCARSELLA</t>
  </si>
  <si>
    <t>R</t>
  </si>
  <si>
    <t>G.S. CAT SPORT ROMA</t>
  </si>
  <si>
    <t>VITTORIO  DONELASCI</t>
  </si>
  <si>
    <t>I</t>
  </si>
  <si>
    <t>STUDENTESCA CASSA di RISPARMIO di RIETI</t>
  </si>
  <si>
    <t>FABIO  PANZANO</t>
  </si>
  <si>
    <t>A.S.D. ALBATROS  ROMA</t>
  </si>
  <si>
    <t>PIETRO  SORGI</t>
  </si>
  <si>
    <t>RUNNERS RIETI</t>
  </si>
  <si>
    <t>ELISABETTA  ZERINI</t>
  </si>
  <si>
    <t>CARLA  NERI</t>
  </si>
  <si>
    <t>FILIBERTO PARIS</t>
  </si>
  <si>
    <t>OTTORINO  GASPARRINI</t>
  </si>
  <si>
    <t>ANNAMARIA  DI FELICE</t>
  </si>
  <si>
    <t>Q</t>
  </si>
  <si>
    <t>THI KIM THU  ZERVOS</t>
  </si>
  <si>
    <t>O</t>
  </si>
  <si>
    <t>BRUNO  MOZZETTI</t>
  </si>
  <si>
    <t>CAROLINA  AGABITI</t>
  </si>
  <si>
    <t>P</t>
  </si>
  <si>
    <t>MARIO  GIULIANI</t>
  </si>
  <si>
    <t>A.S.D. FFM</t>
  </si>
  <si>
    <t>FABRIZIO  SINIBALDI</t>
  </si>
  <si>
    <t>TONINO  PELLINO</t>
  </si>
  <si>
    <t>G</t>
  </si>
  <si>
    <t>MARCELLA  PETRELLI</t>
  </si>
  <si>
    <t>A.S.D. PODISTICA OSTIA</t>
  </si>
  <si>
    <t>RAFFAELE  TROISI</t>
  </si>
  <si>
    <t>DOMENICO  MANCINI</t>
  </si>
  <si>
    <t>A.S.D. ASTERIX  MORLUPO</t>
  </si>
  <si>
    <t>MICHELE  CONSAMARO</t>
  </si>
  <si>
    <t>H</t>
  </si>
  <si>
    <t>LETIZIA  PALINI</t>
  </si>
  <si>
    <t>PASQUALINO  SCANZANI</t>
  </si>
  <si>
    <t>GIANLUIGI  ANTONINI</t>
  </si>
  <si>
    <t>MAURIZIO  FILESI</t>
  </si>
  <si>
    <t>TERESA  SERAFINO</t>
  </si>
  <si>
    <t>FEDERICO VEROLI</t>
  </si>
  <si>
    <t>GRAZIA  VECCHI</t>
  </si>
  <si>
    <t>GLORIA  MANARDI</t>
  </si>
  <si>
    <t>MARIA TERESA  QUOTIDIANO</t>
  </si>
  <si>
    <t>A.S.D. ENEA</t>
  </si>
  <si>
    <t>ADRIANA  BACCI</t>
  </si>
  <si>
    <t>T</t>
  </si>
  <si>
    <t>ROBERTO  GIANNINI</t>
  </si>
  <si>
    <t>ROMA ROAD RUNNERS CLUB</t>
  </si>
  <si>
    <t>RENZO SCONOCCHIA</t>
  </si>
  <si>
    <t>ROBERTO  DALMAZI</t>
  </si>
  <si>
    <t>A.S.D. BOVILLE  PODISTICA</t>
  </si>
  <si>
    <t xml:space="preserve">G.P. ATLETICA FALERIA </t>
  </si>
  <si>
    <t xml:space="preserve"> Bevagna (RI) Italia - Domenica 24/05/2009</t>
  </si>
  <si>
    <t>Giro Medievale di Bevagna 1ª edizione 12ª prova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</si>
</sst>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21" fontId="0" fillId="0" borderId="7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" fillId="3" borderId="17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pane ySplit="3" topLeftCell="BM4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9" t="s">
        <v>104</v>
      </c>
      <c r="B1" s="50"/>
      <c r="C1" s="50"/>
      <c r="D1" s="50"/>
      <c r="E1" s="50"/>
      <c r="F1" s="50"/>
      <c r="G1" s="51"/>
      <c r="H1" s="51"/>
      <c r="I1" s="51"/>
    </row>
    <row r="2" spans="1:9" ht="24.75" customHeight="1" thickBot="1">
      <c r="A2" s="52" t="s">
        <v>103</v>
      </c>
      <c r="B2" s="53"/>
      <c r="C2" s="53"/>
      <c r="D2" s="53"/>
      <c r="E2" s="53"/>
      <c r="F2" s="53"/>
      <c r="G2" s="54"/>
      <c r="H2" s="6" t="s">
        <v>0</v>
      </c>
      <c r="I2" s="7">
        <v>8</v>
      </c>
    </row>
    <row r="3" spans="1:9" ht="37.5" customHeight="1" thickBot="1">
      <c r="A3" s="15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16">
        <v>1</v>
      </c>
      <c r="B4" s="46" t="s">
        <v>11</v>
      </c>
      <c r="C4" s="43"/>
      <c r="D4" s="35" t="s">
        <v>12</v>
      </c>
      <c r="E4" s="34" t="s">
        <v>13</v>
      </c>
      <c r="F4" s="36">
        <v>0.018472222222222223</v>
      </c>
      <c r="G4" s="17" t="str">
        <f aca="true" t="shared" si="0" ref="G4:G58">TEXT(INT((HOUR(F4)*3600+MINUTE(F4)*60+SECOND(F4))/$I$2/60),"0")&amp;"."&amp;TEXT(MOD((HOUR(F4)*3600+MINUTE(F4)*60+SECOND(F4))/$I$2,60),"00")&amp;"/km"</f>
        <v>3.20/km</v>
      </c>
      <c r="H4" s="18">
        <f aca="true" t="shared" si="1" ref="H4:H31">F4-$F$4</f>
        <v>0</v>
      </c>
      <c r="I4" s="18">
        <f aca="true" t="shared" si="2" ref="I4:I35">F4-INDEX($F$4:$F$58,MATCH(D4,$D$4:$D$58,0))</f>
        <v>0</v>
      </c>
    </row>
    <row r="5" spans="1:9" s="1" customFormat="1" ht="15" customHeight="1">
      <c r="A5" s="19">
        <v>2</v>
      </c>
      <c r="B5" s="47" t="s">
        <v>14</v>
      </c>
      <c r="C5" s="44"/>
      <c r="D5" s="38" t="s">
        <v>15</v>
      </c>
      <c r="E5" s="37" t="s">
        <v>39</v>
      </c>
      <c r="F5" s="39">
        <v>0.01866898148148148</v>
      </c>
      <c r="G5" s="20" t="str">
        <f t="shared" si="0"/>
        <v>3.22/km</v>
      </c>
      <c r="H5" s="21">
        <f t="shared" si="1"/>
        <v>0.00019675925925925764</v>
      </c>
      <c r="I5" s="21">
        <f t="shared" si="2"/>
        <v>0</v>
      </c>
    </row>
    <row r="6" spans="1:9" s="1" customFormat="1" ht="15" customHeight="1">
      <c r="A6" s="19">
        <v>3</v>
      </c>
      <c r="B6" s="47" t="s">
        <v>16</v>
      </c>
      <c r="C6" s="44"/>
      <c r="D6" s="38" t="s">
        <v>12</v>
      </c>
      <c r="E6" s="37" t="s">
        <v>17</v>
      </c>
      <c r="F6" s="39">
        <v>0.01898148148148148</v>
      </c>
      <c r="G6" s="20" t="str">
        <f t="shared" si="0"/>
        <v>3.25/km</v>
      </c>
      <c r="H6" s="21">
        <f t="shared" si="1"/>
        <v>0.0005092592592592579</v>
      </c>
      <c r="I6" s="21">
        <f t="shared" si="2"/>
        <v>0.0005092592592592579</v>
      </c>
    </row>
    <row r="7" spans="1:9" s="1" customFormat="1" ht="15" customHeight="1">
      <c r="A7" s="19">
        <v>4</v>
      </c>
      <c r="B7" s="47" t="s">
        <v>18</v>
      </c>
      <c r="C7" s="44"/>
      <c r="D7" s="38" t="s">
        <v>19</v>
      </c>
      <c r="E7" s="37" t="s">
        <v>20</v>
      </c>
      <c r="F7" s="39">
        <v>0.01909722222222222</v>
      </c>
      <c r="G7" s="20" t="str">
        <f t="shared" si="0"/>
        <v>3.26/km</v>
      </c>
      <c r="H7" s="21">
        <f t="shared" si="1"/>
        <v>0.0006249999999999971</v>
      </c>
      <c r="I7" s="21">
        <f t="shared" si="2"/>
        <v>0</v>
      </c>
    </row>
    <row r="8" spans="1:9" s="1" customFormat="1" ht="15" customHeight="1">
      <c r="A8" s="19">
        <v>5</v>
      </c>
      <c r="B8" s="47" t="s">
        <v>21</v>
      </c>
      <c r="C8" s="44"/>
      <c r="D8" s="38" t="s">
        <v>12</v>
      </c>
      <c r="E8" s="37" t="s">
        <v>20</v>
      </c>
      <c r="F8" s="39">
        <v>0.019108796296296294</v>
      </c>
      <c r="G8" s="20" t="str">
        <f t="shared" si="0"/>
        <v>3.26/km</v>
      </c>
      <c r="H8" s="21">
        <f t="shared" si="1"/>
        <v>0.0006365740740740707</v>
      </c>
      <c r="I8" s="21">
        <f t="shared" si="2"/>
        <v>0.0006365740740740707</v>
      </c>
    </row>
    <row r="9" spans="1:9" s="1" customFormat="1" ht="15" customHeight="1">
      <c r="A9" s="19">
        <v>6</v>
      </c>
      <c r="B9" s="47" t="s">
        <v>22</v>
      </c>
      <c r="C9" s="44"/>
      <c r="D9" s="38" t="s">
        <v>23</v>
      </c>
      <c r="E9" s="37" t="s">
        <v>39</v>
      </c>
      <c r="F9" s="39">
        <v>0.01965277777777778</v>
      </c>
      <c r="G9" s="20" t="str">
        <f t="shared" si="0"/>
        <v>3.32/km</v>
      </c>
      <c r="H9" s="21">
        <f t="shared" si="1"/>
        <v>0.0011805555555555562</v>
      </c>
      <c r="I9" s="21">
        <f t="shared" si="2"/>
        <v>0</v>
      </c>
    </row>
    <row r="10" spans="1:9" s="1" customFormat="1" ht="15" customHeight="1">
      <c r="A10" s="19">
        <v>7</v>
      </c>
      <c r="B10" s="47" t="s">
        <v>24</v>
      </c>
      <c r="C10" s="44"/>
      <c r="D10" s="38" t="s">
        <v>23</v>
      </c>
      <c r="E10" s="37" t="s">
        <v>20</v>
      </c>
      <c r="F10" s="39">
        <v>0.01972222222222222</v>
      </c>
      <c r="G10" s="20" t="str">
        <f t="shared" si="0"/>
        <v>3.33/km</v>
      </c>
      <c r="H10" s="21">
        <f t="shared" si="1"/>
        <v>0.0012499999999999976</v>
      </c>
      <c r="I10" s="21">
        <f t="shared" si="2"/>
        <v>6.944444444444142E-05</v>
      </c>
    </row>
    <row r="11" spans="1:9" s="1" customFormat="1" ht="15" customHeight="1">
      <c r="A11" s="19">
        <v>8</v>
      </c>
      <c r="B11" s="47" t="s">
        <v>25</v>
      </c>
      <c r="C11" s="44"/>
      <c r="D11" s="38" t="s">
        <v>19</v>
      </c>
      <c r="E11" s="37" t="s">
        <v>26</v>
      </c>
      <c r="F11" s="39">
        <v>0.020023148148148148</v>
      </c>
      <c r="G11" s="20" t="str">
        <f t="shared" si="0"/>
        <v>3.36/km</v>
      </c>
      <c r="H11" s="21">
        <f t="shared" si="1"/>
        <v>0.0015509259259259243</v>
      </c>
      <c r="I11" s="21">
        <f t="shared" si="2"/>
        <v>0.0009259259259259273</v>
      </c>
    </row>
    <row r="12" spans="1:9" s="1" customFormat="1" ht="15" customHeight="1">
      <c r="A12" s="19">
        <v>9</v>
      </c>
      <c r="B12" s="47" t="s">
        <v>27</v>
      </c>
      <c r="C12" s="44"/>
      <c r="D12" s="38" t="s">
        <v>28</v>
      </c>
      <c r="E12" s="37" t="s">
        <v>39</v>
      </c>
      <c r="F12" s="39">
        <v>0.020844907407407406</v>
      </c>
      <c r="G12" s="20" t="str">
        <f t="shared" si="0"/>
        <v>3.45/km</v>
      </c>
      <c r="H12" s="21">
        <f t="shared" si="1"/>
        <v>0.0023726851851851825</v>
      </c>
      <c r="I12" s="21">
        <f t="shared" si="2"/>
        <v>0</v>
      </c>
    </row>
    <row r="13" spans="1:9" s="1" customFormat="1" ht="15" customHeight="1">
      <c r="A13" s="19">
        <v>10</v>
      </c>
      <c r="B13" s="47" t="s">
        <v>29</v>
      </c>
      <c r="C13" s="44"/>
      <c r="D13" s="38" t="s">
        <v>28</v>
      </c>
      <c r="E13" s="37" t="s">
        <v>39</v>
      </c>
      <c r="F13" s="39">
        <v>0.02101851851851852</v>
      </c>
      <c r="G13" s="20" t="str">
        <f t="shared" si="0"/>
        <v>3.47/km</v>
      </c>
      <c r="H13" s="21">
        <f t="shared" si="1"/>
        <v>0.0025462962962962965</v>
      </c>
      <c r="I13" s="21">
        <f t="shared" si="2"/>
        <v>0.00017361111111111396</v>
      </c>
    </row>
    <row r="14" spans="1:9" s="1" customFormat="1" ht="15" customHeight="1">
      <c r="A14" s="19">
        <v>11</v>
      </c>
      <c r="B14" s="47" t="s">
        <v>30</v>
      </c>
      <c r="C14" s="44"/>
      <c r="D14" s="38" t="s">
        <v>23</v>
      </c>
      <c r="E14" s="37" t="s">
        <v>101</v>
      </c>
      <c r="F14" s="39">
        <v>0.021203703703703707</v>
      </c>
      <c r="G14" s="20" t="str">
        <f t="shared" si="0"/>
        <v>3.49/km</v>
      </c>
      <c r="H14" s="21">
        <f t="shared" si="1"/>
        <v>0.002731481481481484</v>
      </c>
      <c r="I14" s="21">
        <f t="shared" si="2"/>
        <v>0.0015509259259259278</v>
      </c>
    </row>
    <row r="15" spans="1:9" s="1" customFormat="1" ht="15" customHeight="1">
      <c r="A15" s="19">
        <v>12</v>
      </c>
      <c r="B15" s="47" t="s">
        <v>31</v>
      </c>
      <c r="C15" s="44"/>
      <c r="D15" s="38" t="s">
        <v>28</v>
      </c>
      <c r="E15" s="37" t="s">
        <v>20</v>
      </c>
      <c r="F15" s="39">
        <v>0.0212962962962963</v>
      </c>
      <c r="G15" s="20" t="str">
        <f t="shared" si="0"/>
        <v>3.50/km</v>
      </c>
      <c r="H15" s="21">
        <f t="shared" si="1"/>
        <v>0.002824074074074076</v>
      </c>
      <c r="I15" s="21">
        <f t="shared" si="2"/>
        <v>0.00045138888888889353</v>
      </c>
    </row>
    <row r="16" spans="1:9" s="1" customFormat="1" ht="15" customHeight="1">
      <c r="A16" s="19">
        <v>13</v>
      </c>
      <c r="B16" s="47" t="s">
        <v>32</v>
      </c>
      <c r="C16" s="44"/>
      <c r="D16" s="38" t="s">
        <v>23</v>
      </c>
      <c r="E16" s="37" t="s">
        <v>94</v>
      </c>
      <c r="F16" s="39">
        <v>0.021388888888888888</v>
      </c>
      <c r="G16" s="20" t="str">
        <f t="shared" si="0"/>
        <v>3.51/km</v>
      </c>
      <c r="H16" s="21">
        <f t="shared" si="1"/>
        <v>0.0029166666666666646</v>
      </c>
      <c r="I16" s="21">
        <f t="shared" si="2"/>
        <v>0.0017361111111111084</v>
      </c>
    </row>
    <row r="17" spans="1:9" s="1" customFormat="1" ht="15" customHeight="1">
      <c r="A17" s="19">
        <v>14</v>
      </c>
      <c r="B17" s="47" t="s">
        <v>33</v>
      </c>
      <c r="C17" s="44"/>
      <c r="D17" s="38" t="s">
        <v>15</v>
      </c>
      <c r="E17" s="37" t="s">
        <v>94</v>
      </c>
      <c r="F17" s="39">
        <v>0.021412037037037035</v>
      </c>
      <c r="G17" s="20" t="str">
        <f t="shared" si="0"/>
        <v>3.51/km</v>
      </c>
      <c r="H17" s="21">
        <f t="shared" si="1"/>
        <v>0.0029398148148148118</v>
      </c>
      <c r="I17" s="21">
        <f t="shared" si="2"/>
        <v>0.002743055555555554</v>
      </c>
    </row>
    <row r="18" spans="1:9" s="1" customFormat="1" ht="15" customHeight="1">
      <c r="A18" s="19">
        <v>15</v>
      </c>
      <c r="B18" s="47" t="s">
        <v>34</v>
      </c>
      <c r="C18" s="44"/>
      <c r="D18" s="38" t="s">
        <v>19</v>
      </c>
      <c r="E18" s="37" t="s">
        <v>35</v>
      </c>
      <c r="F18" s="39">
        <v>0.021458333333333333</v>
      </c>
      <c r="G18" s="20" t="str">
        <f t="shared" si="0"/>
        <v>3.52/km</v>
      </c>
      <c r="H18" s="21">
        <f t="shared" si="1"/>
        <v>0.0029861111111111095</v>
      </c>
      <c r="I18" s="21">
        <f t="shared" si="2"/>
        <v>0.0023611111111111124</v>
      </c>
    </row>
    <row r="19" spans="1:9" s="1" customFormat="1" ht="15" customHeight="1">
      <c r="A19" s="19">
        <v>16</v>
      </c>
      <c r="B19" s="47" t="s">
        <v>36</v>
      </c>
      <c r="C19" s="44"/>
      <c r="D19" s="38" t="s">
        <v>15</v>
      </c>
      <c r="E19" s="37" t="s">
        <v>20</v>
      </c>
      <c r="F19" s="39">
        <v>0.021689814814814815</v>
      </c>
      <c r="G19" s="20" t="str">
        <f t="shared" si="0"/>
        <v>3.54/km</v>
      </c>
      <c r="H19" s="21">
        <f t="shared" si="1"/>
        <v>0.0032175925925925913</v>
      </c>
      <c r="I19" s="21">
        <f t="shared" si="2"/>
        <v>0.0030208333333333337</v>
      </c>
    </row>
    <row r="20" spans="1:9" s="1" customFormat="1" ht="15" customHeight="1">
      <c r="A20" s="19">
        <v>17</v>
      </c>
      <c r="B20" s="47" t="s">
        <v>37</v>
      </c>
      <c r="C20" s="44"/>
      <c r="D20" s="38" t="s">
        <v>23</v>
      </c>
      <c r="E20" s="37" t="s">
        <v>20</v>
      </c>
      <c r="F20" s="39">
        <v>0.021863425925925925</v>
      </c>
      <c r="G20" s="20" t="str">
        <f t="shared" si="0"/>
        <v>3.56/km</v>
      </c>
      <c r="H20" s="21">
        <f t="shared" si="1"/>
        <v>0.003391203703703702</v>
      </c>
      <c r="I20" s="21">
        <f t="shared" si="2"/>
        <v>0.0022106481481481456</v>
      </c>
    </row>
    <row r="21" spans="1:9" s="1" customFormat="1" ht="15" customHeight="1">
      <c r="A21" s="19">
        <v>18</v>
      </c>
      <c r="B21" s="47" t="s">
        <v>38</v>
      </c>
      <c r="C21" s="44"/>
      <c r="D21" s="38" t="s">
        <v>28</v>
      </c>
      <c r="E21" s="37" t="s">
        <v>39</v>
      </c>
      <c r="F21" s="39">
        <v>0.021944444444444447</v>
      </c>
      <c r="G21" s="20" t="str">
        <f t="shared" si="0"/>
        <v>3.57/km</v>
      </c>
      <c r="H21" s="21">
        <f t="shared" si="1"/>
        <v>0.0034722222222222238</v>
      </c>
      <c r="I21" s="21">
        <f t="shared" si="2"/>
        <v>0.0010995370370370412</v>
      </c>
    </row>
    <row r="22" spans="1:9" s="1" customFormat="1" ht="15" customHeight="1">
      <c r="A22" s="19">
        <v>19</v>
      </c>
      <c r="B22" s="47" t="s">
        <v>40</v>
      </c>
      <c r="C22" s="44"/>
      <c r="D22" s="38" t="s">
        <v>41</v>
      </c>
      <c r="E22" s="37" t="s">
        <v>42</v>
      </c>
      <c r="F22" s="39">
        <v>0.022152777777777775</v>
      </c>
      <c r="G22" s="20" t="str">
        <f t="shared" si="0"/>
        <v>3.59/km</v>
      </c>
      <c r="H22" s="21">
        <f t="shared" si="1"/>
        <v>0.0036805555555555515</v>
      </c>
      <c r="I22" s="21">
        <f t="shared" si="2"/>
        <v>0</v>
      </c>
    </row>
    <row r="23" spans="1:9" s="1" customFormat="1" ht="15" customHeight="1">
      <c r="A23" s="19">
        <v>20</v>
      </c>
      <c r="B23" s="47" t="s">
        <v>43</v>
      </c>
      <c r="C23" s="44"/>
      <c r="D23" s="38" t="s">
        <v>44</v>
      </c>
      <c r="E23" s="37" t="s">
        <v>39</v>
      </c>
      <c r="F23" s="39">
        <v>0.02238425925925926</v>
      </c>
      <c r="G23" s="20" t="str">
        <f t="shared" si="0"/>
        <v>4.02/km</v>
      </c>
      <c r="H23" s="21">
        <f t="shared" si="1"/>
        <v>0.003912037037037037</v>
      </c>
      <c r="I23" s="21">
        <f t="shared" si="2"/>
        <v>0</v>
      </c>
    </row>
    <row r="24" spans="1:9" s="1" customFormat="1" ht="15" customHeight="1">
      <c r="A24" s="19">
        <v>21</v>
      </c>
      <c r="B24" s="47" t="s">
        <v>45</v>
      </c>
      <c r="C24" s="44"/>
      <c r="D24" s="38" t="s">
        <v>15</v>
      </c>
      <c r="E24" s="37" t="s">
        <v>46</v>
      </c>
      <c r="F24" s="39">
        <v>0.02244212962962963</v>
      </c>
      <c r="G24" s="20" t="str">
        <f t="shared" si="0"/>
        <v>4.02/km</v>
      </c>
      <c r="H24" s="21">
        <f t="shared" si="1"/>
        <v>0.003969907407407408</v>
      </c>
      <c r="I24" s="21">
        <f t="shared" si="2"/>
        <v>0.0037731481481481505</v>
      </c>
    </row>
    <row r="25" spans="1:9" s="1" customFormat="1" ht="15" customHeight="1">
      <c r="A25" s="19">
        <v>22</v>
      </c>
      <c r="B25" s="47" t="s">
        <v>47</v>
      </c>
      <c r="C25" s="44"/>
      <c r="D25" s="38" t="s">
        <v>23</v>
      </c>
      <c r="E25" s="37" t="s">
        <v>48</v>
      </c>
      <c r="F25" s="39">
        <v>0.022581018518518518</v>
      </c>
      <c r="G25" s="20" t="str">
        <f t="shared" si="0"/>
        <v>4.04/km</v>
      </c>
      <c r="H25" s="21">
        <f t="shared" si="1"/>
        <v>0.004108796296296294</v>
      </c>
      <c r="I25" s="21">
        <f t="shared" si="2"/>
        <v>0.002928240740740738</v>
      </c>
    </row>
    <row r="26" spans="1:9" s="1" customFormat="1" ht="15" customHeight="1">
      <c r="A26" s="19">
        <v>23</v>
      </c>
      <c r="B26" s="47" t="s">
        <v>49</v>
      </c>
      <c r="C26" s="44"/>
      <c r="D26" s="38" t="s">
        <v>50</v>
      </c>
      <c r="E26" s="37" t="s">
        <v>51</v>
      </c>
      <c r="F26" s="39">
        <v>0.022673611111111113</v>
      </c>
      <c r="G26" s="20" t="str">
        <f t="shared" si="0"/>
        <v>4.05/km</v>
      </c>
      <c r="H26" s="21">
        <f t="shared" si="1"/>
        <v>0.00420138888888889</v>
      </c>
      <c r="I26" s="21">
        <f t="shared" si="2"/>
        <v>0</v>
      </c>
    </row>
    <row r="27" spans="1:9" s="2" customFormat="1" ht="15" customHeight="1">
      <c r="A27" s="19">
        <v>24</v>
      </c>
      <c r="B27" s="47" t="s">
        <v>52</v>
      </c>
      <c r="C27" s="44"/>
      <c r="D27" s="38" t="s">
        <v>53</v>
      </c>
      <c r="E27" s="37" t="s">
        <v>54</v>
      </c>
      <c r="F27" s="39">
        <v>0.0228125</v>
      </c>
      <c r="G27" s="20" t="str">
        <f t="shared" si="0"/>
        <v>4.06/km</v>
      </c>
      <c r="H27" s="21">
        <f t="shared" si="1"/>
        <v>0.004340277777777776</v>
      </c>
      <c r="I27" s="21">
        <f t="shared" si="2"/>
        <v>0</v>
      </c>
    </row>
    <row r="28" spans="1:9" s="1" customFormat="1" ht="15" customHeight="1">
      <c r="A28" s="19">
        <v>25</v>
      </c>
      <c r="B28" s="47" t="s">
        <v>55</v>
      </c>
      <c r="C28" s="44"/>
      <c r="D28" s="38" t="s">
        <v>56</v>
      </c>
      <c r="E28" s="37" t="s">
        <v>57</v>
      </c>
      <c r="F28" s="39">
        <v>0.023032407407407404</v>
      </c>
      <c r="G28" s="20" t="str">
        <f t="shared" si="0"/>
        <v>4.09/km</v>
      </c>
      <c r="H28" s="21">
        <f t="shared" si="1"/>
        <v>0.004560185185185181</v>
      </c>
      <c r="I28" s="21">
        <f t="shared" si="2"/>
        <v>0</v>
      </c>
    </row>
    <row r="29" spans="1:9" s="1" customFormat="1" ht="15" customHeight="1">
      <c r="A29" s="19">
        <v>26</v>
      </c>
      <c r="B29" s="47" t="s">
        <v>58</v>
      </c>
      <c r="C29" s="44"/>
      <c r="D29" s="38" t="s">
        <v>15</v>
      </c>
      <c r="E29" s="37" t="s">
        <v>59</v>
      </c>
      <c r="F29" s="39">
        <v>0.023935185185185184</v>
      </c>
      <c r="G29" s="20" t="str">
        <f t="shared" si="0"/>
        <v>4.19/km</v>
      </c>
      <c r="H29" s="21">
        <f t="shared" si="1"/>
        <v>0.005462962962962961</v>
      </c>
      <c r="I29" s="21">
        <f t="shared" si="2"/>
        <v>0.0052662037037037035</v>
      </c>
    </row>
    <row r="30" spans="1:9" s="1" customFormat="1" ht="15" customHeight="1">
      <c r="A30" s="19">
        <v>27</v>
      </c>
      <c r="B30" s="47" t="s">
        <v>60</v>
      </c>
      <c r="C30" s="44"/>
      <c r="D30" s="38" t="s">
        <v>15</v>
      </c>
      <c r="E30" s="37" t="s">
        <v>61</v>
      </c>
      <c r="F30" s="39">
        <v>0.0241087962962963</v>
      </c>
      <c r="G30" s="20" t="str">
        <f t="shared" si="0"/>
        <v>4.20/km</v>
      </c>
      <c r="H30" s="21">
        <f t="shared" si="1"/>
        <v>0.005636574074074075</v>
      </c>
      <c r="I30" s="21">
        <f t="shared" si="2"/>
        <v>0.0054398148148148175</v>
      </c>
    </row>
    <row r="31" spans="1:9" s="1" customFormat="1" ht="15" customHeight="1">
      <c r="A31" s="19">
        <v>28</v>
      </c>
      <c r="B31" s="47" t="s">
        <v>62</v>
      </c>
      <c r="C31" s="44"/>
      <c r="D31" s="38" t="s">
        <v>44</v>
      </c>
      <c r="E31" s="37" t="s">
        <v>20</v>
      </c>
      <c r="F31" s="39">
        <v>0.024351851851851857</v>
      </c>
      <c r="G31" s="20" t="str">
        <f t="shared" si="0"/>
        <v>4.23/km</v>
      </c>
      <c r="H31" s="21">
        <f t="shared" si="1"/>
        <v>0.005879629629629634</v>
      </c>
      <c r="I31" s="21">
        <f t="shared" si="2"/>
        <v>0.001967592592592597</v>
      </c>
    </row>
    <row r="32" spans="1:9" s="1" customFormat="1" ht="15" customHeight="1">
      <c r="A32" s="19">
        <v>29</v>
      </c>
      <c r="B32" s="47" t="s">
        <v>63</v>
      </c>
      <c r="C32" s="44"/>
      <c r="D32" s="38" t="s">
        <v>44</v>
      </c>
      <c r="E32" s="37" t="s">
        <v>20</v>
      </c>
      <c r="F32" s="39">
        <v>0.024386574074074074</v>
      </c>
      <c r="G32" s="20" t="str">
        <f t="shared" si="0"/>
        <v>4.23/km</v>
      </c>
      <c r="H32" s="21">
        <f aca="true" t="shared" si="3" ref="H32:H58">F32-$F$4</f>
        <v>0.005914351851851851</v>
      </c>
      <c r="I32" s="21">
        <f t="shared" si="2"/>
        <v>0.0020023148148148144</v>
      </c>
    </row>
    <row r="33" spans="1:9" s="1" customFormat="1" ht="15" customHeight="1">
      <c r="A33" s="19">
        <v>30</v>
      </c>
      <c r="B33" s="47" t="s">
        <v>64</v>
      </c>
      <c r="C33" s="44"/>
      <c r="D33" s="38" t="s">
        <v>23</v>
      </c>
      <c r="E33" s="37" t="s">
        <v>57</v>
      </c>
      <c r="F33" s="39">
        <v>0.02466435185185185</v>
      </c>
      <c r="G33" s="20" t="str">
        <f t="shared" si="0"/>
        <v>4.26/km</v>
      </c>
      <c r="H33" s="21">
        <f t="shared" si="3"/>
        <v>0.006192129629629627</v>
      </c>
      <c r="I33" s="21">
        <f t="shared" si="2"/>
        <v>0.005011574074074071</v>
      </c>
    </row>
    <row r="34" spans="1:9" s="1" customFormat="1" ht="15" customHeight="1">
      <c r="A34" s="19">
        <v>31</v>
      </c>
      <c r="B34" s="47" t="s">
        <v>65</v>
      </c>
      <c r="C34" s="44"/>
      <c r="D34" s="38" t="s">
        <v>28</v>
      </c>
      <c r="E34" s="37" t="s">
        <v>26</v>
      </c>
      <c r="F34" s="39">
        <v>0.025208333333333333</v>
      </c>
      <c r="G34" s="20" t="str">
        <f t="shared" si="0"/>
        <v>4.32/km</v>
      </c>
      <c r="H34" s="21">
        <f t="shared" si="3"/>
        <v>0.006736111111111109</v>
      </c>
      <c r="I34" s="21">
        <f t="shared" si="2"/>
        <v>0.004363425925925927</v>
      </c>
    </row>
    <row r="35" spans="1:9" s="1" customFormat="1" ht="15" customHeight="1">
      <c r="A35" s="19">
        <v>32</v>
      </c>
      <c r="B35" s="47" t="s">
        <v>66</v>
      </c>
      <c r="C35" s="44"/>
      <c r="D35" s="38" t="s">
        <v>67</v>
      </c>
      <c r="E35" s="37" t="s">
        <v>61</v>
      </c>
      <c r="F35" s="39">
        <v>0.0253125</v>
      </c>
      <c r="G35" s="20" t="str">
        <f t="shared" si="0"/>
        <v>4.33/km</v>
      </c>
      <c r="H35" s="21">
        <f t="shared" si="3"/>
        <v>0.0068402777777777785</v>
      </c>
      <c r="I35" s="21">
        <f t="shared" si="2"/>
        <v>0</v>
      </c>
    </row>
    <row r="36" spans="1:9" s="1" customFormat="1" ht="15" customHeight="1">
      <c r="A36" s="19">
        <v>33</v>
      </c>
      <c r="B36" s="47" t="s">
        <v>68</v>
      </c>
      <c r="C36" s="44"/>
      <c r="D36" s="38" t="s">
        <v>69</v>
      </c>
      <c r="E36" s="37" t="s">
        <v>42</v>
      </c>
      <c r="F36" s="39">
        <v>0.0259375</v>
      </c>
      <c r="G36" s="20" t="str">
        <f t="shared" si="0"/>
        <v>4.40/km</v>
      </c>
      <c r="H36" s="21">
        <f t="shared" si="3"/>
        <v>0.0074652777777777755</v>
      </c>
      <c r="I36" s="21">
        <f aca="true" t="shared" si="4" ref="I36:I58">F36-INDEX($F$4:$F$58,MATCH(D36,$D$4:$D$58,0))</f>
        <v>0</v>
      </c>
    </row>
    <row r="37" spans="1:9" s="1" customFormat="1" ht="15" customHeight="1">
      <c r="A37" s="19">
        <v>34</v>
      </c>
      <c r="B37" s="47" t="s">
        <v>70</v>
      </c>
      <c r="C37" s="44"/>
      <c r="D37" s="38" t="s">
        <v>56</v>
      </c>
      <c r="E37" s="37" t="s">
        <v>46</v>
      </c>
      <c r="F37" s="39">
        <v>0.02614583333333333</v>
      </c>
      <c r="G37" s="20" t="str">
        <f t="shared" si="0"/>
        <v>4.42/km</v>
      </c>
      <c r="H37" s="21">
        <f t="shared" si="3"/>
        <v>0.007673611111111107</v>
      </c>
      <c r="I37" s="21">
        <f t="shared" si="4"/>
        <v>0.0031134259259259257</v>
      </c>
    </row>
    <row r="38" spans="1:9" s="1" customFormat="1" ht="15" customHeight="1">
      <c r="A38" s="19">
        <v>35</v>
      </c>
      <c r="B38" s="47" t="s">
        <v>71</v>
      </c>
      <c r="C38" s="44"/>
      <c r="D38" s="38" t="s">
        <v>72</v>
      </c>
      <c r="E38" s="37" t="s">
        <v>20</v>
      </c>
      <c r="F38" s="39">
        <v>0.026284722222222223</v>
      </c>
      <c r="G38" s="20" t="str">
        <f t="shared" si="0"/>
        <v>4.44/km</v>
      </c>
      <c r="H38" s="21">
        <f t="shared" si="3"/>
        <v>0.0078125</v>
      </c>
      <c r="I38" s="21">
        <f t="shared" si="4"/>
        <v>0</v>
      </c>
    </row>
    <row r="39" spans="1:9" s="1" customFormat="1" ht="15" customHeight="1">
      <c r="A39" s="19">
        <v>36</v>
      </c>
      <c r="B39" s="47" t="s">
        <v>73</v>
      </c>
      <c r="C39" s="44"/>
      <c r="D39" s="38" t="s">
        <v>12</v>
      </c>
      <c r="E39" s="37" t="s">
        <v>74</v>
      </c>
      <c r="F39" s="39">
        <v>0.02642361111111111</v>
      </c>
      <c r="G39" s="20" t="str">
        <f t="shared" si="0"/>
        <v>4.45/km</v>
      </c>
      <c r="H39" s="21">
        <f t="shared" si="3"/>
        <v>0.007951388888888886</v>
      </c>
      <c r="I39" s="21">
        <f t="shared" si="4"/>
        <v>0.007951388888888886</v>
      </c>
    </row>
    <row r="40" spans="1:9" s="1" customFormat="1" ht="15" customHeight="1">
      <c r="A40" s="19">
        <v>37</v>
      </c>
      <c r="B40" s="47" t="s">
        <v>75</v>
      </c>
      <c r="C40" s="44"/>
      <c r="D40" s="38" t="s">
        <v>15</v>
      </c>
      <c r="E40" s="37" t="s">
        <v>20</v>
      </c>
      <c r="F40" s="39">
        <v>0.026608796296296297</v>
      </c>
      <c r="G40" s="20" t="str">
        <f t="shared" si="0"/>
        <v>4.47/km</v>
      </c>
      <c r="H40" s="21">
        <f t="shared" si="3"/>
        <v>0.008136574074074074</v>
      </c>
      <c r="I40" s="21">
        <f t="shared" si="4"/>
        <v>0.007939814814814816</v>
      </c>
    </row>
    <row r="41" spans="1:9" s="1" customFormat="1" ht="15" customHeight="1">
      <c r="A41" s="19">
        <v>38</v>
      </c>
      <c r="B41" s="47" t="s">
        <v>76</v>
      </c>
      <c r="C41" s="44"/>
      <c r="D41" s="38" t="s">
        <v>77</v>
      </c>
      <c r="E41" s="37" t="s">
        <v>42</v>
      </c>
      <c r="F41" s="39">
        <v>0.02684027777777778</v>
      </c>
      <c r="G41" s="20" t="str">
        <f t="shared" si="0"/>
        <v>4.50/km</v>
      </c>
      <c r="H41" s="21">
        <f t="shared" si="3"/>
        <v>0.008368055555555556</v>
      </c>
      <c r="I41" s="21">
        <f t="shared" si="4"/>
        <v>0</v>
      </c>
    </row>
    <row r="42" spans="1:9" s="1" customFormat="1" ht="15" customHeight="1">
      <c r="A42" s="19">
        <v>39</v>
      </c>
      <c r="B42" s="47" t="s">
        <v>78</v>
      </c>
      <c r="C42" s="44"/>
      <c r="D42" s="38" t="s">
        <v>72</v>
      </c>
      <c r="E42" s="37" t="s">
        <v>79</v>
      </c>
      <c r="F42" s="39">
        <v>0.027592592592592596</v>
      </c>
      <c r="G42" s="20" t="str">
        <f t="shared" si="0"/>
        <v>4.58/km</v>
      </c>
      <c r="H42" s="21">
        <f t="shared" si="3"/>
        <v>0.009120370370370372</v>
      </c>
      <c r="I42" s="21">
        <f t="shared" si="4"/>
        <v>0.0013078703703703724</v>
      </c>
    </row>
    <row r="43" spans="1:9" s="1" customFormat="1" ht="15" customHeight="1">
      <c r="A43" s="19">
        <v>40</v>
      </c>
      <c r="B43" s="47" t="s">
        <v>80</v>
      </c>
      <c r="C43" s="44"/>
      <c r="D43" s="38" t="s">
        <v>23</v>
      </c>
      <c r="E43" s="37" t="s">
        <v>79</v>
      </c>
      <c r="F43" s="39">
        <v>0.028055555555555556</v>
      </c>
      <c r="G43" s="20" t="str">
        <f t="shared" si="0"/>
        <v>5.03/km</v>
      </c>
      <c r="H43" s="21">
        <f t="shared" si="3"/>
        <v>0.009583333333333333</v>
      </c>
      <c r="I43" s="21">
        <f t="shared" si="4"/>
        <v>0.008402777777777776</v>
      </c>
    </row>
    <row r="44" spans="1:9" s="1" customFormat="1" ht="15" customHeight="1">
      <c r="A44" s="19">
        <v>41</v>
      </c>
      <c r="B44" s="47" t="s">
        <v>81</v>
      </c>
      <c r="C44" s="44"/>
      <c r="D44" s="38" t="s">
        <v>56</v>
      </c>
      <c r="E44" s="37" t="s">
        <v>82</v>
      </c>
      <c r="F44" s="39">
        <v>0.02821759259259259</v>
      </c>
      <c r="G44" s="20" t="str">
        <f t="shared" si="0"/>
        <v>5.05/km</v>
      </c>
      <c r="H44" s="21">
        <f t="shared" si="3"/>
        <v>0.009745370370370366</v>
      </c>
      <c r="I44" s="21">
        <f t="shared" si="4"/>
        <v>0.005185185185185185</v>
      </c>
    </row>
    <row r="45" spans="1:9" s="1" customFormat="1" ht="15" customHeight="1">
      <c r="A45" s="19">
        <v>42</v>
      </c>
      <c r="B45" s="47" t="s">
        <v>83</v>
      </c>
      <c r="C45" s="44"/>
      <c r="D45" s="38" t="s">
        <v>84</v>
      </c>
      <c r="E45" s="37" t="s">
        <v>42</v>
      </c>
      <c r="F45" s="39">
        <v>0.028344907407407412</v>
      </c>
      <c r="G45" s="20" t="str">
        <f t="shared" si="0"/>
        <v>5.06/km</v>
      </c>
      <c r="H45" s="21">
        <f t="shared" si="3"/>
        <v>0.00987268518518519</v>
      </c>
      <c r="I45" s="21">
        <f t="shared" si="4"/>
        <v>0</v>
      </c>
    </row>
    <row r="46" spans="1:9" s="1" customFormat="1" ht="15" customHeight="1">
      <c r="A46" s="19">
        <v>43</v>
      </c>
      <c r="B46" s="47" t="s">
        <v>85</v>
      </c>
      <c r="C46" s="44"/>
      <c r="D46" s="38" t="s">
        <v>44</v>
      </c>
      <c r="E46" s="37" t="s">
        <v>26</v>
      </c>
      <c r="F46" s="39">
        <v>0.028634259259259262</v>
      </c>
      <c r="G46" s="20" t="str">
        <f t="shared" si="0"/>
        <v>5.09/km</v>
      </c>
      <c r="H46" s="21">
        <f t="shared" si="3"/>
        <v>0.010162037037037039</v>
      </c>
      <c r="I46" s="21">
        <f t="shared" si="4"/>
        <v>0.006250000000000002</v>
      </c>
    </row>
    <row r="47" spans="1:9" s="1" customFormat="1" ht="15" customHeight="1">
      <c r="A47" s="19">
        <v>44</v>
      </c>
      <c r="B47" s="47" t="s">
        <v>86</v>
      </c>
      <c r="C47" s="44"/>
      <c r="D47" s="38" t="s">
        <v>77</v>
      </c>
      <c r="E47" s="37" t="s">
        <v>61</v>
      </c>
      <c r="F47" s="39">
        <v>0.028958333333333336</v>
      </c>
      <c r="G47" s="20" t="str">
        <f t="shared" si="0"/>
        <v>5.13/km</v>
      </c>
      <c r="H47" s="21">
        <f t="shared" si="3"/>
        <v>0.010486111111111113</v>
      </c>
      <c r="I47" s="21">
        <f t="shared" si="4"/>
        <v>0.002118055555555557</v>
      </c>
    </row>
    <row r="48" spans="1:9" s="1" customFormat="1" ht="15" customHeight="1">
      <c r="A48" s="19">
        <v>45</v>
      </c>
      <c r="B48" s="47" t="s">
        <v>87</v>
      </c>
      <c r="C48" s="44"/>
      <c r="D48" s="38" t="s">
        <v>19</v>
      </c>
      <c r="E48" s="37" t="s">
        <v>61</v>
      </c>
      <c r="F48" s="39">
        <v>0.02936342592592592</v>
      </c>
      <c r="G48" s="20" t="str">
        <f t="shared" si="0"/>
        <v>5.17/km</v>
      </c>
      <c r="H48" s="21">
        <f t="shared" si="3"/>
        <v>0.010891203703703698</v>
      </c>
      <c r="I48" s="21">
        <f t="shared" si="4"/>
        <v>0.010266203703703701</v>
      </c>
    </row>
    <row r="49" spans="1:9" s="1" customFormat="1" ht="15" customHeight="1">
      <c r="A49" s="19">
        <v>46</v>
      </c>
      <c r="B49" s="47" t="s">
        <v>88</v>
      </c>
      <c r="C49" s="44"/>
      <c r="D49" s="38" t="s">
        <v>41</v>
      </c>
      <c r="E49" s="37" t="s">
        <v>54</v>
      </c>
      <c r="F49" s="39">
        <v>0.02953703703703704</v>
      </c>
      <c r="G49" s="20" t="str">
        <f t="shared" si="0"/>
        <v>5.19/km</v>
      </c>
      <c r="H49" s="21">
        <f t="shared" si="3"/>
        <v>0.011064814814814816</v>
      </c>
      <c r="I49" s="21">
        <f t="shared" si="4"/>
        <v>0.007384259259259264</v>
      </c>
    </row>
    <row r="50" spans="1:9" s="1" customFormat="1" ht="15" customHeight="1">
      <c r="A50" s="19">
        <v>47</v>
      </c>
      <c r="B50" s="47" t="s">
        <v>89</v>
      </c>
      <c r="C50" s="44"/>
      <c r="D50" s="38" t="s">
        <v>67</v>
      </c>
      <c r="E50" s="37" t="s">
        <v>20</v>
      </c>
      <c r="F50" s="39">
        <v>0.03002314814814815</v>
      </c>
      <c r="G50" s="20" t="str">
        <f t="shared" si="0"/>
        <v>5.24/km</v>
      </c>
      <c r="H50" s="21">
        <f t="shared" si="3"/>
        <v>0.011550925925925926</v>
      </c>
      <c r="I50" s="21">
        <f t="shared" si="4"/>
        <v>0.004710648148148148</v>
      </c>
    </row>
    <row r="51" spans="1:9" s="1" customFormat="1" ht="15" customHeight="1">
      <c r="A51" s="19">
        <v>48</v>
      </c>
      <c r="B51" s="47" t="s">
        <v>90</v>
      </c>
      <c r="C51" s="44"/>
      <c r="D51" s="38" t="s">
        <v>77</v>
      </c>
      <c r="E51" s="37" t="s">
        <v>102</v>
      </c>
      <c r="F51" s="39">
        <v>0.030925925925925926</v>
      </c>
      <c r="G51" s="20" t="str">
        <f t="shared" si="0"/>
        <v>5.34/km</v>
      </c>
      <c r="H51" s="21">
        <f t="shared" si="3"/>
        <v>0.012453703703703703</v>
      </c>
      <c r="I51" s="21">
        <f t="shared" si="4"/>
        <v>0.004085648148148147</v>
      </c>
    </row>
    <row r="52" spans="1:9" s="1" customFormat="1" ht="15" customHeight="1">
      <c r="A52" s="19">
        <v>49</v>
      </c>
      <c r="B52" s="47" t="s">
        <v>91</v>
      </c>
      <c r="C52" s="44"/>
      <c r="D52" s="38" t="s">
        <v>72</v>
      </c>
      <c r="E52" s="37" t="s">
        <v>79</v>
      </c>
      <c r="F52" s="39">
        <v>0.03239583333333333</v>
      </c>
      <c r="G52" s="20" t="str">
        <f t="shared" si="0"/>
        <v>5.50/km</v>
      </c>
      <c r="H52" s="21">
        <f t="shared" si="3"/>
        <v>0.013923611111111109</v>
      </c>
      <c r="I52" s="21">
        <f t="shared" si="4"/>
        <v>0.006111111111111109</v>
      </c>
    </row>
    <row r="53" spans="1:9" s="3" customFormat="1" ht="15" customHeight="1">
      <c r="A53" s="19">
        <v>50</v>
      </c>
      <c r="B53" s="47" t="s">
        <v>92</v>
      </c>
      <c r="C53" s="44"/>
      <c r="D53" s="38" t="s">
        <v>67</v>
      </c>
      <c r="E53" s="37" t="s">
        <v>79</v>
      </c>
      <c r="F53" s="39">
        <v>0.03262731481481482</v>
      </c>
      <c r="G53" s="20" t="str">
        <f t="shared" si="0"/>
        <v>5.52/km</v>
      </c>
      <c r="H53" s="21">
        <f t="shared" si="3"/>
        <v>0.014155092592592594</v>
      </c>
      <c r="I53" s="21">
        <f t="shared" si="4"/>
        <v>0.007314814814814816</v>
      </c>
    </row>
    <row r="54" spans="1:9" s="1" customFormat="1" ht="15" customHeight="1">
      <c r="A54" s="19">
        <v>51</v>
      </c>
      <c r="B54" s="47" t="s">
        <v>93</v>
      </c>
      <c r="C54" s="44"/>
      <c r="D54" s="38" t="s">
        <v>72</v>
      </c>
      <c r="E54" s="37" t="s">
        <v>94</v>
      </c>
      <c r="F54" s="39">
        <v>0.03329861111111111</v>
      </c>
      <c r="G54" s="20" t="str">
        <f t="shared" si="0"/>
        <v>5.60/km</v>
      </c>
      <c r="H54" s="21">
        <f t="shared" si="3"/>
        <v>0.014826388888888889</v>
      </c>
      <c r="I54" s="21">
        <f t="shared" si="4"/>
        <v>0.007013888888888889</v>
      </c>
    </row>
    <row r="55" spans="1:9" s="1" customFormat="1" ht="15" customHeight="1">
      <c r="A55" s="19">
        <v>52</v>
      </c>
      <c r="B55" s="47" t="s">
        <v>95</v>
      </c>
      <c r="C55" s="44"/>
      <c r="D55" s="38" t="s">
        <v>96</v>
      </c>
      <c r="E55" s="37" t="s">
        <v>79</v>
      </c>
      <c r="F55" s="39">
        <v>0.038807870370370375</v>
      </c>
      <c r="G55" s="20" t="str">
        <f t="shared" si="0"/>
        <v>6.59/km</v>
      </c>
      <c r="H55" s="21">
        <f t="shared" si="3"/>
        <v>0.02033564814814815</v>
      </c>
      <c r="I55" s="21">
        <f t="shared" si="4"/>
        <v>0</v>
      </c>
    </row>
    <row r="56" spans="1:9" s="1" customFormat="1" ht="15" customHeight="1">
      <c r="A56" s="19">
        <v>53</v>
      </c>
      <c r="B56" s="47" t="s">
        <v>97</v>
      </c>
      <c r="C56" s="44"/>
      <c r="D56" s="38" t="s">
        <v>56</v>
      </c>
      <c r="E56" s="37" t="s">
        <v>98</v>
      </c>
      <c r="F56" s="39">
        <v>0.04071759259259259</v>
      </c>
      <c r="G56" s="20" t="str">
        <f t="shared" si="0"/>
        <v>7.20/km</v>
      </c>
      <c r="H56" s="21">
        <f t="shared" si="3"/>
        <v>0.022245370370370367</v>
      </c>
      <c r="I56" s="21">
        <f t="shared" si="4"/>
        <v>0.017685185185185186</v>
      </c>
    </row>
    <row r="57" spans="1:9" s="1" customFormat="1" ht="15" customHeight="1">
      <c r="A57" s="19">
        <v>54</v>
      </c>
      <c r="B57" s="47" t="s">
        <v>99</v>
      </c>
      <c r="C57" s="44"/>
      <c r="D57" s="38" t="s">
        <v>41</v>
      </c>
      <c r="E57" s="37" t="s">
        <v>17</v>
      </c>
      <c r="F57" s="39">
        <v>0.04083333333333333</v>
      </c>
      <c r="G57" s="20" t="str">
        <f t="shared" si="0"/>
        <v>7.21/km</v>
      </c>
      <c r="H57" s="21">
        <f t="shared" si="3"/>
        <v>0.02236111111111111</v>
      </c>
      <c r="I57" s="21">
        <f t="shared" si="4"/>
        <v>0.018680555555555558</v>
      </c>
    </row>
    <row r="58" spans="1:9" s="1" customFormat="1" ht="15" customHeight="1" thickBot="1">
      <c r="A58" s="22">
        <v>55</v>
      </c>
      <c r="B58" s="48" t="s">
        <v>100</v>
      </c>
      <c r="C58" s="45"/>
      <c r="D58" s="41" t="s">
        <v>23</v>
      </c>
      <c r="E58" s="40" t="s">
        <v>61</v>
      </c>
      <c r="F58" s="42">
        <v>0.040949074074074075</v>
      </c>
      <c r="G58" s="23" t="str">
        <f t="shared" si="0"/>
        <v>7.22/km</v>
      </c>
      <c r="H58" s="24">
        <f t="shared" si="3"/>
        <v>0.022476851851851852</v>
      </c>
      <c r="I58" s="24">
        <f t="shared" si="4"/>
        <v>0.021296296296296296</v>
      </c>
    </row>
  </sheetData>
  <autoFilter ref="A3:I58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pane ySplit="3" topLeftCell="BM4" activePane="bottomLeft" state="frozen"/>
      <selection pane="topLeft" activeCell="A1" sqref="A1"/>
      <selection pane="bottomLeft" activeCell="G22" sqref="G22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5" t="str">
        <f>Individuale!A1</f>
        <v>Giro Medievale di Bevagna 1ª edizione 12ª prova</v>
      </c>
      <c r="B1" s="56"/>
      <c r="C1" s="57"/>
    </row>
    <row r="2" spans="1:3" ht="33" customHeight="1" thickBot="1">
      <c r="A2" s="58" t="str">
        <f>Individuale!A2&amp;" km. "&amp;Individuale!I2</f>
        <v> Bevagna (RI) Italia - Domenica 24/05/2009 km. 8</v>
      </c>
      <c r="B2" s="59"/>
      <c r="C2" s="60"/>
    </row>
    <row r="3" spans="1:3" ht="24.75" customHeight="1" thickBot="1">
      <c r="A3" s="13" t="s">
        <v>1</v>
      </c>
      <c r="B3" s="14" t="s">
        <v>5</v>
      </c>
      <c r="C3" s="14" t="s">
        <v>10</v>
      </c>
    </row>
    <row r="4" spans="1:3" ht="15" customHeight="1">
      <c r="A4" s="31">
        <v>1</v>
      </c>
      <c r="B4" s="32" t="s">
        <v>20</v>
      </c>
      <c r="C4" s="33">
        <v>11</v>
      </c>
    </row>
    <row r="5" spans="1:3" ht="15" customHeight="1">
      <c r="A5" s="25">
        <v>2</v>
      </c>
      <c r="B5" s="26" t="s">
        <v>39</v>
      </c>
      <c r="C5" s="29">
        <v>6</v>
      </c>
    </row>
    <row r="6" spans="1:3" ht="15" customHeight="1">
      <c r="A6" s="25">
        <v>3</v>
      </c>
      <c r="B6" s="26" t="s">
        <v>79</v>
      </c>
      <c r="C6" s="29">
        <v>5</v>
      </c>
    </row>
    <row r="7" spans="1:3" ht="15" customHeight="1">
      <c r="A7" s="25">
        <v>4</v>
      </c>
      <c r="B7" s="26" t="s">
        <v>61</v>
      </c>
      <c r="C7" s="29">
        <v>5</v>
      </c>
    </row>
    <row r="8" spans="1:3" ht="15" customHeight="1">
      <c r="A8" s="25">
        <v>5</v>
      </c>
      <c r="B8" s="26" t="s">
        <v>42</v>
      </c>
      <c r="C8" s="29">
        <v>4</v>
      </c>
    </row>
    <row r="9" spans="1:3" ht="15" customHeight="1">
      <c r="A9" s="25">
        <v>6</v>
      </c>
      <c r="B9" s="26" t="s">
        <v>94</v>
      </c>
      <c r="C9" s="29">
        <v>3</v>
      </c>
    </row>
    <row r="10" spans="1:3" ht="15" customHeight="1">
      <c r="A10" s="25">
        <v>7</v>
      </c>
      <c r="B10" s="26" t="s">
        <v>26</v>
      </c>
      <c r="C10" s="29">
        <v>3</v>
      </c>
    </row>
    <row r="11" spans="1:3" ht="15" customHeight="1">
      <c r="A11" s="25">
        <v>8</v>
      </c>
      <c r="B11" s="26" t="s">
        <v>46</v>
      </c>
      <c r="C11" s="29">
        <v>2</v>
      </c>
    </row>
    <row r="12" spans="1:3" ht="15" customHeight="1">
      <c r="A12" s="25">
        <v>9</v>
      </c>
      <c r="B12" s="26" t="s">
        <v>17</v>
      </c>
      <c r="C12" s="29">
        <v>2</v>
      </c>
    </row>
    <row r="13" spans="1:3" ht="15" customHeight="1">
      <c r="A13" s="25">
        <v>10</v>
      </c>
      <c r="B13" s="26" t="s">
        <v>54</v>
      </c>
      <c r="C13" s="29">
        <v>2</v>
      </c>
    </row>
    <row r="14" spans="1:3" ht="15" customHeight="1">
      <c r="A14" s="25">
        <v>11</v>
      </c>
      <c r="B14" s="26" t="s">
        <v>57</v>
      </c>
      <c r="C14" s="29">
        <v>2</v>
      </c>
    </row>
    <row r="15" spans="1:3" ht="15" customHeight="1">
      <c r="A15" s="25">
        <v>12</v>
      </c>
      <c r="B15" s="26" t="s">
        <v>59</v>
      </c>
      <c r="C15" s="29">
        <v>1</v>
      </c>
    </row>
    <row r="16" spans="1:3" ht="15" customHeight="1">
      <c r="A16" s="25">
        <v>13</v>
      </c>
      <c r="B16" s="26" t="s">
        <v>82</v>
      </c>
      <c r="C16" s="29">
        <v>1</v>
      </c>
    </row>
    <row r="17" spans="1:3" ht="15" customHeight="1">
      <c r="A17" s="25">
        <v>14</v>
      </c>
      <c r="B17" s="26" t="s">
        <v>101</v>
      </c>
      <c r="C17" s="29">
        <v>1</v>
      </c>
    </row>
    <row r="18" spans="1:3" ht="15" customHeight="1">
      <c r="A18" s="25">
        <v>15</v>
      </c>
      <c r="B18" s="26" t="s">
        <v>74</v>
      </c>
      <c r="C18" s="29">
        <v>1</v>
      </c>
    </row>
    <row r="19" spans="1:3" ht="15" customHeight="1">
      <c r="A19" s="25">
        <v>16</v>
      </c>
      <c r="B19" s="26" t="s">
        <v>51</v>
      </c>
      <c r="C19" s="29">
        <v>1</v>
      </c>
    </row>
    <row r="20" spans="1:3" ht="15" customHeight="1">
      <c r="A20" s="25">
        <v>17</v>
      </c>
      <c r="B20" s="26" t="s">
        <v>48</v>
      </c>
      <c r="C20" s="29">
        <v>1</v>
      </c>
    </row>
    <row r="21" spans="1:3" ht="15" customHeight="1">
      <c r="A21" s="25">
        <v>18</v>
      </c>
      <c r="B21" s="26" t="s">
        <v>102</v>
      </c>
      <c r="C21" s="29">
        <v>1</v>
      </c>
    </row>
    <row r="22" spans="1:3" ht="15" customHeight="1">
      <c r="A22" s="25">
        <v>19</v>
      </c>
      <c r="B22" s="26" t="s">
        <v>35</v>
      </c>
      <c r="C22" s="29">
        <v>1</v>
      </c>
    </row>
    <row r="23" spans="1:3" ht="15" customHeight="1">
      <c r="A23" s="25">
        <v>20</v>
      </c>
      <c r="B23" s="26" t="s">
        <v>13</v>
      </c>
      <c r="C23" s="29">
        <v>1</v>
      </c>
    </row>
    <row r="24" spans="1:3" ht="15" customHeight="1" thickBot="1">
      <c r="A24" s="27">
        <v>21</v>
      </c>
      <c r="B24" s="28" t="s">
        <v>98</v>
      </c>
      <c r="C24" s="30">
        <v>1</v>
      </c>
    </row>
    <row r="25" ht="12.75">
      <c r="C25" s="4">
        <f>SUM(C4:C24)</f>
        <v>55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2009-11-16T22:50:53Z</dcterms:modified>
  <cp:category/>
  <cp:version/>
  <cp:contentType/>
  <cp:contentStatus/>
</cp:coreProperties>
</file>